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EsteLibro" defaultThemeVersion="124226"/>
  <bookViews>
    <workbookView xWindow="600" yWindow="75" windowWidth="7935" windowHeight="3435"/>
  </bookViews>
  <sheets>
    <sheet name="2015" sheetId="1" r:id="rId1"/>
    <sheet name="2016" sheetId="104" r:id="rId2"/>
    <sheet name="2017" sheetId="105" r:id="rId3"/>
    <sheet name="2018" sheetId="106" r:id="rId4"/>
    <sheet name="2019" sheetId="107" r:id="rId5"/>
    <sheet name="2020" sheetId="108" r:id="rId6"/>
  </sheets>
  <definedNames>
    <definedName name="_xlnm.Print_Area" localSheetId="0">'2015'!$B$1:$AX$39</definedName>
    <definedName name="_xlnm.Print_Area" localSheetId="1">'2016'!$B$1:$AX$39</definedName>
    <definedName name="_xlnm.Print_Area" localSheetId="2">'2017'!$B$1:$AX$39</definedName>
    <definedName name="_xlnm.Print_Area" localSheetId="3">'2018'!$B$1:$AX$39</definedName>
    <definedName name="_xlnm.Print_Area" localSheetId="4">'2019'!$B$1:$AX$39</definedName>
    <definedName name="_xlnm.Print_Area" localSheetId="5">'2020'!$B$1:$AX$39</definedName>
  </definedNames>
  <calcPr calcId="125725"/>
</workbook>
</file>

<file path=xl/calcChain.xml><?xml version="1.0" encoding="utf-8"?>
<calcChain xmlns="http://schemas.openxmlformats.org/spreadsheetml/2006/main">
  <c r="AW6" i="108"/>
  <c r="AW6" i="107"/>
  <c r="AW6" i="106"/>
  <c r="AW6" i="105"/>
  <c r="AW6" i="104"/>
  <c r="AW6" i="1"/>
  <c r="AD37" i="108"/>
  <c r="W37"/>
  <c r="Q37"/>
  <c r="J37"/>
  <c r="D37"/>
  <c r="AD36"/>
  <c r="W36"/>
  <c r="Q36"/>
  <c r="J36"/>
  <c r="D36"/>
  <c r="C36"/>
  <c r="AD35"/>
  <c r="W35"/>
  <c r="Q35"/>
  <c r="J35"/>
  <c r="D35"/>
  <c r="C35"/>
  <c r="AD34"/>
  <c r="W34"/>
  <c r="Q34"/>
  <c r="J34"/>
  <c r="D34"/>
  <c r="C34"/>
  <c r="AD33"/>
  <c r="W33"/>
  <c r="Q33"/>
  <c r="J33"/>
  <c r="D33"/>
  <c r="C33"/>
  <c r="AD32"/>
  <c r="W32"/>
  <c r="Q32"/>
  <c r="J32"/>
  <c r="D32"/>
  <c r="C32"/>
  <c r="AD31"/>
  <c r="W31"/>
  <c r="Q31"/>
  <c r="J31"/>
  <c r="D31"/>
  <c r="C31"/>
  <c r="AD30"/>
  <c r="W30"/>
  <c r="Q30"/>
  <c r="J30"/>
  <c r="D30"/>
  <c r="C30"/>
  <c r="AD29"/>
  <c r="W29"/>
  <c r="Q29"/>
  <c r="J29"/>
  <c r="D29"/>
  <c r="C29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D28"/>
  <c r="AB28"/>
  <c r="AA28"/>
  <c r="Z28"/>
  <c r="Y28"/>
  <c r="X28"/>
  <c r="W28"/>
  <c r="V28"/>
  <c r="U28"/>
  <c r="T28"/>
  <c r="S28"/>
  <c r="R28"/>
  <c r="Q28"/>
  <c r="O28"/>
  <c r="N28"/>
  <c r="M28"/>
  <c r="L28"/>
  <c r="K28"/>
  <c r="J28"/>
  <c r="I28"/>
  <c r="H28"/>
  <c r="G28"/>
  <c r="F28"/>
  <c r="E28"/>
  <c r="D28"/>
  <c r="AD26"/>
  <c r="W26"/>
  <c r="Q26"/>
  <c r="J26"/>
  <c r="D26"/>
  <c r="AD25"/>
  <c r="W25"/>
  <c r="Q25"/>
  <c r="J25"/>
  <c r="D25"/>
  <c r="C25" s="1"/>
  <c r="AD24"/>
  <c r="W24"/>
  <c r="Q24"/>
  <c r="J24"/>
  <c r="D24"/>
  <c r="AD23"/>
  <c r="W23"/>
  <c r="Q23"/>
  <c r="J23"/>
  <c r="D23"/>
  <c r="C23" s="1"/>
  <c r="AD22"/>
  <c r="W22"/>
  <c r="Q22"/>
  <c r="J22"/>
  <c r="D22"/>
  <c r="AD21"/>
  <c r="W21"/>
  <c r="Q21"/>
  <c r="J21"/>
  <c r="D21"/>
  <c r="C21" s="1"/>
  <c r="AD20"/>
  <c r="W20"/>
  <c r="Q20"/>
  <c r="J20"/>
  <c r="D20"/>
  <c r="AD19"/>
  <c r="W19"/>
  <c r="Q19"/>
  <c r="J19"/>
  <c r="D19"/>
  <c r="C19" s="1"/>
  <c r="AD18"/>
  <c r="W18"/>
  <c r="W17" s="1"/>
  <c r="Q18"/>
  <c r="J18"/>
  <c r="J17" s="1"/>
  <c r="D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D17"/>
  <c r="AB17"/>
  <c r="AA17"/>
  <c r="Z17"/>
  <c r="Y17"/>
  <c r="X17"/>
  <c r="V17"/>
  <c r="U17"/>
  <c r="T17"/>
  <c r="S17"/>
  <c r="R17"/>
  <c r="Q17"/>
  <c r="O17"/>
  <c r="N17"/>
  <c r="M17"/>
  <c r="L17"/>
  <c r="K17"/>
  <c r="I17"/>
  <c r="H17"/>
  <c r="G17"/>
  <c r="F17"/>
  <c r="E17"/>
  <c r="D17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W15"/>
  <c r="V15"/>
  <c r="U15"/>
  <c r="T15"/>
  <c r="S15"/>
  <c r="R15"/>
  <c r="Q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W13"/>
  <c r="V13"/>
  <c r="U13"/>
  <c r="T13"/>
  <c r="S13"/>
  <c r="R13"/>
  <c r="Q13"/>
  <c r="O13"/>
  <c r="N13"/>
  <c r="M13"/>
  <c r="L13"/>
  <c r="K13"/>
  <c r="J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D11"/>
  <c r="AB11"/>
  <c r="AA11"/>
  <c r="Z11"/>
  <c r="Y11"/>
  <c r="X11"/>
  <c r="W11"/>
  <c r="V11"/>
  <c r="U11"/>
  <c r="T11"/>
  <c r="S11"/>
  <c r="R11"/>
  <c r="Q11"/>
  <c r="O11"/>
  <c r="N11"/>
  <c r="M11"/>
  <c r="L11"/>
  <c r="K11"/>
  <c r="J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Z6" s="1"/>
  <c r="Y9"/>
  <c r="X9"/>
  <c r="W9" s="1"/>
  <c r="V9"/>
  <c r="U9"/>
  <c r="T9"/>
  <c r="S9"/>
  <c r="R9"/>
  <c r="O9"/>
  <c r="N9"/>
  <c r="M9"/>
  <c r="L9"/>
  <c r="K9"/>
  <c r="I9"/>
  <c r="H9"/>
  <c r="G9"/>
  <c r="F9"/>
  <c r="E9"/>
  <c r="AV8"/>
  <c r="AV6" s="1"/>
  <c r="AU8"/>
  <c r="AT8"/>
  <c r="AT6" s="1"/>
  <c r="AS8"/>
  <c r="AR8"/>
  <c r="AR6" s="1"/>
  <c r="AQ8"/>
  <c r="AP8"/>
  <c r="AP6" s="1"/>
  <c r="AO8"/>
  <c r="AM8"/>
  <c r="AL8"/>
  <c r="AK8"/>
  <c r="AJ8"/>
  <c r="AI8"/>
  <c r="AH8"/>
  <c r="AG8"/>
  <c r="AF8"/>
  <c r="AE8"/>
  <c r="AB8"/>
  <c r="AA8"/>
  <c r="Z8"/>
  <c r="Y8"/>
  <c r="X8"/>
  <c r="V8"/>
  <c r="U8"/>
  <c r="T8"/>
  <c r="S8"/>
  <c r="R8"/>
  <c r="O8"/>
  <c r="N8"/>
  <c r="N6" s="1"/>
  <c r="M8"/>
  <c r="L8"/>
  <c r="L6" s="1"/>
  <c r="K8"/>
  <c r="I8"/>
  <c r="H8"/>
  <c r="G8"/>
  <c r="F8"/>
  <c r="E8"/>
  <c r="AV7"/>
  <c r="AU7"/>
  <c r="AU6" s="1"/>
  <c r="AT7"/>
  <c r="AS7"/>
  <c r="AS6" s="1"/>
  <c r="AR7"/>
  <c r="AQ7"/>
  <c r="AQ6" s="1"/>
  <c r="AP7"/>
  <c r="AO7"/>
  <c r="AM7"/>
  <c r="AL7"/>
  <c r="AK7"/>
  <c r="AJ7"/>
  <c r="AI7"/>
  <c r="AH7"/>
  <c r="AG7"/>
  <c r="AF7"/>
  <c r="AE7"/>
  <c r="AD7"/>
  <c r="AB7"/>
  <c r="AA7"/>
  <c r="AA6" s="1"/>
  <c r="Z7"/>
  <c r="Y7"/>
  <c r="Y6" s="1"/>
  <c r="X7"/>
  <c r="V7"/>
  <c r="Q7" s="1"/>
  <c r="U7"/>
  <c r="T7"/>
  <c r="T6" s="1"/>
  <c r="S7"/>
  <c r="R7"/>
  <c r="O7"/>
  <c r="N7"/>
  <c r="M7"/>
  <c r="M6" s="1"/>
  <c r="L7"/>
  <c r="K7"/>
  <c r="K6" s="1"/>
  <c r="I7"/>
  <c r="H7"/>
  <c r="H6" s="1"/>
  <c r="G7"/>
  <c r="F7"/>
  <c r="F6" s="1"/>
  <c r="E7"/>
  <c r="D7"/>
  <c r="AO6"/>
  <c r="AM6"/>
  <c r="AL6"/>
  <c r="AK6"/>
  <c r="AJ6"/>
  <c r="AI6"/>
  <c r="AH6"/>
  <c r="AG6"/>
  <c r="AF6"/>
  <c r="AE6"/>
  <c r="AB6"/>
  <c r="X6"/>
  <c r="V6"/>
  <c r="R6"/>
  <c r="I6"/>
  <c r="G6"/>
  <c r="E6"/>
  <c r="AD37" i="107"/>
  <c r="W37"/>
  <c r="Q37"/>
  <c r="J37"/>
  <c r="D37"/>
  <c r="AD36"/>
  <c r="W36"/>
  <c r="Q36"/>
  <c r="J36"/>
  <c r="D36"/>
  <c r="C36"/>
  <c r="AD35"/>
  <c r="W35"/>
  <c r="Q35"/>
  <c r="J35"/>
  <c r="D35"/>
  <c r="C35"/>
  <c r="AD34"/>
  <c r="W34"/>
  <c r="Q34"/>
  <c r="J34"/>
  <c r="D34"/>
  <c r="C34"/>
  <c r="AD33"/>
  <c r="W33"/>
  <c r="Q33"/>
  <c r="J33"/>
  <c r="D33"/>
  <c r="AD32"/>
  <c r="W32"/>
  <c r="Q32"/>
  <c r="J32"/>
  <c r="D32"/>
  <c r="AD31"/>
  <c r="W31"/>
  <c r="Q31"/>
  <c r="J31"/>
  <c r="D31"/>
  <c r="AD30"/>
  <c r="W30"/>
  <c r="Q30"/>
  <c r="J30"/>
  <c r="D30"/>
  <c r="AD29"/>
  <c r="W29"/>
  <c r="Q29"/>
  <c r="J29"/>
  <c r="D29"/>
  <c r="AM28"/>
  <c r="AL28"/>
  <c r="AK28"/>
  <c r="AJ28"/>
  <c r="AI28"/>
  <c r="AH28"/>
  <c r="AG28"/>
  <c r="AF28"/>
  <c r="AE28"/>
  <c r="AD28"/>
  <c r="AB28"/>
  <c r="AA28"/>
  <c r="Z28"/>
  <c r="Y28"/>
  <c r="X28"/>
  <c r="W28"/>
  <c r="V28"/>
  <c r="U28"/>
  <c r="T28"/>
  <c r="S28"/>
  <c r="R28"/>
  <c r="Q28"/>
  <c r="O28"/>
  <c r="N28"/>
  <c r="M28"/>
  <c r="L28"/>
  <c r="K28"/>
  <c r="J28"/>
  <c r="I28"/>
  <c r="H28"/>
  <c r="G28"/>
  <c r="F28"/>
  <c r="E28"/>
  <c r="D28"/>
  <c r="AD26"/>
  <c r="W26"/>
  <c r="Q26"/>
  <c r="J26"/>
  <c r="D26"/>
  <c r="AD25"/>
  <c r="W25"/>
  <c r="Q25"/>
  <c r="J25"/>
  <c r="D25"/>
  <c r="C25" s="1"/>
  <c r="AD24"/>
  <c r="W24"/>
  <c r="Q24"/>
  <c r="J24"/>
  <c r="D24"/>
  <c r="AD23"/>
  <c r="W23"/>
  <c r="Q23"/>
  <c r="J23"/>
  <c r="D23"/>
  <c r="C23" s="1"/>
  <c r="AD22"/>
  <c r="W22"/>
  <c r="Q22"/>
  <c r="J22"/>
  <c r="D22"/>
  <c r="AD21"/>
  <c r="W21"/>
  <c r="Q21"/>
  <c r="J21"/>
  <c r="D21"/>
  <c r="C21" s="1"/>
  <c r="AD20"/>
  <c r="W20"/>
  <c r="Q20"/>
  <c r="J20"/>
  <c r="D20"/>
  <c r="AD19"/>
  <c r="W19"/>
  <c r="Q19"/>
  <c r="J19"/>
  <c r="D19"/>
  <c r="C19" s="1"/>
  <c r="AD18"/>
  <c r="W18"/>
  <c r="W17" s="1"/>
  <c r="Q18"/>
  <c r="J18"/>
  <c r="D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D17"/>
  <c r="AB17"/>
  <c r="AA17"/>
  <c r="Z17"/>
  <c r="Y17"/>
  <c r="X17"/>
  <c r="V17"/>
  <c r="U17"/>
  <c r="T17"/>
  <c r="S17"/>
  <c r="R17"/>
  <c r="Q17"/>
  <c r="O17"/>
  <c r="N17"/>
  <c r="M17"/>
  <c r="L17"/>
  <c r="K17"/>
  <c r="J17"/>
  <c r="I17"/>
  <c r="H17"/>
  <c r="G17"/>
  <c r="F17"/>
  <c r="E17"/>
  <c r="D17"/>
  <c r="AV15"/>
  <c r="AV11" s="1"/>
  <c r="AU15"/>
  <c r="AU11" s="1"/>
  <c r="AT15"/>
  <c r="AT11" s="1"/>
  <c r="AS15"/>
  <c r="AS11" s="1"/>
  <c r="AR15"/>
  <c r="AR11" s="1"/>
  <c r="AQ15"/>
  <c r="AQ11" s="1"/>
  <c r="AP15"/>
  <c r="AP11" s="1"/>
  <c r="AO15"/>
  <c r="AM15"/>
  <c r="AL15"/>
  <c r="AK15"/>
  <c r="AJ15"/>
  <c r="AI15"/>
  <c r="AH15"/>
  <c r="AG15"/>
  <c r="AF15"/>
  <c r="AE15"/>
  <c r="AD15"/>
  <c r="AB15"/>
  <c r="AA15"/>
  <c r="Z15"/>
  <c r="Y15"/>
  <c r="X15"/>
  <c r="V15"/>
  <c r="U15"/>
  <c r="T15"/>
  <c r="S15"/>
  <c r="R15"/>
  <c r="O15"/>
  <c r="N15"/>
  <c r="M15"/>
  <c r="L15"/>
  <c r="K15"/>
  <c r="I15"/>
  <c r="D15" s="1"/>
  <c r="H15"/>
  <c r="G15"/>
  <c r="F15"/>
  <c r="E15"/>
  <c r="AV14"/>
  <c r="AV10" s="1"/>
  <c r="AU14"/>
  <c r="AU10" s="1"/>
  <c r="AT14"/>
  <c r="AT10" s="1"/>
  <c r="AS14"/>
  <c r="AS10" s="1"/>
  <c r="AR14"/>
  <c r="AR10" s="1"/>
  <c r="AQ14"/>
  <c r="AQ10" s="1"/>
  <c r="AP14"/>
  <c r="AP10" s="1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V9" s="1"/>
  <c r="AU13"/>
  <c r="AU9" s="1"/>
  <c r="AT13"/>
  <c r="AT9" s="1"/>
  <c r="AS13"/>
  <c r="AS9" s="1"/>
  <c r="AR13"/>
  <c r="AR9" s="1"/>
  <c r="AQ13"/>
  <c r="AQ9" s="1"/>
  <c r="AP13"/>
  <c r="AP9" s="1"/>
  <c r="AO13"/>
  <c r="AM13"/>
  <c r="AL13"/>
  <c r="AK13"/>
  <c r="AJ13"/>
  <c r="AI13"/>
  <c r="AD13" s="1"/>
  <c r="AH13"/>
  <c r="AG13"/>
  <c r="AF13"/>
  <c r="AE13"/>
  <c r="AB13"/>
  <c r="AA13"/>
  <c r="Z13"/>
  <c r="Y13"/>
  <c r="X13"/>
  <c r="W13" s="1"/>
  <c r="V13"/>
  <c r="U13"/>
  <c r="T13"/>
  <c r="S13"/>
  <c r="R13"/>
  <c r="O13"/>
  <c r="N13"/>
  <c r="M13"/>
  <c r="L13"/>
  <c r="K13"/>
  <c r="I13"/>
  <c r="H13"/>
  <c r="G13"/>
  <c r="F13"/>
  <c r="E13"/>
  <c r="AV12"/>
  <c r="AV8" s="1"/>
  <c r="AU12"/>
  <c r="AU8" s="1"/>
  <c r="AT12"/>
  <c r="AT8" s="1"/>
  <c r="AS12"/>
  <c r="AS8" s="1"/>
  <c r="AR12"/>
  <c r="AR8" s="1"/>
  <c r="AQ12"/>
  <c r="AQ8" s="1"/>
  <c r="AP12"/>
  <c r="AP8" s="1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M10"/>
  <c r="AL10"/>
  <c r="AK10"/>
  <c r="AJ10"/>
  <c r="AI10"/>
  <c r="AH10"/>
  <c r="AG10"/>
  <c r="AF10"/>
  <c r="AE10"/>
  <c r="AB10"/>
  <c r="AA10"/>
  <c r="Z10"/>
  <c r="Y10"/>
  <c r="X10"/>
  <c r="W10" s="1"/>
  <c r="V10"/>
  <c r="U10"/>
  <c r="T10"/>
  <c r="S10"/>
  <c r="R10"/>
  <c r="Q10"/>
  <c r="O10"/>
  <c r="N10"/>
  <c r="M10"/>
  <c r="L10"/>
  <c r="K10"/>
  <c r="I10"/>
  <c r="H10"/>
  <c r="G10"/>
  <c r="F10"/>
  <c r="E10"/>
  <c r="D10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M8"/>
  <c r="AL8"/>
  <c r="AK8"/>
  <c r="AJ8"/>
  <c r="AI8"/>
  <c r="AD8" s="1"/>
  <c r="AH8"/>
  <c r="AG8"/>
  <c r="AF8"/>
  <c r="AE8"/>
  <c r="AB8"/>
  <c r="AA8"/>
  <c r="Z8"/>
  <c r="Y8"/>
  <c r="Y6" s="1"/>
  <c r="X8"/>
  <c r="V8"/>
  <c r="Q8" s="1"/>
  <c r="U8"/>
  <c r="T8"/>
  <c r="S8"/>
  <c r="R8"/>
  <c r="O8"/>
  <c r="J8" s="1"/>
  <c r="N8"/>
  <c r="M8"/>
  <c r="L8"/>
  <c r="K8"/>
  <c r="I8"/>
  <c r="H8"/>
  <c r="G8"/>
  <c r="F8"/>
  <c r="E8"/>
  <c r="D8" s="1"/>
  <c r="AM7"/>
  <c r="AM6" s="1"/>
  <c r="AL7"/>
  <c r="AK7"/>
  <c r="AK6" s="1"/>
  <c r="AJ7"/>
  <c r="AI7"/>
  <c r="AH7"/>
  <c r="AG7"/>
  <c r="AG6" s="1"/>
  <c r="AF7"/>
  <c r="AE7"/>
  <c r="AE6" s="1"/>
  <c r="AB7"/>
  <c r="AB6" s="1"/>
  <c r="AA7"/>
  <c r="Z7"/>
  <c r="Z6" s="1"/>
  <c r="Y7"/>
  <c r="X7"/>
  <c r="W7" s="1"/>
  <c r="V7"/>
  <c r="U7"/>
  <c r="T7"/>
  <c r="T6" s="1"/>
  <c r="S7"/>
  <c r="R7"/>
  <c r="R6" s="1"/>
  <c r="O7"/>
  <c r="N7"/>
  <c r="M7"/>
  <c r="M6" s="1"/>
  <c r="L7"/>
  <c r="K7"/>
  <c r="K6" s="1"/>
  <c r="I7"/>
  <c r="H7"/>
  <c r="G7"/>
  <c r="G6" s="1"/>
  <c r="F7"/>
  <c r="E7"/>
  <c r="E6" s="1"/>
  <c r="AL6"/>
  <c r="AJ6"/>
  <c r="AH6"/>
  <c r="AF6"/>
  <c r="AA6"/>
  <c r="U6"/>
  <c r="S6"/>
  <c r="N6"/>
  <c r="L6"/>
  <c r="H6"/>
  <c r="F6"/>
  <c r="AD37" i="106"/>
  <c r="W37"/>
  <c r="Q37"/>
  <c r="J37"/>
  <c r="D37"/>
  <c r="AD36"/>
  <c r="W36"/>
  <c r="Q36"/>
  <c r="J36"/>
  <c r="D36"/>
  <c r="C36"/>
  <c r="AD35"/>
  <c r="W35"/>
  <c r="Q35"/>
  <c r="J35"/>
  <c r="D35"/>
  <c r="C35"/>
  <c r="AD34"/>
  <c r="W34"/>
  <c r="Q34"/>
  <c r="J34"/>
  <c r="D34"/>
  <c r="C34"/>
  <c r="AD33"/>
  <c r="W33"/>
  <c r="Q33"/>
  <c r="J33"/>
  <c r="D33"/>
  <c r="C33"/>
  <c r="AD32"/>
  <c r="W32"/>
  <c r="Q32"/>
  <c r="J32"/>
  <c r="D32"/>
  <c r="C32"/>
  <c r="AD31"/>
  <c r="W31"/>
  <c r="Q31"/>
  <c r="J31"/>
  <c r="D31"/>
  <c r="C31"/>
  <c r="AD30"/>
  <c r="W30"/>
  <c r="Q30"/>
  <c r="J30"/>
  <c r="D30"/>
  <c r="C30"/>
  <c r="AD29"/>
  <c r="W29"/>
  <c r="Q29"/>
  <c r="J29"/>
  <c r="D29"/>
  <c r="C29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D28"/>
  <c r="AB28"/>
  <c r="AA28"/>
  <c r="Z28"/>
  <c r="Y28"/>
  <c r="X28"/>
  <c r="W28"/>
  <c r="V28"/>
  <c r="U28"/>
  <c r="T28"/>
  <c r="S28"/>
  <c r="R28"/>
  <c r="Q28"/>
  <c r="O28"/>
  <c r="N28"/>
  <c r="M28"/>
  <c r="L28"/>
  <c r="K28"/>
  <c r="J28"/>
  <c r="I28"/>
  <c r="H28"/>
  <c r="G28"/>
  <c r="F28"/>
  <c r="E28"/>
  <c r="D28"/>
  <c r="AD26"/>
  <c r="W26"/>
  <c r="Q26"/>
  <c r="J26"/>
  <c r="D26"/>
  <c r="AD25"/>
  <c r="W25"/>
  <c r="Q25"/>
  <c r="J25"/>
  <c r="D25"/>
  <c r="C25" s="1"/>
  <c r="AD24"/>
  <c r="W24"/>
  <c r="Q24"/>
  <c r="J24"/>
  <c r="D24"/>
  <c r="AD23"/>
  <c r="W23"/>
  <c r="Q23"/>
  <c r="J23"/>
  <c r="D23"/>
  <c r="C23" s="1"/>
  <c r="AD22"/>
  <c r="W22"/>
  <c r="Q22"/>
  <c r="J22"/>
  <c r="D22"/>
  <c r="AD21"/>
  <c r="W21"/>
  <c r="Q21"/>
  <c r="J21"/>
  <c r="D21"/>
  <c r="C21" s="1"/>
  <c r="AD20"/>
  <c r="W20"/>
  <c r="Q20"/>
  <c r="J20"/>
  <c r="D20"/>
  <c r="AD19"/>
  <c r="W19"/>
  <c r="Q19"/>
  <c r="J19"/>
  <c r="D19"/>
  <c r="C19" s="1"/>
  <c r="AD18"/>
  <c r="W18"/>
  <c r="W17" s="1"/>
  <c r="Q18"/>
  <c r="J18"/>
  <c r="J17" s="1"/>
  <c r="D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D17"/>
  <c r="AB17"/>
  <c r="AA17"/>
  <c r="Z17"/>
  <c r="Y17"/>
  <c r="X17"/>
  <c r="V17"/>
  <c r="U17"/>
  <c r="T17"/>
  <c r="S17"/>
  <c r="R17"/>
  <c r="Q17"/>
  <c r="O17"/>
  <c r="N17"/>
  <c r="M17"/>
  <c r="L17"/>
  <c r="K17"/>
  <c r="I17"/>
  <c r="H17"/>
  <c r="G17"/>
  <c r="F17"/>
  <c r="E17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D15"/>
  <c r="AB15"/>
  <c r="AA15"/>
  <c r="Z15"/>
  <c r="Y15"/>
  <c r="X15"/>
  <c r="V15"/>
  <c r="U15"/>
  <c r="T15"/>
  <c r="S15"/>
  <c r="R15"/>
  <c r="O15"/>
  <c r="N15"/>
  <c r="M15"/>
  <c r="L15"/>
  <c r="K15"/>
  <c r="J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D13"/>
  <c r="AB13"/>
  <c r="AA13"/>
  <c r="Z13"/>
  <c r="Y13"/>
  <c r="X13"/>
  <c r="W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D11"/>
  <c r="AB11"/>
  <c r="AA11"/>
  <c r="Z11"/>
  <c r="Y11"/>
  <c r="X11"/>
  <c r="W11"/>
  <c r="V11"/>
  <c r="U11"/>
  <c r="T11"/>
  <c r="S11"/>
  <c r="R11"/>
  <c r="Q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W10" s="1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V8"/>
  <c r="U8"/>
  <c r="T8"/>
  <c r="S8"/>
  <c r="R8"/>
  <c r="O8"/>
  <c r="N8"/>
  <c r="M8"/>
  <c r="L8"/>
  <c r="K8"/>
  <c r="I8"/>
  <c r="H8"/>
  <c r="G8"/>
  <c r="F8"/>
  <c r="E8"/>
  <c r="AV7"/>
  <c r="AV6" s="1"/>
  <c r="AU7"/>
  <c r="AT7"/>
  <c r="AS7"/>
  <c r="AR7"/>
  <c r="AR6" s="1"/>
  <c r="AQ7"/>
  <c r="AP7"/>
  <c r="AP6" s="1"/>
  <c r="AO7"/>
  <c r="AM7"/>
  <c r="AL7"/>
  <c r="AK7"/>
  <c r="AJ7"/>
  <c r="AJ6" s="1"/>
  <c r="AI7"/>
  <c r="AH7"/>
  <c r="AH6" s="1"/>
  <c r="AG7"/>
  <c r="AF7"/>
  <c r="AF6" s="1"/>
  <c r="AE7"/>
  <c r="AD7"/>
  <c r="AB7"/>
  <c r="AB6" s="1"/>
  <c r="AA7"/>
  <c r="Z7"/>
  <c r="Z6" s="1"/>
  <c r="Y7"/>
  <c r="X7"/>
  <c r="W7" s="1"/>
  <c r="V7"/>
  <c r="U7"/>
  <c r="T7"/>
  <c r="S7"/>
  <c r="R7"/>
  <c r="R6" s="1"/>
  <c r="O7"/>
  <c r="N7"/>
  <c r="N6" s="1"/>
  <c r="M7"/>
  <c r="J7" s="1"/>
  <c r="L7"/>
  <c r="L6" s="1"/>
  <c r="K7"/>
  <c r="I7"/>
  <c r="H7"/>
  <c r="G7"/>
  <c r="G6" s="1"/>
  <c r="F7"/>
  <c r="E7"/>
  <c r="E6" s="1"/>
  <c r="AT6"/>
  <c r="AM6"/>
  <c r="AK6"/>
  <c r="AI6"/>
  <c r="AG6"/>
  <c r="AE6"/>
  <c r="T6"/>
  <c r="AD37" i="105"/>
  <c r="W37"/>
  <c r="Q37"/>
  <c r="J37"/>
  <c r="D37"/>
  <c r="AD36"/>
  <c r="W36"/>
  <c r="Q36"/>
  <c r="J36"/>
  <c r="D36"/>
  <c r="C36" s="1"/>
  <c r="AD35"/>
  <c r="W35"/>
  <c r="Q35"/>
  <c r="J35"/>
  <c r="D35"/>
  <c r="AD34"/>
  <c r="W34"/>
  <c r="Q34"/>
  <c r="J34"/>
  <c r="D34"/>
  <c r="C34" s="1"/>
  <c r="AD33"/>
  <c r="W33"/>
  <c r="Q33"/>
  <c r="J33"/>
  <c r="D33"/>
  <c r="AD32"/>
  <c r="W32"/>
  <c r="Q32"/>
  <c r="J32"/>
  <c r="D32"/>
  <c r="C32" s="1"/>
  <c r="AD31"/>
  <c r="W31"/>
  <c r="Q31"/>
  <c r="J31"/>
  <c r="D31"/>
  <c r="AD30"/>
  <c r="AD28" s="1"/>
  <c r="W30"/>
  <c r="Q30"/>
  <c r="J30"/>
  <c r="D30"/>
  <c r="C30" s="1"/>
  <c r="AD29"/>
  <c r="W29"/>
  <c r="W28" s="1"/>
  <c r="Q29"/>
  <c r="J29"/>
  <c r="J28" s="1"/>
  <c r="D29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B28"/>
  <c r="AA28"/>
  <c r="Z28"/>
  <c r="Y28"/>
  <c r="X28"/>
  <c r="V28"/>
  <c r="U28"/>
  <c r="T28"/>
  <c r="S28"/>
  <c r="R28"/>
  <c r="Q28"/>
  <c r="O28"/>
  <c r="N28"/>
  <c r="M28"/>
  <c r="L28"/>
  <c r="K28"/>
  <c r="I28"/>
  <c r="H28"/>
  <c r="G28"/>
  <c r="F28"/>
  <c r="E28"/>
  <c r="D28"/>
  <c r="AD26"/>
  <c r="W26"/>
  <c r="Q26"/>
  <c r="J26"/>
  <c r="D26"/>
  <c r="AD25"/>
  <c r="W25"/>
  <c r="Q25"/>
  <c r="J25"/>
  <c r="D25"/>
  <c r="C25" s="1"/>
  <c r="AD24"/>
  <c r="W24"/>
  <c r="Q24"/>
  <c r="J24"/>
  <c r="D24"/>
  <c r="AD23"/>
  <c r="W23"/>
  <c r="Q23"/>
  <c r="J23"/>
  <c r="D23"/>
  <c r="C23" s="1"/>
  <c r="AD22"/>
  <c r="W22"/>
  <c r="Q22"/>
  <c r="J22"/>
  <c r="D22"/>
  <c r="AD21"/>
  <c r="W21"/>
  <c r="Q21"/>
  <c r="J21"/>
  <c r="D21"/>
  <c r="C21" s="1"/>
  <c r="AD20"/>
  <c r="W20"/>
  <c r="Q20"/>
  <c r="J20"/>
  <c r="D20"/>
  <c r="AD19"/>
  <c r="W19"/>
  <c r="Q19"/>
  <c r="Q17" s="1"/>
  <c r="J19"/>
  <c r="D19"/>
  <c r="C19" s="1"/>
  <c r="AD18"/>
  <c r="W18"/>
  <c r="W17" s="1"/>
  <c r="Q18"/>
  <c r="J18"/>
  <c r="J17" s="1"/>
  <c r="D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D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D17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Q15" s="1"/>
  <c r="U15"/>
  <c r="T15"/>
  <c r="S15"/>
  <c r="R15"/>
  <c r="O15"/>
  <c r="N15"/>
  <c r="M15"/>
  <c r="L15"/>
  <c r="K15"/>
  <c r="I15"/>
  <c r="H15"/>
  <c r="G15"/>
  <c r="F15"/>
  <c r="E15"/>
  <c r="D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W13" s="1"/>
  <c r="V13"/>
  <c r="Q13" s="1"/>
  <c r="U13"/>
  <c r="T13"/>
  <c r="S13"/>
  <c r="R13"/>
  <c r="O13"/>
  <c r="N13"/>
  <c r="M13"/>
  <c r="L13"/>
  <c r="K13"/>
  <c r="J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W12" s="1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W11" s="1"/>
  <c r="V11"/>
  <c r="U11"/>
  <c r="T11"/>
  <c r="S11"/>
  <c r="R11"/>
  <c r="Q11"/>
  <c r="O11"/>
  <c r="N11"/>
  <c r="M11"/>
  <c r="L11"/>
  <c r="K11"/>
  <c r="J11" s="1"/>
  <c r="I11"/>
  <c r="D11" s="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B6" s="1"/>
  <c r="AA10"/>
  <c r="Z10"/>
  <c r="Z6" s="1"/>
  <c r="Y10"/>
  <c r="X10"/>
  <c r="W10" s="1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Q9"/>
  <c r="O9"/>
  <c r="N9"/>
  <c r="M9"/>
  <c r="L9"/>
  <c r="K9"/>
  <c r="J9" s="1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V8"/>
  <c r="U8"/>
  <c r="T8"/>
  <c r="S8"/>
  <c r="R8"/>
  <c r="O8"/>
  <c r="N8"/>
  <c r="M8"/>
  <c r="L8"/>
  <c r="K8"/>
  <c r="I8"/>
  <c r="H8"/>
  <c r="G8"/>
  <c r="F8"/>
  <c r="E8"/>
  <c r="AV7"/>
  <c r="AU7"/>
  <c r="AT7"/>
  <c r="AS7"/>
  <c r="AR7"/>
  <c r="AQ7"/>
  <c r="AP7"/>
  <c r="AO7"/>
  <c r="AM7"/>
  <c r="AL7"/>
  <c r="AL6" s="1"/>
  <c r="AK7"/>
  <c r="AJ7"/>
  <c r="AJ6" s="1"/>
  <c r="AI7"/>
  <c r="AH7"/>
  <c r="AH6" s="1"/>
  <c r="AG7"/>
  <c r="AF7"/>
  <c r="AF6" s="1"/>
  <c r="AE7"/>
  <c r="AD7"/>
  <c r="AB7"/>
  <c r="AA7"/>
  <c r="Z7"/>
  <c r="Y7"/>
  <c r="X7"/>
  <c r="W7"/>
  <c r="V7"/>
  <c r="U7"/>
  <c r="T7"/>
  <c r="S7"/>
  <c r="R7"/>
  <c r="O7"/>
  <c r="N7"/>
  <c r="M7"/>
  <c r="L7"/>
  <c r="K7"/>
  <c r="J7"/>
  <c r="I7"/>
  <c r="H7"/>
  <c r="G7"/>
  <c r="F7"/>
  <c r="E7"/>
  <c r="D7"/>
  <c r="AV6"/>
  <c r="AU6"/>
  <c r="AT6"/>
  <c r="AS6"/>
  <c r="AR6"/>
  <c r="AQ6"/>
  <c r="AP6"/>
  <c r="AO6"/>
  <c r="AM6"/>
  <c r="AK6"/>
  <c r="AI6"/>
  <c r="AG6"/>
  <c r="AE6"/>
  <c r="AA6"/>
  <c r="Y6"/>
  <c r="V6"/>
  <c r="U6"/>
  <c r="T6"/>
  <c r="S6"/>
  <c r="R6"/>
  <c r="O6"/>
  <c r="N6"/>
  <c r="M6"/>
  <c r="L6"/>
  <c r="K6"/>
  <c r="I6"/>
  <c r="H6"/>
  <c r="G6"/>
  <c r="F6"/>
  <c r="E6"/>
  <c r="AD37" i="104"/>
  <c r="W37"/>
  <c r="Q37"/>
  <c r="J37"/>
  <c r="D37"/>
  <c r="AD36"/>
  <c r="W36"/>
  <c r="Q36"/>
  <c r="J36"/>
  <c r="D36"/>
  <c r="C36" s="1"/>
  <c r="AD35"/>
  <c r="W35"/>
  <c r="Q35"/>
  <c r="J35"/>
  <c r="D35"/>
  <c r="AD34"/>
  <c r="W34"/>
  <c r="Q34"/>
  <c r="J34"/>
  <c r="D34"/>
  <c r="C34" s="1"/>
  <c r="AD33"/>
  <c r="W33"/>
  <c r="Q33"/>
  <c r="J33"/>
  <c r="D33"/>
  <c r="AD32"/>
  <c r="W32"/>
  <c r="Q32"/>
  <c r="J32"/>
  <c r="D32"/>
  <c r="C32" s="1"/>
  <c r="AD31"/>
  <c r="W31"/>
  <c r="Q31"/>
  <c r="J31"/>
  <c r="D31"/>
  <c r="AD30"/>
  <c r="W30"/>
  <c r="Q30"/>
  <c r="J30"/>
  <c r="D30"/>
  <c r="C30" s="1"/>
  <c r="AD29"/>
  <c r="W29"/>
  <c r="W28" s="1"/>
  <c r="Q29"/>
  <c r="J29"/>
  <c r="J28" s="1"/>
  <c r="D29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AD28"/>
  <c r="AB28"/>
  <c r="AA28"/>
  <c r="Z28"/>
  <c r="Y28"/>
  <c r="X28"/>
  <c r="V28"/>
  <c r="U28"/>
  <c r="T28"/>
  <c r="S28"/>
  <c r="R28"/>
  <c r="Q28"/>
  <c r="O28"/>
  <c r="N28"/>
  <c r="M28"/>
  <c r="L28"/>
  <c r="K28"/>
  <c r="I28"/>
  <c r="H28"/>
  <c r="G28"/>
  <c r="F28"/>
  <c r="E28"/>
  <c r="D28"/>
  <c r="AD26"/>
  <c r="W26"/>
  <c r="Q26"/>
  <c r="J26"/>
  <c r="D26"/>
  <c r="AD25"/>
  <c r="W25"/>
  <c r="Q25"/>
  <c r="J25"/>
  <c r="D25"/>
  <c r="AD24"/>
  <c r="W24"/>
  <c r="Q24"/>
  <c r="J24"/>
  <c r="D24"/>
  <c r="AD23"/>
  <c r="W23"/>
  <c r="Q23"/>
  <c r="J23"/>
  <c r="D23"/>
  <c r="AD22"/>
  <c r="W22"/>
  <c r="Q22"/>
  <c r="J22"/>
  <c r="D22"/>
  <c r="C22" s="1"/>
  <c r="AD21"/>
  <c r="W21"/>
  <c r="Q21"/>
  <c r="J21"/>
  <c r="D21"/>
  <c r="AD20"/>
  <c r="W20"/>
  <c r="Q20"/>
  <c r="J20"/>
  <c r="D20"/>
  <c r="C20" s="1"/>
  <c r="AD19"/>
  <c r="W19"/>
  <c r="Q19"/>
  <c r="J19"/>
  <c r="D19"/>
  <c r="AD18"/>
  <c r="W18"/>
  <c r="Q18"/>
  <c r="J18"/>
  <c r="D18"/>
  <c r="C18" s="1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D17"/>
  <c r="AB17"/>
  <c r="AA17"/>
  <c r="Z17"/>
  <c r="Y17"/>
  <c r="X17"/>
  <c r="W17"/>
  <c r="V17"/>
  <c r="U17"/>
  <c r="T17"/>
  <c r="S17"/>
  <c r="R17"/>
  <c r="Q17"/>
  <c r="O17"/>
  <c r="N17"/>
  <c r="M17"/>
  <c r="L17"/>
  <c r="K17"/>
  <c r="J17"/>
  <c r="I17"/>
  <c r="H17"/>
  <c r="G17"/>
  <c r="F17"/>
  <c r="E17"/>
  <c r="D17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D14" s="1"/>
  <c r="AH14"/>
  <c r="AG14"/>
  <c r="AF14"/>
  <c r="AE14"/>
  <c r="AB14"/>
  <c r="AA14"/>
  <c r="Z14"/>
  <c r="Y14"/>
  <c r="X14"/>
  <c r="V14"/>
  <c r="Q14" s="1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D12"/>
  <c r="AB12"/>
  <c r="AA12"/>
  <c r="Z12"/>
  <c r="Y12"/>
  <c r="X12"/>
  <c r="W12" s="1"/>
  <c r="V12"/>
  <c r="U12"/>
  <c r="T12"/>
  <c r="S12"/>
  <c r="R12"/>
  <c r="O12"/>
  <c r="N12"/>
  <c r="M12"/>
  <c r="L12"/>
  <c r="K12"/>
  <c r="I12"/>
  <c r="H12"/>
  <c r="G12"/>
  <c r="F12"/>
  <c r="E12"/>
  <c r="D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D10"/>
  <c r="AB10"/>
  <c r="AA10"/>
  <c r="Z10"/>
  <c r="Y10"/>
  <c r="X10"/>
  <c r="W10" s="1"/>
  <c r="V10"/>
  <c r="U10"/>
  <c r="T10"/>
  <c r="S10"/>
  <c r="R10"/>
  <c r="O10"/>
  <c r="N10"/>
  <c r="M10"/>
  <c r="L10"/>
  <c r="K10"/>
  <c r="J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D8"/>
  <c r="AB8"/>
  <c r="AA8"/>
  <c r="Z8"/>
  <c r="Y8"/>
  <c r="X8"/>
  <c r="W8"/>
  <c r="V8"/>
  <c r="U8"/>
  <c r="T8"/>
  <c r="S8"/>
  <c r="R8"/>
  <c r="Q8"/>
  <c r="O8"/>
  <c r="N8"/>
  <c r="M8"/>
  <c r="L8"/>
  <c r="K8"/>
  <c r="J8"/>
  <c r="I8"/>
  <c r="D8" s="1"/>
  <c r="H8"/>
  <c r="G8"/>
  <c r="F8"/>
  <c r="E8"/>
  <c r="AV7"/>
  <c r="AU7"/>
  <c r="AT7"/>
  <c r="AS7"/>
  <c r="AR7"/>
  <c r="AQ7"/>
  <c r="AP7"/>
  <c r="AO7"/>
  <c r="AM7"/>
  <c r="AL7"/>
  <c r="AK7"/>
  <c r="AJ7"/>
  <c r="AI7"/>
  <c r="AH7"/>
  <c r="AG7"/>
  <c r="AF7"/>
  <c r="AE7"/>
  <c r="AB7"/>
  <c r="AB6" s="1"/>
  <c r="AA7"/>
  <c r="Z7"/>
  <c r="Z6" s="1"/>
  <c r="Y7"/>
  <c r="X7"/>
  <c r="W7" s="1"/>
  <c r="V7"/>
  <c r="U7"/>
  <c r="T7"/>
  <c r="S7"/>
  <c r="R7"/>
  <c r="O7"/>
  <c r="N7"/>
  <c r="M7"/>
  <c r="L7"/>
  <c r="K7"/>
  <c r="I7"/>
  <c r="H7"/>
  <c r="G7"/>
  <c r="F7"/>
  <c r="E7"/>
  <c r="AV6"/>
  <c r="AU6"/>
  <c r="AT6"/>
  <c r="AS6"/>
  <c r="AR6"/>
  <c r="AQ6"/>
  <c r="AP6"/>
  <c r="AO6"/>
  <c r="AM6"/>
  <c r="AL6"/>
  <c r="AK6"/>
  <c r="AJ6"/>
  <c r="AI6"/>
  <c r="AH6"/>
  <c r="AG6"/>
  <c r="AF6"/>
  <c r="AE6"/>
  <c r="AA6"/>
  <c r="Y6"/>
  <c r="V6"/>
  <c r="U6"/>
  <c r="T6"/>
  <c r="S6"/>
  <c r="R6"/>
  <c r="O6"/>
  <c r="N6"/>
  <c r="M6"/>
  <c r="L6"/>
  <c r="K6"/>
  <c r="I6"/>
  <c r="H6"/>
  <c r="G6"/>
  <c r="F6"/>
  <c r="E6"/>
  <c r="R17" i="1"/>
  <c r="S17"/>
  <c r="T17"/>
  <c r="U17"/>
  <c r="V17"/>
  <c r="X17"/>
  <c r="Y17"/>
  <c r="Z17"/>
  <c r="AA17"/>
  <c r="AB17"/>
  <c r="AE17"/>
  <c r="AF17"/>
  <c r="AG17"/>
  <c r="AH17"/>
  <c r="AI17"/>
  <c r="AJ17"/>
  <c r="AK17"/>
  <c r="AL17"/>
  <c r="AM17"/>
  <c r="AE28"/>
  <c r="AF28"/>
  <c r="AG28"/>
  <c r="AH28"/>
  <c r="AI28"/>
  <c r="AJ28"/>
  <c r="AK28"/>
  <c r="AL28"/>
  <c r="AM28"/>
  <c r="E17"/>
  <c r="F17"/>
  <c r="G17"/>
  <c r="H17"/>
  <c r="I17"/>
  <c r="K17"/>
  <c r="L17"/>
  <c r="M17"/>
  <c r="N17"/>
  <c r="O17"/>
  <c r="O28"/>
  <c r="E28"/>
  <c r="F28"/>
  <c r="G28"/>
  <c r="H28"/>
  <c r="I28"/>
  <c r="K28"/>
  <c r="L28"/>
  <c r="M28"/>
  <c r="N28"/>
  <c r="R28"/>
  <c r="S28"/>
  <c r="T28"/>
  <c r="U28"/>
  <c r="V28"/>
  <c r="X28"/>
  <c r="Y28"/>
  <c r="Z28"/>
  <c r="AA28"/>
  <c r="AB28"/>
  <c r="AP28"/>
  <c r="AQ28"/>
  <c r="AR28"/>
  <c r="AS28"/>
  <c r="AT28"/>
  <c r="AU28"/>
  <c r="AV28"/>
  <c r="AO28"/>
  <c r="AP17"/>
  <c r="AQ17"/>
  <c r="AR17"/>
  <c r="AS17"/>
  <c r="AT17"/>
  <c r="AU17"/>
  <c r="AV17"/>
  <c r="AO17"/>
  <c r="AV8"/>
  <c r="AV9"/>
  <c r="AV10"/>
  <c r="AV11"/>
  <c r="AV12"/>
  <c r="AV13"/>
  <c r="AV14"/>
  <c r="AV15"/>
  <c r="AU8"/>
  <c r="AU9"/>
  <c r="AU10"/>
  <c r="AU11"/>
  <c r="AU12"/>
  <c r="AU13"/>
  <c r="AU14"/>
  <c r="AU15"/>
  <c r="AT8"/>
  <c r="AT9"/>
  <c r="AT10"/>
  <c r="AT11"/>
  <c r="AT12"/>
  <c r="AT13"/>
  <c r="AT14"/>
  <c r="AT15"/>
  <c r="AS8"/>
  <c r="AS9"/>
  <c r="AS10"/>
  <c r="AS11"/>
  <c r="AS12"/>
  <c r="AS13"/>
  <c r="AS14"/>
  <c r="AS15"/>
  <c r="AR8"/>
  <c r="AR9"/>
  <c r="AR10"/>
  <c r="AR11"/>
  <c r="AR12"/>
  <c r="AR13"/>
  <c r="AR14"/>
  <c r="AR15"/>
  <c r="AQ8"/>
  <c r="AQ9"/>
  <c r="AQ10"/>
  <c r="AQ11"/>
  <c r="AQ12"/>
  <c r="AQ13"/>
  <c r="AQ14"/>
  <c r="AQ15"/>
  <c r="AP8"/>
  <c r="AP9"/>
  <c r="AP10"/>
  <c r="AP11"/>
  <c r="AP12"/>
  <c r="AP13"/>
  <c r="AP14"/>
  <c r="AP15"/>
  <c r="AO8"/>
  <c r="AO9"/>
  <c r="AO10"/>
  <c r="AO11"/>
  <c r="AO12"/>
  <c r="AO13"/>
  <c r="AO14"/>
  <c r="AO15"/>
  <c r="AM8"/>
  <c r="AM9"/>
  <c r="AM10"/>
  <c r="AM11"/>
  <c r="AM12"/>
  <c r="AM13"/>
  <c r="AM14"/>
  <c r="AM15"/>
  <c r="AL8"/>
  <c r="AL9"/>
  <c r="AL10"/>
  <c r="AL11"/>
  <c r="AL12"/>
  <c r="AL13"/>
  <c r="AL14"/>
  <c r="AL15"/>
  <c r="AK8"/>
  <c r="AK9"/>
  <c r="AK10"/>
  <c r="AK11"/>
  <c r="AK12"/>
  <c r="AK13"/>
  <c r="AK14"/>
  <c r="AK15"/>
  <c r="AJ8"/>
  <c r="AJ9"/>
  <c r="AJ10"/>
  <c r="AJ11"/>
  <c r="AJ12"/>
  <c r="AJ13"/>
  <c r="AJ14"/>
  <c r="AJ15"/>
  <c r="AI8"/>
  <c r="AI9"/>
  <c r="AI10"/>
  <c r="AI11"/>
  <c r="AI12"/>
  <c r="AI13"/>
  <c r="AI14"/>
  <c r="AI15"/>
  <c r="AH8"/>
  <c r="AH9"/>
  <c r="AH10"/>
  <c r="AH11"/>
  <c r="AH12"/>
  <c r="AH13"/>
  <c r="AH14"/>
  <c r="AH15"/>
  <c r="AG8"/>
  <c r="AG9"/>
  <c r="AG10"/>
  <c r="AG11"/>
  <c r="AG12"/>
  <c r="AG13"/>
  <c r="AG14"/>
  <c r="AG15"/>
  <c r="AF8"/>
  <c r="AF9"/>
  <c r="AF10"/>
  <c r="AF11"/>
  <c r="AF12"/>
  <c r="AF13"/>
  <c r="AF14"/>
  <c r="AF15"/>
  <c r="AE8"/>
  <c r="AE9"/>
  <c r="AE10"/>
  <c r="AE11"/>
  <c r="AE12"/>
  <c r="AE13"/>
  <c r="AE14"/>
  <c r="AE15"/>
  <c r="AB8"/>
  <c r="AB9"/>
  <c r="AB10"/>
  <c r="AB11"/>
  <c r="AB12"/>
  <c r="AB13"/>
  <c r="AB14"/>
  <c r="AB15"/>
  <c r="AA8"/>
  <c r="AA9"/>
  <c r="AA10"/>
  <c r="AA11"/>
  <c r="AA12"/>
  <c r="AA13"/>
  <c r="AA14"/>
  <c r="AA15"/>
  <c r="Z8"/>
  <c r="Z9"/>
  <c r="Z10"/>
  <c r="Z11"/>
  <c r="Z12"/>
  <c r="Z13"/>
  <c r="Z14"/>
  <c r="Z15"/>
  <c r="Y8"/>
  <c r="Y9"/>
  <c r="Y10"/>
  <c r="Y11"/>
  <c r="Y12"/>
  <c r="Y13"/>
  <c r="Y14"/>
  <c r="Y15"/>
  <c r="X8"/>
  <c r="X9"/>
  <c r="X10"/>
  <c r="X11"/>
  <c r="X12"/>
  <c r="X13"/>
  <c r="X14"/>
  <c r="X15"/>
  <c r="V8"/>
  <c r="V9"/>
  <c r="V10"/>
  <c r="V11"/>
  <c r="V12"/>
  <c r="V13"/>
  <c r="V14"/>
  <c r="V15"/>
  <c r="U8"/>
  <c r="U9"/>
  <c r="U10"/>
  <c r="U11"/>
  <c r="U12"/>
  <c r="U13"/>
  <c r="U14"/>
  <c r="U15"/>
  <c r="T8"/>
  <c r="T9"/>
  <c r="T10"/>
  <c r="T11"/>
  <c r="T12"/>
  <c r="T13"/>
  <c r="T14"/>
  <c r="T15"/>
  <c r="S8"/>
  <c r="S9"/>
  <c r="S10"/>
  <c r="S11"/>
  <c r="S12"/>
  <c r="S13"/>
  <c r="S14"/>
  <c r="S15"/>
  <c r="R8"/>
  <c r="R9"/>
  <c r="R10"/>
  <c r="R11"/>
  <c r="R12"/>
  <c r="R13"/>
  <c r="R14"/>
  <c r="R15"/>
  <c r="O8"/>
  <c r="O9"/>
  <c r="O10"/>
  <c r="O11"/>
  <c r="O12"/>
  <c r="O13"/>
  <c r="O14"/>
  <c r="O15"/>
  <c r="N8"/>
  <c r="N9"/>
  <c r="N10"/>
  <c r="N11"/>
  <c r="N12"/>
  <c r="N13"/>
  <c r="N14"/>
  <c r="N15"/>
  <c r="M8"/>
  <c r="M9"/>
  <c r="M10"/>
  <c r="M11"/>
  <c r="M12"/>
  <c r="M13"/>
  <c r="M14"/>
  <c r="M15"/>
  <c r="L8"/>
  <c r="L9"/>
  <c r="L10"/>
  <c r="L11"/>
  <c r="L12"/>
  <c r="L13"/>
  <c r="L14"/>
  <c r="L15"/>
  <c r="K8"/>
  <c r="K9"/>
  <c r="K10"/>
  <c r="K11"/>
  <c r="K12"/>
  <c r="K13"/>
  <c r="K14"/>
  <c r="K15"/>
  <c r="I8"/>
  <c r="I9"/>
  <c r="I10"/>
  <c r="I11"/>
  <c r="I12"/>
  <c r="I13"/>
  <c r="I14"/>
  <c r="I15"/>
  <c r="H8"/>
  <c r="H9"/>
  <c r="H10"/>
  <c r="H11"/>
  <c r="H12"/>
  <c r="H13"/>
  <c r="H14"/>
  <c r="H15"/>
  <c r="G8"/>
  <c r="G9"/>
  <c r="G10"/>
  <c r="G11"/>
  <c r="G12"/>
  <c r="G13"/>
  <c r="G14"/>
  <c r="G15"/>
  <c r="F8"/>
  <c r="F9"/>
  <c r="F10"/>
  <c r="F11"/>
  <c r="F12"/>
  <c r="F13"/>
  <c r="F14"/>
  <c r="F15"/>
  <c r="E8"/>
  <c r="E9"/>
  <c r="E10"/>
  <c r="E11"/>
  <c r="E12"/>
  <c r="E13"/>
  <c r="E14"/>
  <c r="E15"/>
  <c r="AD8"/>
  <c r="AD10"/>
  <c r="AD12"/>
  <c r="AD14"/>
  <c r="W8"/>
  <c r="W12"/>
  <c r="Q8"/>
  <c r="Q10"/>
  <c r="Q12"/>
  <c r="Q14"/>
  <c r="J8"/>
  <c r="J9"/>
  <c r="J10"/>
  <c r="J11"/>
  <c r="J12"/>
  <c r="J13"/>
  <c r="J14"/>
  <c r="J15"/>
  <c r="F7"/>
  <c r="F6" s="1"/>
  <c r="G7"/>
  <c r="G6" s="1"/>
  <c r="H7"/>
  <c r="H6" s="1"/>
  <c r="I7"/>
  <c r="I6" s="1"/>
  <c r="D8"/>
  <c r="D9"/>
  <c r="D10"/>
  <c r="D11"/>
  <c r="D12"/>
  <c r="D13"/>
  <c r="D14"/>
  <c r="D15"/>
  <c r="E7"/>
  <c r="E6" s="1"/>
  <c r="AD30"/>
  <c r="AD31"/>
  <c r="AD32"/>
  <c r="AD33"/>
  <c r="AD34"/>
  <c r="AD35"/>
  <c r="AD36"/>
  <c r="AD37"/>
  <c r="W30"/>
  <c r="W31"/>
  <c r="W32"/>
  <c r="W33"/>
  <c r="W34"/>
  <c r="W35"/>
  <c r="W36"/>
  <c r="W37"/>
  <c r="Q30"/>
  <c r="Q31"/>
  <c r="Q32"/>
  <c r="Q33"/>
  <c r="Q34"/>
  <c r="Q35"/>
  <c r="Q36"/>
  <c r="Q37"/>
  <c r="M6" i="106" l="1"/>
  <c r="D9"/>
  <c r="S6" i="108"/>
  <c r="U6"/>
  <c r="C37"/>
  <c r="D15"/>
  <c r="C28"/>
  <c r="D11"/>
  <c r="C30" i="107"/>
  <c r="AO8"/>
  <c r="C32"/>
  <c r="AO10"/>
  <c r="C33"/>
  <c r="AO11"/>
  <c r="AQ28"/>
  <c r="AQ7"/>
  <c r="AQ6" s="1"/>
  <c r="AS28"/>
  <c r="AS7"/>
  <c r="AS6" s="1"/>
  <c r="AU28"/>
  <c r="AU7"/>
  <c r="AU6" s="1"/>
  <c r="C31"/>
  <c r="AO9"/>
  <c r="AP7"/>
  <c r="AP6" s="1"/>
  <c r="AP28"/>
  <c r="AR7"/>
  <c r="AR6" s="1"/>
  <c r="AR28"/>
  <c r="AT7"/>
  <c r="AT6" s="1"/>
  <c r="AT28"/>
  <c r="AV7"/>
  <c r="AV6" s="1"/>
  <c r="AV28"/>
  <c r="AD10"/>
  <c r="W8"/>
  <c r="W9"/>
  <c r="W11"/>
  <c r="W15"/>
  <c r="Q13"/>
  <c r="Q15"/>
  <c r="J10"/>
  <c r="J13"/>
  <c r="J15"/>
  <c r="C37"/>
  <c r="D13"/>
  <c r="AO6" i="106"/>
  <c r="AQ6"/>
  <c r="AS6"/>
  <c r="AU6"/>
  <c r="AL6"/>
  <c r="X6"/>
  <c r="Y6"/>
  <c r="AA6"/>
  <c r="Q7"/>
  <c r="Q9"/>
  <c r="J13"/>
  <c r="C37"/>
  <c r="C28" s="1"/>
  <c r="D13"/>
  <c r="AD9"/>
  <c r="W8"/>
  <c r="W9"/>
  <c r="W15"/>
  <c r="Q15"/>
  <c r="V6"/>
  <c r="S6"/>
  <c r="U6"/>
  <c r="Q13"/>
  <c r="J11"/>
  <c r="K6"/>
  <c r="J9"/>
  <c r="D7"/>
  <c r="D11"/>
  <c r="I6"/>
  <c r="D15"/>
  <c r="AD11" i="105"/>
  <c r="AD15"/>
  <c r="AD13"/>
  <c r="AD9"/>
  <c r="X6"/>
  <c r="W9"/>
  <c r="W14"/>
  <c r="W15"/>
  <c r="Q7"/>
  <c r="J15"/>
  <c r="C29"/>
  <c r="C31"/>
  <c r="C33"/>
  <c r="C35"/>
  <c r="C37"/>
  <c r="D9"/>
  <c r="D13"/>
  <c r="W11" i="104"/>
  <c r="W14"/>
  <c r="W15"/>
  <c r="Q10"/>
  <c r="Q12"/>
  <c r="C8"/>
  <c r="J12"/>
  <c r="J14"/>
  <c r="C29"/>
  <c r="C31"/>
  <c r="C33"/>
  <c r="C35"/>
  <c r="C37"/>
  <c r="D14"/>
  <c r="D10"/>
  <c r="AD13" i="108"/>
  <c r="AD15"/>
  <c r="AD9"/>
  <c r="W7"/>
  <c r="W8"/>
  <c r="W10"/>
  <c r="Q9"/>
  <c r="J7"/>
  <c r="J9"/>
  <c r="J15"/>
  <c r="D13"/>
  <c r="D9"/>
  <c r="AD7" i="107"/>
  <c r="AD11"/>
  <c r="AD9"/>
  <c r="AD12"/>
  <c r="AD14"/>
  <c r="W12"/>
  <c r="W14"/>
  <c r="W6" s="1"/>
  <c r="Q7"/>
  <c r="Q9"/>
  <c r="Q11"/>
  <c r="Q14"/>
  <c r="Q12"/>
  <c r="J7"/>
  <c r="C8"/>
  <c r="J9"/>
  <c r="C10"/>
  <c r="J12"/>
  <c r="C13"/>
  <c r="J14"/>
  <c r="C15"/>
  <c r="C18"/>
  <c r="C20"/>
  <c r="C22"/>
  <c r="C24"/>
  <c r="C26"/>
  <c r="J11"/>
  <c r="D9"/>
  <c r="D12"/>
  <c r="D7"/>
  <c r="D11"/>
  <c r="C11" s="1"/>
  <c r="D14"/>
  <c r="AD8" i="106"/>
  <c r="AD12"/>
  <c r="AD14"/>
  <c r="AD10"/>
  <c r="W12"/>
  <c r="W14"/>
  <c r="Q12"/>
  <c r="Q8"/>
  <c r="Q10"/>
  <c r="C13"/>
  <c r="Q14"/>
  <c r="J10"/>
  <c r="C11"/>
  <c r="J12"/>
  <c r="O6"/>
  <c r="C7"/>
  <c r="J8"/>
  <c r="C9"/>
  <c r="J14"/>
  <c r="C15"/>
  <c r="C18"/>
  <c r="C20"/>
  <c r="C22"/>
  <c r="C24"/>
  <c r="C26"/>
  <c r="D10"/>
  <c r="C10" s="1"/>
  <c r="D14"/>
  <c r="F6"/>
  <c r="H6"/>
  <c r="D8"/>
  <c r="C8" s="1"/>
  <c r="D12"/>
  <c r="D17"/>
  <c r="AD8" i="105"/>
  <c r="AD10"/>
  <c r="AD14"/>
  <c r="AD12"/>
  <c r="W8"/>
  <c r="W6" s="1"/>
  <c r="C7"/>
  <c r="Q8"/>
  <c r="Q10"/>
  <c r="Q12"/>
  <c r="Q14"/>
  <c r="J12"/>
  <c r="C13"/>
  <c r="J14"/>
  <c r="C15"/>
  <c r="C18"/>
  <c r="C20"/>
  <c r="C22"/>
  <c r="C24"/>
  <c r="C26"/>
  <c r="J8"/>
  <c r="C9"/>
  <c r="J10"/>
  <c r="C11"/>
  <c r="D8"/>
  <c r="D12"/>
  <c r="D10"/>
  <c r="D14"/>
  <c r="AD7" i="104"/>
  <c r="AD13"/>
  <c r="AD15"/>
  <c r="AD9"/>
  <c r="AD11"/>
  <c r="X6"/>
  <c r="W9"/>
  <c r="W13"/>
  <c r="W6" s="1"/>
  <c r="C24"/>
  <c r="Q7"/>
  <c r="Q15"/>
  <c r="Q9"/>
  <c r="Q11"/>
  <c r="Q13"/>
  <c r="J9"/>
  <c r="C10"/>
  <c r="J11"/>
  <c r="C12"/>
  <c r="C19"/>
  <c r="C21"/>
  <c r="C23"/>
  <c r="C25"/>
  <c r="J7"/>
  <c r="J13"/>
  <c r="C14"/>
  <c r="J15"/>
  <c r="C26"/>
  <c r="C17" s="1"/>
  <c r="D7"/>
  <c r="D11"/>
  <c r="C11" s="1"/>
  <c r="D15"/>
  <c r="C15" s="1"/>
  <c r="D9"/>
  <c r="D13"/>
  <c r="C11" i="108"/>
  <c r="AD10"/>
  <c r="AD8"/>
  <c r="AD12"/>
  <c r="AD14"/>
  <c r="W12"/>
  <c r="W14"/>
  <c r="Q8"/>
  <c r="Q12"/>
  <c r="Q14"/>
  <c r="Q10"/>
  <c r="J8"/>
  <c r="C9"/>
  <c r="J10"/>
  <c r="O6"/>
  <c r="C7"/>
  <c r="J12"/>
  <c r="C13"/>
  <c r="J14"/>
  <c r="C15"/>
  <c r="C18"/>
  <c r="C20"/>
  <c r="C22"/>
  <c r="C24"/>
  <c r="C26"/>
  <c r="D10"/>
  <c r="D14"/>
  <c r="D8"/>
  <c r="D12"/>
  <c r="C12" s="1"/>
  <c r="C10"/>
  <c r="C14"/>
  <c r="C8"/>
  <c r="D6"/>
  <c r="D6" i="107"/>
  <c r="C14"/>
  <c r="C9"/>
  <c r="C12"/>
  <c r="C17"/>
  <c r="I6"/>
  <c r="O6"/>
  <c r="V6"/>
  <c r="X6"/>
  <c r="AI6"/>
  <c r="C14" i="106"/>
  <c r="C12"/>
  <c r="C17"/>
  <c r="D6"/>
  <c r="C10" i="105"/>
  <c r="C8"/>
  <c r="D6"/>
  <c r="C12"/>
  <c r="C17"/>
  <c r="C7" i="104"/>
  <c r="D6"/>
  <c r="C9"/>
  <c r="C13"/>
  <c r="W14" i="1"/>
  <c r="W10"/>
  <c r="Q15"/>
  <c r="Q13"/>
  <c r="Q11"/>
  <c r="Q9"/>
  <c r="AD15"/>
  <c r="AD13"/>
  <c r="AD11"/>
  <c r="AD9"/>
  <c r="W15"/>
  <c r="W13"/>
  <c r="W11"/>
  <c r="W9"/>
  <c r="C29" i="107" l="1"/>
  <c r="C28" s="1"/>
  <c r="AO28"/>
  <c r="AO7"/>
  <c r="W6" i="106"/>
  <c r="AD6"/>
  <c r="Q6"/>
  <c r="J6"/>
  <c r="C14" i="105"/>
  <c r="C6" s="1"/>
  <c r="C28"/>
  <c r="C28" i="104"/>
  <c r="W6" i="108"/>
  <c r="AD6" i="107"/>
  <c r="Q6"/>
  <c r="J6"/>
  <c r="C6" i="106"/>
  <c r="AD6" i="105"/>
  <c r="Q6"/>
  <c r="J6"/>
  <c r="AD6" i="104"/>
  <c r="Q6"/>
  <c r="J6"/>
  <c r="C6" i="108"/>
  <c r="AD6"/>
  <c r="Q6"/>
  <c r="J6"/>
  <c r="C17"/>
  <c r="C6" i="104"/>
  <c r="S7" i="1"/>
  <c r="S6" s="1"/>
  <c r="T7"/>
  <c r="T6" s="1"/>
  <c r="U7"/>
  <c r="U6" s="1"/>
  <c r="V7"/>
  <c r="V6" s="1"/>
  <c r="R7"/>
  <c r="R6" s="1"/>
  <c r="Y7"/>
  <c r="Y6" s="1"/>
  <c r="Z7"/>
  <c r="Z6" s="1"/>
  <c r="AA7"/>
  <c r="AA6" s="1"/>
  <c r="AB7"/>
  <c r="AB6" s="1"/>
  <c r="X7"/>
  <c r="X6" s="1"/>
  <c r="L7"/>
  <c r="L6" s="1"/>
  <c r="M7"/>
  <c r="M6" s="1"/>
  <c r="N7"/>
  <c r="N6" s="1"/>
  <c r="O7"/>
  <c r="O6" s="1"/>
  <c r="K7"/>
  <c r="K6" s="1"/>
  <c r="J29"/>
  <c r="AP7"/>
  <c r="AP6" s="1"/>
  <c r="AQ7"/>
  <c r="AQ6" s="1"/>
  <c r="AR7"/>
  <c r="AR6" s="1"/>
  <c r="AS7"/>
  <c r="AS6" s="1"/>
  <c r="AT7"/>
  <c r="AT6" s="1"/>
  <c r="AU7"/>
  <c r="AU6" s="1"/>
  <c r="AV7"/>
  <c r="AV6" s="1"/>
  <c r="AO7"/>
  <c r="AO6" s="1"/>
  <c r="AE7"/>
  <c r="AE6" s="1"/>
  <c r="AF7"/>
  <c r="AF6" s="1"/>
  <c r="AG7"/>
  <c r="AG6" s="1"/>
  <c r="AH7"/>
  <c r="AH6" s="1"/>
  <c r="AI7"/>
  <c r="AI6" s="1"/>
  <c r="AJ7"/>
  <c r="AJ6" s="1"/>
  <c r="AK7"/>
  <c r="AK6" s="1"/>
  <c r="AL7"/>
  <c r="AL6" s="1"/>
  <c r="AM7"/>
  <c r="AM6" s="1"/>
  <c r="D30"/>
  <c r="J30"/>
  <c r="D31"/>
  <c r="J31"/>
  <c r="D32"/>
  <c r="J32"/>
  <c r="D33"/>
  <c r="J33"/>
  <c r="D34"/>
  <c r="J34"/>
  <c r="D35"/>
  <c r="J35"/>
  <c r="D36"/>
  <c r="J36"/>
  <c r="D37"/>
  <c r="J37"/>
  <c r="Q29"/>
  <c r="Q28" s="1"/>
  <c r="W29"/>
  <c r="W28" s="1"/>
  <c r="AD29"/>
  <c r="AD28" s="1"/>
  <c r="D29"/>
  <c r="AD19"/>
  <c r="AD20"/>
  <c r="AD21"/>
  <c r="AD22"/>
  <c r="AD23"/>
  <c r="AD24"/>
  <c r="AD25"/>
  <c r="AD26"/>
  <c r="W19"/>
  <c r="W20"/>
  <c r="W21"/>
  <c r="W22"/>
  <c r="W23"/>
  <c r="W24"/>
  <c r="W25"/>
  <c r="W26"/>
  <c r="Q19"/>
  <c r="Q20"/>
  <c r="Q21"/>
  <c r="Q22"/>
  <c r="Q23"/>
  <c r="Q24"/>
  <c r="Q25"/>
  <c r="Q26"/>
  <c r="J19"/>
  <c r="J20"/>
  <c r="J21"/>
  <c r="J22"/>
  <c r="J23"/>
  <c r="J24"/>
  <c r="J25"/>
  <c r="J26"/>
  <c r="D19"/>
  <c r="D20"/>
  <c r="D21"/>
  <c r="D22"/>
  <c r="D23"/>
  <c r="D24"/>
  <c r="D25"/>
  <c r="D26"/>
  <c r="AD18"/>
  <c r="AD17" s="1"/>
  <c r="W18"/>
  <c r="Q18"/>
  <c r="Q17" s="1"/>
  <c r="J18"/>
  <c r="J17" s="1"/>
  <c r="D18"/>
  <c r="D17" s="1"/>
  <c r="AO6" i="107" l="1"/>
  <c r="C7"/>
  <c r="C6" s="1"/>
  <c r="J28" i="1"/>
  <c r="D28"/>
  <c r="W17"/>
  <c r="C20"/>
  <c r="C26"/>
  <c r="C24"/>
  <c r="C22"/>
  <c r="C25"/>
  <c r="C23"/>
  <c r="C21"/>
  <c r="C19"/>
  <c r="Q7"/>
  <c r="Q6" s="1"/>
  <c r="D7"/>
  <c r="D6" s="1"/>
  <c r="C29"/>
  <c r="C37"/>
  <c r="C36"/>
  <c r="C35"/>
  <c r="C34"/>
  <c r="C33"/>
  <c r="C32"/>
  <c r="C31"/>
  <c r="C30"/>
  <c r="AD7"/>
  <c r="AD6" s="1"/>
  <c r="C15"/>
  <c r="C13"/>
  <c r="C11"/>
  <c r="C9"/>
  <c r="W7"/>
  <c r="W6" s="1"/>
  <c r="C14"/>
  <c r="C12"/>
  <c r="C10"/>
  <c r="C8"/>
  <c r="J7"/>
  <c r="J6" s="1"/>
  <c r="C18"/>
  <c r="C17" s="1"/>
  <c r="C28" l="1"/>
  <c r="C7"/>
  <c r="C6" s="1"/>
</calcChain>
</file>

<file path=xl/sharedStrings.xml><?xml version="1.0" encoding="utf-8"?>
<sst xmlns="http://schemas.openxmlformats.org/spreadsheetml/2006/main" count="900" uniqueCount="38">
  <si>
    <t>Total</t>
  </si>
  <si>
    <t>0 - 4</t>
  </si>
  <si>
    <t>5 - 9</t>
  </si>
  <si>
    <t>10 -14</t>
  </si>
  <si>
    <t>15 - 19</t>
  </si>
  <si>
    <t>20 - 24</t>
  </si>
  <si>
    <t>25 - 29</t>
  </si>
  <si>
    <t>30 - 34</t>
  </si>
  <si>
    <t>40 - 44</t>
  </si>
  <si>
    <t>45 - 49</t>
  </si>
  <si>
    <t>50 - 54</t>
  </si>
  <si>
    <t>55 - 59</t>
  </si>
  <si>
    <t>60 - 64</t>
  </si>
  <si>
    <t>65 - 69</t>
  </si>
  <si>
    <t>70 -74</t>
  </si>
  <si>
    <t>75 - 79</t>
  </si>
  <si>
    <t>80 y más</t>
  </si>
  <si>
    <t>Masculina</t>
  </si>
  <si>
    <t>Municipios</t>
  </si>
  <si>
    <t>Femenina</t>
  </si>
  <si>
    <t>TOTAL</t>
  </si>
  <si>
    <t>35 -39</t>
  </si>
  <si>
    <t>Estimaciones y proyecciones de la población por edades  según municipio: 2015</t>
  </si>
  <si>
    <t>Estimaciones y proyecciones de la población por edades  según municipio: 2016</t>
  </si>
  <si>
    <t>Estimaciones y proyecciones de la población por edades  según municipio: 2017</t>
  </si>
  <si>
    <t>Estimaciones y proyecciones de la población por edades  según municipio: 2018</t>
  </si>
  <si>
    <t>Estimaciones y proyecciones de la población por edades  según municipio: 2019</t>
  </si>
  <si>
    <t>Estimaciones y proyecciones de la población por edades  según municipio: 2020</t>
  </si>
  <si>
    <t xml:space="preserve"> 01- Sensuntepeque</t>
  </si>
  <si>
    <t xml:space="preserve"> 02- Cinquera</t>
  </si>
  <si>
    <t xml:space="preserve"> 03- Dolores</t>
  </si>
  <si>
    <t xml:space="preserve"> 04- Guacotecti</t>
  </si>
  <si>
    <t xml:space="preserve"> 05- Ilobasco</t>
  </si>
  <si>
    <t xml:space="preserve"> 06- Jutiapa</t>
  </si>
  <si>
    <t xml:space="preserve"> 07- San Isidro</t>
  </si>
  <si>
    <t xml:space="preserve"> 08- Tejutepeque</t>
  </si>
  <si>
    <t xml:space="preserve"> 09- Victoria</t>
  </si>
  <si>
    <t>09- CABAÑAS: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</si>
</sst>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_);_(* \(#,##0\);_(* &quot;-&quot;??_);_(@_)"/>
  </numFmts>
  <fonts count="15">
    <font>
      <sz val="10"/>
      <name val="Arial"/>
    </font>
    <font>
      <sz val="8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2" fillId="0" borderId="0"/>
  </cellStyleXfs>
  <cellXfs count="34">
    <xf numFmtId="0" fontId="0" fillId="0" borderId="0" xfId="0"/>
    <xf numFmtId="3" fontId="2" fillId="0" borderId="0" xfId="0" applyNumberFormat="1" applyFont="1" applyAlignment="1">
      <alignment horizontal="center"/>
    </xf>
    <xf numFmtId="3" fontId="1" fillId="0" borderId="0" xfId="0" applyNumberFormat="1" applyFont="1"/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3" fillId="0" borderId="0" xfId="0" applyNumberFormat="1" applyFont="1"/>
    <xf numFmtId="3" fontId="1" fillId="0" borderId="0" xfId="0" applyNumberFormat="1" applyFont="1" applyFill="1"/>
    <xf numFmtId="3" fontId="1" fillId="0" borderId="0" xfId="0" applyNumberFormat="1" applyFont="1" applyFill="1" applyAlignment="1">
      <alignment horizontal="center"/>
    </xf>
    <xf numFmtId="3" fontId="6" fillId="0" borderId="0" xfId="0" applyNumberFormat="1" applyFont="1"/>
    <xf numFmtId="3" fontId="6" fillId="0" borderId="0" xfId="0" quotePrefix="1" applyNumberFormat="1" applyFont="1" applyAlignment="1">
      <alignment horizontal="center"/>
    </xf>
    <xf numFmtId="3" fontId="6" fillId="0" borderId="0" xfId="0" quotePrefix="1" applyNumberFormat="1" applyFont="1" applyAlignment="1">
      <alignment horizontal="left"/>
    </xf>
    <xf numFmtId="3" fontId="4" fillId="0" borderId="0" xfId="0" applyNumberFormat="1" applyFont="1" applyFill="1" applyAlignment="1">
      <alignment horizontal="center"/>
    </xf>
    <xf numFmtId="3" fontId="0" fillId="0" borderId="0" xfId="0" applyNumberFormat="1" applyFont="1" applyFill="1"/>
    <xf numFmtId="3" fontId="4" fillId="0" borderId="1" xfId="0" applyNumberFormat="1" applyFont="1" applyFill="1" applyBorder="1" applyAlignment="1">
      <alignment horizontal="center"/>
    </xf>
    <xf numFmtId="3" fontId="5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/>
    </xf>
    <xf numFmtId="3" fontId="11" fillId="0" borderId="0" xfId="0" applyNumberFormat="1" applyFont="1" applyFill="1"/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left"/>
    </xf>
    <xf numFmtId="3" fontId="3" fillId="0" borderId="0" xfId="0" applyNumberFormat="1" applyFont="1" applyBorder="1"/>
    <xf numFmtId="0" fontId="13" fillId="0" borderId="0" xfId="2" applyFont="1" applyFill="1" applyBorder="1" applyAlignment="1" applyProtection="1">
      <alignment horizontal="left" vertical="center"/>
    </xf>
    <xf numFmtId="3" fontId="14" fillId="0" borderId="0" xfId="0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Normal_POBLACION TOTAL  POR DEPARTAMENTO AREA Y SEXO, SEGUN MUNICIPIO-CENSO 2007-10-03-0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AW39"/>
  <sheetViews>
    <sheetView showGridLines="0" tabSelected="1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15" sqref="I15"/>
    </sheetView>
  </sheetViews>
  <sheetFormatPr baseColWidth="10" defaultColWidth="11.5703125" defaultRowHeight="12.75"/>
  <cols>
    <col min="1" max="1" width="1.42578125" style="3" customWidth="1"/>
    <col min="2" max="2" width="28.42578125" style="4" customWidth="1"/>
    <col min="3" max="3" width="11" style="4" customWidth="1"/>
    <col min="4" max="15" width="9.7109375" style="2" customWidth="1"/>
    <col min="16" max="16" width="27.85546875" style="2" customWidth="1"/>
    <col min="17" max="22" width="9.7109375" style="2" customWidth="1"/>
    <col min="23" max="28" width="9.7109375" style="3" customWidth="1"/>
    <col min="29" max="29" width="28.28515625" style="3" customWidth="1"/>
    <col min="30" max="30" width="9.7109375" style="3" customWidth="1"/>
    <col min="31" max="39" width="11.5703125" style="3"/>
    <col min="40" max="40" width="30.140625" style="3" customWidth="1"/>
    <col min="41" max="42" width="11.5703125" style="3"/>
    <col min="43" max="48" width="12.7109375" style="3" customWidth="1"/>
    <col min="49" max="49" width="20" style="3" customWidth="1"/>
    <col min="50" max="50" width="1.5703125" style="3" customWidth="1"/>
    <col min="51" max="16384" width="11.5703125" style="3"/>
  </cols>
  <sheetData>
    <row r="1" spans="1:49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1:49" ht="16.5" customHeight="1">
      <c r="B2" s="29" t="s">
        <v>37</v>
      </c>
      <c r="C2" s="30" t="s">
        <v>22</v>
      </c>
      <c r="E2" s="9"/>
      <c r="F2" s="9"/>
      <c r="G2" s="9"/>
      <c r="H2" s="9"/>
      <c r="I2" s="8"/>
      <c r="P2" s="29" t="s">
        <v>37</v>
      </c>
      <c r="Q2" s="30" t="s">
        <v>22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37</v>
      </c>
      <c r="AD2" s="30" t="s">
        <v>22</v>
      </c>
      <c r="AE2"/>
      <c r="AF2" s="9"/>
      <c r="AG2" s="9"/>
      <c r="AH2" s="9"/>
      <c r="AI2" s="9"/>
      <c r="AJ2" s="2"/>
      <c r="AK2" s="2"/>
      <c r="AL2" s="2"/>
      <c r="AN2" s="29" t="s">
        <v>37</v>
      </c>
      <c r="AO2" s="30" t="s">
        <v>22</v>
      </c>
      <c r="AP2"/>
      <c r="AQ2"/>
      <c r="AR2"/>
      <c r="AS2"/>
      <c r="AT2"/>
      <c r="AU2" s="9"/>
      <c r="AV2" s="2"/>
    </row>
    <row r="3" spans="1:49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1:49" ht="26.1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1:49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1:49" s="5" customFormat="1" ht="26.1" customHeight="1">
      <c r="B6" s="26" t="s">
        <v>0</v>
      </c>
      <c r="C6" s="26">
        <f>SUM(C7+C8+C9+C10+C11+C12+C13+C14+C15)</f>
        <v>163652</v>
      </c>
      <c r="D6" s="26">
        <f t="shared" ref="D6:Q6" si="0">SUM(D7+D8+D9+D10+D11+D12+D13+D14+D15)</f>
        <v>18760</v>
      </c>
      <c r="E6" s="26">
        <f t="shared" si="0"/>
        <v>3829</v>
      </c>
      <c r="F6" s="26">
        <f t="shared" si="0"/>
        <v>3784</v>
      </c>
      <c r="G6" s="26">
        <f t="shared" si="0"/>
        <v>3745</v>
      </c>
      <c r="H6" s="26">
        <f t="shared" si="0"/>
        <v>3715</v>
      </c>
      <c r="I6" s="26">
        <f t="shared" si="0"/>
        <v>3687</v>
      </c>
      <c r="J6" s="26">
        <f t="shared" si="0"/>
        <v>18305</v>
      </c>
      <c r="K6" s="26">
        <f t="shared" si="0"/>
        <v>3665</v>
      </c>
      <c r="L6" s="26">
        <f t="shared" si="0"/>
        <v>3650</v>
      </c>
      <c r="M6" s="26">
        <f t="shared" si="0"/>
        <v>3645</v>
      </c>
      <c r="N6" s="26">
        <f t="shared" si="0"/>
        <v>3659</v>
      </c>
      <c r="O6" s="26">
        <f t="shared" si="0"/>
        <v>3686</v>
      </c>
      <c r="P6" s="26" t="s">
        <v>0</v>
      </c>
      <c r="Q6" s="26">
        <f t="shared" si="0"/>
        <v>17844</v>
      </c>
      <c r="R6" s="26">
        <f t="shared" ref="R6" si="1">SUM(R7+R8+R9+R10+R11+R12+R13+R14+R15)</f>
        <v>3396</v>
      </c>
      <c r="S6" s="26">
        <f t="shared" ref="S6" si="2">SUM(S7+S8+S9+S10+S11+S12+S13+S14+S15)</f>
        <v>3455</v>
      </c>
      <c r="T6" s="26">
        <f t="shared" ref="T6" si="3">SUM(T7+T8+T9+T10+T11+T12+T13+T14+T15)</f>
        <v>3535</v>
      </c>
      <c r="U6" s="26">
        <f t="shared" ref="U6" si="4">SUM(U7+U8+U9+U10+U11+U12+U13+U14+U15)</f>
        <v>3658</v>
      </c>
      <c r="V6" s="26">
        <f t="shared" ref="V6" si="5">SUM(V7+V8+V9+V10+V11+V12+V13+V14+V15)</f>
        <v>3800</v>
      </c>
      <c r="W6" s="26">
        <f t="shared" ref="W6" si="6">SUM(W7+W8+W9+W10+W11+W12+W13+W14+W15)</f>
        <v>20976</v>
      </c>
      <c r="X6" s="26">
        <f t="shared" ref="X6" si="7">SUM(X7+X8+X9+X10+X11+X12+X13+X14+X15)</f>
        <v>4001</v>
      </c>
      <c r="Y6" s="26">
        <f t="shared" ref="Y6" si="8">SUM(Y7+Y8+Y9+Y10+Y11+Y12+Y13+Y14+Y15)</f>
        <v>4192</v>
      </c>
      <c r="Z6" s="26">
        <f t="shared" ref="Z6" si="9">SUM(Z7+Z8+Z9+Z10+Z11+Z12+Z13+Z14+Z15)</f>
        <v>4296</v>
      </c>
      <c r="AA6" s="26">
        <f t="shared" ref="AA6" si="10">SUM(AA7+AA8+AA9+AA10+AA11+AA12+AA13+AA14+AA15)</f>
        <v>4279</v>
      </c>
      <c r="AB6" s="26">
        <f t="shared" ref="AB6" si="11">SUM(AB7+AB8+AB9+AB10+AB11+AB12+AB13+AB14+AB15)</f>
        <v>4208</v>
      </c>
      <c r="AC6" s="26" t="s">
        <v>0</v>
      </c>
      <c r="AD6" s="26">
        <f>SUM(AD7+AD8+AD9+AD10+AD11+AD12+AD13+AD14+AD15)</f>
        <v>19954</v>
      </c>
      <c r="AE6" s="26">
        <f t="shared" ref="AE6:AM6" si="12">SUM(AE7+AE8+AE9+AE10+AE11+AE12+AE13+AE14+AE15)</f>
        <v>4132</v>
      </c>
      <c r="AF6" s="26">
        <f t="shared" si="12"/>
        <v>4074</v>
      </c>
      <c r="AG6" s="26">
        <f t="shared" si="12"/>
        <v>4015</v>
      </c>
      <c r="AH6" s="26">
        <f t="shared" si="12"/>
        <v>3945</v>
      </c>
      <c r="AI6" s="26">
        <f t="shared" si="12"/>
        <v>3788</v>
      </c>
      <c r="AJ6" s="26">
        <f t="shared" si="12"/>
        <v>14515</v>
      </c>
      <c r="AK6" s="26">
        <f t="shared" si="12"/>
        <v>8771</v>
      </c>
      <c r="AL6" s="26">
        <f t="shared" si="12"/>
        <v>6580</v>
      </c>
      <c r="AM6" s="26">
        <f t="shared" si="12"/>
        <v>6292</v>
      </c>
      <c r="AN6" s="26" t="s">
        <v>20</v>
      </c>
      <c r="AO6" s="26">
        <f>SUM(AO7+AO8+AO9+AO10+AO11+AO12+AO13+AO14+AO15)</f>
        <v>6027</v>
      </c>
      <c r="AP6" s="26">
        <f t="shared" ref="AP6:AV6" si="13">SUM(AP7+AP8+AP9+AP10+AP11+AP12+AP13+AP14+AP15)</f>
        <v>5144</v>
      </c>
      <c r="AQ6" s="26">
        <f t="shared" si="13"/>
        <v>4573</v>
      </c>
      <c r="AR6" s="26">
        <f t="shared" si="13"/>
        <v>4174</v>
      </c>
      <c r="AS6" s="26">
        <f t="shared" si="13"/>
        <v>3649</v>
      </c>
      <c r="AT6" s="26">
        <f t="shared" si="13"/>
        <v>3123</v>
      </c>
      <c r="AU6" s="26">
        <f t="shared" si="13"/>
        <v>2303</v>
      </c>
      <c r="AV6" s="26">
        <f t="shared" si="13"/>
        <v>2662</v>
      </c>
      <c r="AW6" s="14">
        <f>SUM(D6+J6+Q6+W6+AD6+AJ6+AK6+AL6+AM6+AO6+AP6+AQ6+AR6+AS6+AT6+AU6+AV6)</f>
        <v>163652</v>
      </c>
    </row>
    <row r="7" spans="1:49" ht="26.1" customHeight="1">
      <c r="A7" s="31"/>
      <c r="B7" s="32" t="s">
        <v>28</v>
      </c>
      <c r="C7" s="24">
        <f>SUM(D7+J7+Q7+W7+AD7+AJ7+AK7+AL7+AM7+AO7+AP7+AQ7+AR7+AS7+AT7+AU7+AV7)</f>
        <v>42816</v>
      </c>
      <c r="D7" s="26">
        <f>SUM(I7+H7+G7+F7+E7)</f>
        <v>4759</v>
      </c>
      <c r="E7" s="25">
        <f t="shared" ref="E7:I15" si="14">SUM(E18+E29)</f>
        <v>972</v>
      </c>
      <c r="F7" s="25">
        <f t="shared" si="14"/>
        <v>959</v>
      </c>
      <c r="G7" s="25">
        <f t="shared" si="14"/>
        <v>995</v>
      </c>
      <c r="H7" s="25">
        <f t="shared" si="14"/>
        <v>903</v>
      </c>
      <c r="I7" s="25">
        <f t="shared" si="14"/>
        <v>930</v>
      </c>
      <c r="J7" s="26">
        <f>SUM(O7+N7+M7+L7+K7)</f>
        <v>4650</v>
      </c>
      <c r="K7" s="25">
        <f t="shared" ref="K7:O15" si="15">+K18+K29</f>
        <v>922</v>
      </c>
      <c r="L7" s="25">
        <f t="shared" si="15"/>
        <v>952</v>
      </c>
      <c r="M7" s="25">
        <f t="shared" si="15"/>
        <v>922</v>
      </c>
      <c r="N7" s="25">
        <f t="shared" si="15"/>
        <v>945</v>
      </c>
      <c r="O7" s="25">
        <f t="shared" si="15"/>
        <v>909</v>
      </c>
      <c r="P7" s="32" t="s">
        <v>28</v>
      </c>
      <c r="Q7" s="26">
        <f>SUM(V7+U7+T7+S7+R7)</f>
        <v>4507</v>
      </c>
      <c r="R7" s="25">
        <f t="shared" ref="R7:V15" si="16">SUM(R18+R29)</f>
        <v>866</v>
      </c>
      <c r="S7" s="25">
        <f t="shared" si="16"/>
        <v>857</v>
      </c>
      <c r="T7" s="25">
        <f t="shared" si="16"/>
        <v>885</v>
      </c>
      <c r="U7" s="25">
        <f t="shared" si="16"/>
        <v>908</v>
      </c>
      <c r="V7" s="25">
        <f t="shared" si="16"/>
        <v>991</v>
      </c>
      <c r="W7" s="26">
        <f>+X7+Y7+Z7+AA7+AB7</f>
        <v>5249</v>
      </c>
      <c r="X7" s="25">
        <f t="shared" ref="X7:AB15" si="17">+X18+X29</f>
        <v>987</v>
      </c>
      <c r="Y7" s="25">
        <f t="shared" si="17"/>
        <v>1051</v>
      </c>
      <c r="Z7" s="25">
        <f t="shared" si="17"/>
        <v>1082</v>
      </c>
      <c r="AA7" s="25">
        <f t="shared" si="17"/>
        <v>1077</v>
      </c>
      <c r="AB7" s="25">
        <f t="shared" si="17"/>
        <v>1052</v>
      </c>
      <c r="AC7" s="32" t="s">
        <v>28</v>
      </c>
      <c r="AD7" s="26">
        <f>SUM(AI7+AH7+AG7+AF7+AE7)</f>
        <v>5289</v>
      </c>
      <c r="AE7" s="25">
        <f t="shared" ref="AE7:AM7" si="18">SUM(AE18+AE29)</f>
        <v>1077</v>
      </c>
      <c r="AF7" s="25">
        <f t="shared" si="18"/>
        <v>1110</v>
      </c>
      <c r="AG7" s="25">
        <f t="shared" si="18"/>
        <v>1033</v>
      </c>
      <c r="AH7" s="25">
        <f t="shared" si="18"/>
        <v>1055</v>
      </c>
      <c r="AI7" s="25">
        <f t="shared" si="18"/>
        <v>1014</v>
      </c>
      <c r="AJ7" s="26">
        <f t="shared" si="18"/>
        <v>3981</v>
      </c>
      <c r="AK7" s="26">
        <f t="shared" si="18"/>
        <v>2302</v>
      </c>
      <c r="AL7" s="26">
        <f t="shared" si="18"/>
        <v>1736</v>
      </c>
      <c r="AM7" s="26">
        <f t="shared" si="18"/>
        <v>1628</v>
      </c>
      <c r="AN7" s="32" t="s">
        <v>28</v>
      </c>
      <c r="AO7" s="26">
        <f t="shared" ref="AO7:AV15" si="19">SUM(AO18+AO29)</f>
        <v>1573</v>
      </c>
      <c r="AP7" s="26">
        <f t="shared" si="19"/>
        <v>1389</v>
      </c>
      <c r="AQ7" s="26">
        <f t="shared" si="19"/>
        <v>1252</v>
      </c>
      <c r="AR7" s="26">
        <f t="shared" si="19"/>
        <v>1111</v>
      </c>
      <c r="AS7" s="26">
        <f t="shared" si="19"/>
        <v>1035</v>
      </c>
      <c r="AT7" s="26">
        <f t="shared" si="19"/>
        <v>897</v>
      </c>
      <c r="AU7" s="26">
        <f t="shared" si="19"/>
        <v>670</v>
      </c>
      <c r="AV7" s="26">
        <f t="shared" si="19"/>
        <v>788</v>
      </c>
      <c r="AW7" s="15"/>
    </row>
    <row r="8" spans="1:49" ht="26.1" customHeight="1">
      <c r="A8" s="31"/>
      <c r="B8" s="32" t="s">
        <v>29</v>
      </c>
      <c r="C8" s="24">
        <f t="shared" ref="C8:C15" si="20">SUM(D8+J8+Q8+W8+AD8+AJ8+AK8+AL8+AM8+AO8+AP8+AQ8+AR8+AS8+AT8+AU8+AV8)</f>
        <v>1387</v>
      </c>
      <c r="D8" s="26">
        <f t="shared" ref="D8:D15" si="21">SUM(I8+H8+G8+F8+E8)</f>
        <v>148</v>
      </c>
      <c r="E8" s="25">
        <f t="shared" si="14"/>
        <v>45</v>
      </c>
      <c r="F8" s="25">
        <f t="shared" si="14"/>
        <v>27</v>
      </c>
      <c r="G8" s="25">
        <f t="shared" si="14"/>
        <v>17</v>
      </c>
      <c r="H8" s="25">
        <f t="shared" si="14"/>
        <v>27</v>
      </c>
      <c r="I8" s="25">
        <f t="shared" si="14"/>
        <v>32</v>
      </c>
      <c r="J8" s="26">
        <f t="shared" ref="J8:J15" si="22">SUM(O8+N8+M8+L8+K8)</f>
        <v>140</v>
      </c>
      <c r="K8" s="25">
        <f t="shared" si="15"/>
        <v>34</v>
      </c>
      <c r="L8" s="25">
        <f t="shared" si="15"/>
        <v>27</v>
      </c>
      <c r="M8" s="25">
        <f t="shared" si="15"/>
        <v>31</v>
      </c>
      <c r="N8" s="25">
        <f t="shared" si="15"/>
        <v>25</v>
      </c>
      <c r="O8" s="25">
        <f t="shared" si="15"/>
        <v>23</v>
      </c>
      <c r="P8" s="32" t="s">
        <v>29</v>
      </c>
      <c r="Q8" s="26">
        <f t="shared" ref="Q8:Q15" si="23">SUM(V8+U8+T8+S8+R8)</f>
        <v>164</v>
      </c>
      <c r="R8" s="25">
        <f t="shared" si="16"/>
        <v>29</v>
      </c>
      <c r="S8" s="25">
        <f t="shared" si="16"/>
        <v>32</v>
      </c>
      <c r="T8" s="25">
        <f t="shared" si="16"/>
        <v>34</v>
      </c>
      <c r="U8" s="25">
        <f t="shared" si="16"/>
        <v>33</v>
      </c>
      <c r="V8" s="25">
        <f t="shared" si="16"/>
        <v>36</v>
      </c>
      <c r="W8" s="26">
        <f t="shared" ref="W8:W15" si="24">+X8+Y8+Z8+AA8+AB8</f>
        <v>174</v>
      </c>
      <c r="X8" s="25">
        <f t="shared" si="17"/>
        <v>40</v>
      </c>
      <c r="Y8" s="25">
        <f t="shared" si="17"/>
        <v>29</v>
      </c>
      <c r="Z8" s="25">
        <f t="shared" si="17"/>
        <v>45</v>
      </c>
      <c r="AA8" s="25">
        <f t="shared" si="17"/>
        <v>36</v>
      </c>
      <c r="AB8" s="25">
        <f t="shared" si="17"/>
        <v>24</v>
      </c>
      <c r="AC8" s="32" t="s">
        <v>29</v>
      </c>
      <c r="AD8" s="26">
        <f t="shared" ref="AD8:AD15" si="25">SUM(AI8+AH8+AG8+AF8+AE8)</f>
        <v>171</v>
      </c>
      <c r="AE8" s="25">
        <f t="shared" ref="AE8:AM8" si="26">SUM(AE19+AE30)</f>
        <v>37</v>
      </c>
      <c r="AF8" s="25">
        <f t="shared" si="26"/>
        <v>35</v>
      </c>
      <c r="AG8" s="25">
        <f t="shared" si="26"/>
        <v>34</v>
      </c>
      <c r="AH8" s="25">
        <f t="shared" si="26"/>
        <v>22</v>
      </c>
      <c r="AI8" s="25">
        <f t="shared" si="26"/>
        <v>43</v>
      </c>
      <c r="AJ8" s="26">
        <f t="shared" si="26"/>
        <v>131</v>
      </c>
      <c r="AK8" s="26">
        <f t="shared" si="26"/>
        <v>90</v>
      </c>
      <c r="AL8" s="26">
        <f t="shared" si="26"/>
        <v>48</v>
      </c>
      <c r="AM8" s="26">
        <f t="shared" si="26"/>
        <v>56</v>
      </c>
      <c r="AN8" s="32" t="s">
        <v>29</v>
      </c>
      <c r="AO8" s="26">
        <f t="shared" si="19"/>
        <v>53</v>
      </c>
      <c r="AP8" s="26">
        <f t="shared" si="19"/>
        <v>31</v>
      </c>
      <c r="AQ8" s="26">
        <f t="shared" si="19"/>
        <v>51</v>
      </c>
      <c r="AR8" s="26">
        <f t="shared" si="19"/>
        <v>38</v>
      </c>
      <c r="AS8" s="26">
        <f t="shared" si="19"/>
        <v>35</v>
      </c>
      <c r="AT8" s="26">
        <f t="shared" si="19"/>
        <v>21</v>
      </c>
      <c r="AU8" s="26">
        <f t="shared" si="19"/>
        <v>20</v>
      </c>
      <c r="AV8" s="26">
        <f t="shared" si="19"/>
        <v>16</v>
      </c>
      <c r="AW8" s="15"/>
    </row>
    <row r="9" spans="1:49" ht="26.1" customHeight="1">
      <c r="A9" s="31"/>
      <c r="B9" s="32" t="s">
        <v>30</v>
      </c>
      <c r="C9" s="24">
        <f t="shared" si="20"/>
        <v>6661</v>
      </c>
      <c r="D9" s="26">
        <f t="shared" si="21"/>
        <v>712</v>
      </c>
      <c r="E9" s="25">
        <f t="shared" si="14"/>
        <v>133</v>
      </c>
      <c r="F9" s="25">
        <f t="shared" si="14"/>
        <v>125</v>
      </c>
      <c r="G9" s="25">
        <f t="shared" si="14"/>
        <v>157</v>
      </c>
      <c r="H9" s="25">
        <f t="shared" si="14"/>
        <v>147</v>
      </c>
      <c r="I9" s="25">
        <f t="shared" si="14"/>
        <v>150</v>
      </c>
      <c r="J9" s="26">
        <f t="shared" si="22"/>
        <v>793</v>
      </c>
      <c r="K9" s="25">
        <f t="shared" si="15"/>
        <v>162</v>
      </c>
      <c r="L9" s="25">
        <f t="shared" si="15"/>
        <v>154</v>
      </c>
      <c r="M9" s="25">
        <f t="shared" si="15"/>
        <v>163</v>
      </c>
      <c r="N9" s="25">
        <f t="shared" si="15"/>
        <v>162</v>
      </c>
      <c r="O9" s="25">
        <f t="shared" si="15"/>
        <v>152</v>
      </c>
      <c r="P9" s="32" t="s">
        <v>30</v>
      </c>
      <c r="Q9" s="26">
        <f t="shared" si="23"/>
        <v>781</v>
      </c>
      <c r="R9" s="25">
        <f t="shared" si="16"/>
        <v>144</v>
      </c>
      <c r="S9" s="25">
        <f t="shared" si="16"/>
        <v>152</v>
      </c>
      <c r="T9" s="25">
        <f t="shared" si="16"/>
        <v>139</v>
      </c>
      <c r="U9" s="25">
        <f t="shared" si="16"/>
        <v>182</v>
      </c>
      <c r="V9" s="25">
        <f t="shared" si="16"/>
        <v>164</v>
      </c>
      <c r="W9" s="26">
        <f t="shared" si="24"/>
        <v>954</v>
      </c>
      <c r="X9" s="25">
        <f t="shared" si="17"/>
        <v>172</v>
      </c>
      <c r="Y9" s="25">
        <f t="shared" si="17"/>
        <v>198</v>
      </c>
      <c r="Z9" s="25">
        <f t="shared" si="17"/>
        <v>184</v>
      </c>
      <c r="AA9" s="25">
        <f t="shared" si="17"/>
        <v>197</v>
      </c>
      <c r="AB9" s="25">
        <f t="shared" si="17"/>
        <v>203</v>
      </c>
      <c r="AC9" s="32" t="s">
        <v>30</v>
      </c>
      <c r="AD9" s="26">
        <f t="shared" si="25"/>
        <v>789</v>
      </c>
      <c r="AE9" s="25">
        <f t="shared" ref="AE9:AM9" si="27">SUM(AE20+AE31)</f>
        <v>150</v>
      </c>
      <c r="AF9" s="25">
        <f t="shared" si="27"/>
        <v>169</v>
      </c>
      <c r="AG9" s="25">
        <f t="shared" si="27"/>
        <v>164</v>
      </c>
      <c r="AH9" s="25">
        <f t="shared" si="27"/>
        <v>160</v>
      </c>
      <c r="AI9" s="25">
        <f t="shared" si="27"/>
        <v>146</v>
      </c>
      <c r="AJ9" s="26">
        <f t="shared" si="27"/>
        <v>539</v>
      </c>
      <c r="AK9" s="26">
        <f t="shared" si="27"/>
        <v>325</v>
      </c>
      <c r="AL9" s="26">
        <f t="shared" si="27"/>
        <v>224</v>
      </c>
      <c r="AM9" s="26">
        <f t="shared" si="27"/>
        <v>232</v>
      </c>
      <c r="AN9" s="32" t="s">
        <v>30</v>
      </c>
      <c r="AO9" s="26">
        <f t="shared" si="19"/>
        <v>253</v>
      </c>
      <c r="AP9" s="26">
        <f t="shared" si="19"/>
        <v>256</v>
      </c>
      <c r="AQ9" s="26">
        <f t="shared" si="19"/>
        <v>198</v>
      </c>
      <c r="AR9" s="26">
        <f t="shared" si="19"/>
        <v>175</v>
      </c>
      <c r="AS9" s="26">
        <f t="shared" si="19"/>
        <v>141</v>
      </c>
      <c r="AT9" s="26">
        <f t="shared" si="19"/>
        <v>101</v>
      </c>
      <c r="AU9" s="26">
        <f t="shared" si="19"/>
        <v>85</v>
      </c>
      <c r="AV9" s="26">
        <f t="shared" si="19"/>
        <v>103</v>
      </c>
      <c r="AW9" s="15"/>
    </row>
    <row r="10" spans="1:49" ht="26.1" customHeight="1">
      <c r="A10" s="31"/>
      <c r="B10" s="32" t="s">
        <v>31</v>
      </c>
      <c r="C10" s="24">
        <f t="shared" si="20"/>
        <v>6694</v>
      </c>
      <c r="D10" s="26">
        <f t="shared" si="21"/>
        <v>776</v>
      </c>
      <c r="E10" s="25">
        <f t="shared" si="14"/>
        <v>145</v>
      </c>
      <c r="F10" s="25">
        <f t="shared" si="14"/>
        <v>147</v>
      </c>
      <c r="G10" s="25">
        <f t="shared" si="14"/>
        <v>162</v>
      </c>
      <c r="H10" s="25">
        <f t="shared" si="14"/>
        <v>148</v>
      </c>
      <c r="I10" s="25">
        <f t="shared" si="14"/>
        <v>174</v>
      </c>
      <c r="J10" s="26">
        <f t="shared" si="22"/>
        <v>780</v>
      </c>
      <c r="K10" s="25">
        <f t="shared" si="15"/>
        <v>155</v>
      </c>
      <c r="L10" s="25">
        <f t="shared" si="15"/>
        <v>149</v>
      </c>
      <c r="M10" s="25">
        <f t="shared" si="15"/>
        <v>155</v>
      </c>
      <c r="N10" s="25">
        <f t="shared" si="15"/>
        <v>164</v>
      </c>
      <c r="O10" s="25">
        <f t="shared" si="15"/>
        <v>157</v>
      </c>
      <c r="P10" s="32" t="s">
        <v>31</v>
      </c>
      <c r="Q10" s="26">
        <f t="shared" si="23"/>
        <v>674</v>
      </c>
      <c r="R10" s="25">
        <f t="shared" si="16"/>
        <v>123</v>
      </c>
      <c r="S10" s="25">
        <f t="shared" si="16"/>
        <v>135</v>
      </c>
      <c r="T10" s="25">
        <f t="shared" si="16"/>
        <v>133</v>
      </c>
      <c r="U10" s="25">
        <f t="shared" si="16"/>
        <v>131</v>
      </c>
      <c r="V10" s="25">
        <f t="shared" si="16"/>
        <v>152</v>
      </c>
      <c r="W10" s="26">
        <f t="shared" si="24"/>
        <v>810</v>
      </c>
      <c r="X10" s="25">
        <f t="shared" si="17"/>
        <v>154</v>
      </c>
      <c r="Y10" s="25">
        <f t="shared" si="17"/>
        <v>147</v>
      </c>
      <c r="Z10" s="25">
        <f t="shared" si="17"/>
        <v>183</v>
      </c>
      <c r="AA10" s="25">
        <f t="shared" si="17"/>
        <v>167</v>
      </c>
      <c r="AB10" s="25">
        <f t="shared" si="17"/>
        <v>159</v>
      </c>
      <c r="AC10" s="32" t="s">
        <v>31</v>
      </c>
      <c r="AD10" s="26">
        <f t="shared" si="25"/>
        <v>901</v>
      </c>
      <c r="AE10" s="25">
        <f t="shared" ref="AE10:AM10" si="28">SUM(AE21+AE32)</f>
        <v>167</v>
      </c>
      <c r="AF10" s="25">
        <f t="shared" si="28"/>
        <v>172</v>
      </c>
      <c r="AG10" s="25">
        <f t="shared" si="28"/>
        <v>200</v>
      </c>
      <c r="AH10" s="25">
        <f t="shared" si="28"/>
        <v>184</v>
      </c>
      <c r="AI10" s="25">
        <f t="shared" si="28"/>
        <v>178</v>
      </c>
      <c r="AJ10" s="26">
        <f t="shared" si="28"/>
        <v>683</v>
      </c>
      <c r="AK10" s="26">
        <f t="shared" si="28"/>
        <v>379</v>
      </c>
      <c r="AL10" s="26">
        <f t="shared" si="28"/>
        <v>278</v>
      </c>
      <c r="AM10" s="26">
        <f t="shared" si="28"/>
        <v>214</v>
      </c>
      <c r="AN10" s="32" t="s">
        <v>31</v>
      </c>
      <c r="AO10" s="26">
        <f t="shared" si="19"/>
        <v>209</v>
      </c>
      <c r="AP10" s="26">
        <f t="shared" si="19"/>
        <v>205</v>
      </c>
      <c r="AQ10" s="26">
        <f t="shared" si="19"/>
        <v>197</v>
      </c>
      <c r="AR10" s="26">
        <f t="shared" si="19"/>
        <v>152</v>
      </c>
      <c r="AS10" s="26">
        <f t="shared" si="19"/>
        <v>122</v>
      </c>
      <c r="AT10" s="26">
        <f t="shared" si="19"/>
        <v>110</v>
      </c>
      <c r="AU10" s="26">
        <f t="shared" si="19"/>
        <v>89</v>
      </c>
      <c r="AV10" s="26">
        <f t="shared" si="19"/>
        <v>115</v>
      </c>
      <c r="AW10" s="15"/>
    </row>
    <row r="11" spans="1:49" ht="26.1" customHeight="1">
      <c r="A11" s="31"/>
      <c r="B11" s="32" t="s">
        <v>32</v>
      </c>
      <c r="C11" s="24">
        <f t="shared" si="20"/>
        <v>70998</v>
      </c>
      <c r="D11" s="26">
        <f t="shared" si="21"/>
        <v>8398</v>
      </c>
      <c r="E11" s="25">
        <f t="shared" si="14"/>
        <v>1739</v>
      </c>
      <c r="F11" s="25">
        <f t="shared" si="14"/>
        <v>1736</v>
      </c>
      <c r="G11" s="25">
        <f t="shared" si="14"/>
        <v>1626</v>
      </c>
      <c r="H11" s="25">
        <f t="shared" si="14"/>
        <v>1666</v>
      </c>
      <c r="I11" s="25">
        <f t="shared" si="14"/>
        <v>1631</v>
      </c>
      <c r="J11" s="26">
        <f t="shared" si="22"/>
        <v>7985</v>
      </c>
      <c r="K11" s="25">
        <f t="shared" si="15"/>
        <v>1631</v>
      </c>
      <c r="L11" s="25">
        <f t="shared" si="15"/>
        <v>1568</v>
      </c>
      <c r="M11" s="25">
        <f t="shared" si="15"/>
        <v>1598</v>
      </c>
      <c r="N11" s="25">
        <f t="shared" si="15"/>
        <v>1545</v>
      </c>
      <c r="O11" s="25">
        <f t="shared" si="15"/>
        <v>1643</v>
      </c>
      <c r="P11" s="32" t="s">
        <v>32</v>
      </c>
      <c r="Q11" s="26">
        <f t="shared" si="23"/>
        <v>7719</v>
      </c>
      <c r="R11" s="25">
        <f t="shared" si="16"/>
        <v>1491</v>
      </c>
      <c r="S11" s="25">
        <f t="shared" si="16"/>
        <v>1542</v>
      </c>
      <c r="T11" s="25">
        <f t="shared" si="16"/>
        <v>1543</v>
      </c>
      <c r="U11" s="25">
        <f t="shared" si="16"/>
        <v>1554</v>
      </c>
      <c r="V11" s="25">
        <f t="shared" si="16"/>
        <v>1589</v>
      </c>
      <c r="W11" s="26">
        <f t="shared" si="24"/>
        <v>9303</v>
      </c>
      <c r="X11" s="25">
        <f t="shared" si="17"/>
        <v>1729</v>
      </c>
      <c r="Y11" s="25">
        <f t="shared" si="17"/>
        <v>1848</v>
      </c>
      <c r="Z11" s="25">
        <f t="shared" si="17"/>
        <v>1909</v>
      </c>
      <c r="AA11" s="25">
        <f t="shared" si="17"/>
        <v>1914</v>
      </c>
      <c r="AB11" s="25">
        <f t="shared" si="17"/>
        <v>1903</v>
      </c>
      <c r="AC11" s="32" t="s">
        <v>32</v>
      </c>
      <c r="AD11" s="26">
        <f t="shared" si="25"/>
        <v>8691</v>
      </c>
      <c r="AE11" s="25">
        <f t="shared" ref="AE11:AM11" si="29">SUM(AE22+AE33)</f>
        <v>1814</v>
      </c>
      <c r="AF11" s="25">
        <f t="shared" si="29"/>
        <v>1699</v>
      </c>
      <c r="AG11" s="25">
        <f t="shared" si="29"/>
        <v>1779</v>
      </c>
      <c r="AH11" s="25">
        <f t="shared" si="29"/>
        <v>1709</v>
      </c>
      <c r="AI11" s="25">
        <f t="shared" si="29"/>
        <v>1690</v>
      </c>
      <c r="AJ11" s="26">
        <f t="shared" si="29"/>
        <v>6109</v>
      </c>
      <c r="AK11" s="26">
        <f t="shared" si="29"/>
        <v>3725</v>
      </c>
      <c r="AL11" s="26">
        <f t="shared" si="29"/>
        <v>2876</v>
      </c>
      <c r="AM11" s="26">
        <f t="shared" si="29"/>
        <v>2828</v>
      </c>
      <c r="AN11" s="32" t="s">
        <v>32</v>
      </c>
      <c r="AO11" s="26">
        <f t="shared" si="19"/>
        <v>2697</v>
      </c>
      <c r="AP11" s="26">
        <f t="shared" si="19"/>
        <v>2220</v>
      </c>
      <c r="AQ11" s="26">
        <f t="shared" si="19"/>
        <v>1887</v>
      </c>
      <c r="AR11" s="26">
        <f t="shared" si="19"/>
        <v>1709</v>
      </c>
      <c r="AS11" s="26">
        <f t="shared" si="19"/>
        <v>1534</v>
      </c>
      <c r="AT11" s="26">
        <f t="shared" si="19"/>
        <v>1272</v>
      </c>
      <c r="AU11" s="26">
        <f t="shared" si="19"/>
        <v>969</v>
      </c>
      <c r="AV11" s="26">
        <f t="shared" si="19"/>
        <v>1076</v>
      </c>
      <c r="AW11" s="15"/>
    </row>
    <row r="12" spans="1:49" s="4" customFormat="1" ht="26.1" customHeight="1">
      <c r="A12" s="33"/>
      <c r="B12" s="32" t="s">
        <v>33</v>
      </c>
      <c r="C12" s="24">
        <f t="shared" si="20"/>
        <v>6355</v>
      </c>
      <c r="D12" s="26">
        <f t="shared" si="21"/>
        <v>728</v>
      </c>
      <c r="E12" s="25">
        <f t="shared" si="14"/>
        <v>134</v>
      </c>
      <c r="F12" s="25">
        <f t="shared" si="14"/>
        <v>150</v>
      </c>
      <c r="G12" s="25">
        <f t="shared" si="14"/>
        <v>144</v>
      </c>
      <c r="H12" s="25">
        <f t="shared" si="14"/>
        <v>135</v>
      </c>
      <c r="I12" s="25">
        <f t="shared" si="14"/>
        <v>165</v>
      </c>
      <c r="J12" s="26">
        <f t="shared" si="22"/>
        <v>747</v>
      </c>
      <c r="K12" s="25">
        <f t="shared" si="15"/>
        <v>140</v>
      </c>
      <c r="L12" s="25">
        <f t="shared" si="15"/>
        <v>140</v>
      </c>
      <c r="M12" s="25">
        <f t="shared" si="15"/>
        <v>157</v>
      </c>
      <c r="N12" s="25">
        <f t="shared" si="15"/>
        <v>144</v>
      </c>
      <c r="O12" s="25">
        <f t="shared" si="15"/>
        <v>166</v>
      </c>
      <c r="P12" s="32" t="s">
        <v>33</v>
      </c>
      <c r="Q12" s="26">
        <f t="shared" si="23"/>
        <v>789</v>
      </c>
      <c r="R12" s="25">
        <f t="shared" si="16"/>
        <v>150</v>
      </c>
      <c r="S12" s="25">
        <f t="shared" si="16"/>
        <v>162</v>
      </c>
      <c r="T12" s="25">
        <f t="shared" si="16"/>
        <v>155</v>
      </c>
      <c r="U12" s="25">
        <f t="shared" si="16"/>
        <v>160</v>
      </c>
      <c r="V12" s="25">
        <f t="shared" si="16"/>
        <v>162</v>
      </c>
      <c r="W12" s="26">
        <f t="shared" si="24"/>
        <v>866</v>
      </c>
      <c r="X12" s="25">
        <f t="shared" si="17"/>
        <v>188</v>
      </c>
      <c r="Y12" s="25">
        <f t="shared" si="17"/>
        <v>192</v>
      </c>
      <c r="Z12" s="25">
        <f t="shared" si="17"/>
        <v>169</v>
      </c>
      <c r="AA12" s="25">
        <f t="shared" si="17"/>
        <v>170</v>
      </c>
      <c r="AB12" s="25">
        <f t="shared" si="17"/>
        <v>147</v>
      </c>
      <c r="AC12" s="32" t="s">
        <v>33</v>
      </c>
      <c r="AD12" s="26">
        <f t="shared" si="25"/>
        <v>699</v>
      </c>
      <c r="AE12" s="25">
        <f t="shared" ref="AE12:AM12" si="30">SUM(AE23+AE34)</f>
        <v>159</v>
      </c>
      <c r="AF12" s="25">
        <f t="shared" si="30"/>
        <v>139</v>
      </c>
      <c r="AG12" s="25">
        <f t="shared" si="30"/>
        <v>149</v>
      </c>
      <c r="AH12" s="25">
        <f t="shared" si="30"/>
        <v>145</v>
      </c>
      <c r="AI12" s="25">
        <f t="shared" si="30"/>
        <v>107</v>
      </c>
      <c r="AJ12" s="26">
        <f t="shared" si="30"/>
        <v>518</v>
      </c>
      <c r="AK12" s="26">
        <f t="shared" si="30"/>
        <v>309</v>
      </c>
      <c r="AL12" s="26">
        <f t="shared" si="30"/>
        <v>259</v>
      </c>
      <c r="AM12" s="26">
        <f t="shared" si="30"/>
        <v>250</v>
      </c>
      <c r="AN12" s="32" t="s">
        <v>33</v>
      </c>
      <c r="AO12" s="26">
        <f t="shared" si="19"/>
        <v>231</v>
      </c>
      <c r="AP12" s="26">
        <f t="shared" si="19"/>
        <v>184</v>
      </c>
      <c r="AQ12" s="26">
        <f t="shared" si="19"/>
        <v>175</v>
      </c>
      <c r="AR12" s="26">
        <f t="shared" si="19"/>
        <v>166</v>
      </c>
      <c r="AS12" s="26">
        <f t="shared" si="19"/>
        <v>145</v>
      </c>
      <c r="AT12" s="26">
        <f t="shared" si="19"/>
        <v>136</v>
      </c>
      <c r="AU12" s="26">
        <f t="shared" si="19"/>
        <v>62</v>
      </c>
      <c r="AV12" s="26">
        <f t="shared" si="19"/>
        <v>91</v>
      </c>
      <c r="AW12" s="15"/>
    </row>
    <row r="13" spans="1:49" s="5" customFormat="1" ht="26.1" customHeight="1">
      <c r="A13" s="31"/>
      <c r="B13" s="32" t="s">
        <v>34</v>
      </c>
      <c r="C13" s="24">
        <f t="shared" si="20"/>
        <v>7980</v>
      </c>
      <c r="D13" s="26">
        <f t="shared" si="21"/>
        <v>817</v>
      </c>
      <c r="E13" s="25">
        <f t="shared" si="14"/>
        <v>175</v>
      </c>
      <c r="F13" s="25">
        <f t="shared" si="14"/>
        <v>179</v>
      </c>
      <c r="G13" s="25">
        <f t="shared" si="14"/>
        <v>152</v>
      </c>
      <c r="H13" s="25">
        <f t="shared" si="14"/>
        <v>166</v>
      </c>
      <c r="I13" s="25">
        <f t="shared" si="14"/>
        <v>145</v>
      </c>
      <c r="J13" s="26">
        <f t="shared" si="22"/>
        <v>789</v>
      </c>
      <c r="K13" s="25">
        <f t="shared" si="15"/>
        <v>165</v>
      </c>
      <c r="L13" s="25">
        <f t="shared" si="15"/>
        <v>180</v>
      </c>
      <c r="M13" s="25">
        <f t="shared" si="15"/>
        <v>134</v>
      </c>
      <c r="N13" s="25">
        <f t="shared" si="15"/>
        <v>149</v>
      </c>
      <c r="O13" s="25">
        <f t="shared" si="15"/>
        <v>161</v>
      </c>
      <c r="P13" s="32" t="s">
        <v>34</v>
      </c>
      <c r="Q13" s="26">
        <f t="shared" si="23"/>
        <v>823</v>
      </c>
      <c r="R13" s="25">
        <f t="shared" si="16"/>
        <v>140</v>
      </c>
      <c r="S13" s="25">
        <f t="shared" si="16"/>
        <v>141</v>
      </c>
      <c r="T13" s="25">
        <f t="shared" si="16"/>
        <v>177</v>
      </c>
      <c r="U13" s="25">
        <f t="shared" si="16"/>
        <v>181</v>
      </c>
      <c r="V13" s="25">
        <f t="shared" si="16"/>
        <v>184</v>
      </c>
      <c r="W13" s="26">
        <f t="shared" si="24"/>
        <v>937</v>
      </c>
      <c r="X13" s="25">
        <f t="shared" si="17"/>
        <v>172</v>
      </c>
      <c r="Y13" s="25">
        <f t="shared" si="17"/>
        <v>192</v>
      </c>
      <c r="Z13" s="25">
        <f t="shared" si="17"/>
        <v>191</v>
      </c>
      <c r="AA13" s="25">
        <f t="shared" si="17"/>
        <v>188</v>
      </c>
      <c r="AB13" s="25">
        <f t="shared" si="17"/>
        <v>194</v>
      </c>
      <c r="AC13" s="32" t="s">
        <v>34</v>
      </c>
      <c r="AD13" s="26">
        <f t="shared" si="25"/>
        <v>1080</v>
      </c>
      <c r="AE13" s="25">
        <f t="shared" ref="AE13:AM13" si="31">SUM(AE24+AE35)</f>
        <v>234</v>
      </c>
      <c r="AF13" s="25">
        <f t="shared" si="31"/>
        <v>224</v>
      </c>
      <c r="AG13" s="25">
        <f t="shared" si="31"/>
        <v>219</v>
      </c>
      <c r="AH13" s="25">
        <f t="shared" si="31"/>
        <v>227</v>
      </c>
      <c r="AI13" s="25">
        <f t="shared" si="31"/>
        <v>176</v>
      </c>
      <c r="AJ13" s="26">
        <f t="shared" si="31"/>
        <v>746</v>
      </c>
      <c r="AK13" s="26">
        <f t="shared" si="31"/>
        <v>446</v>
      </c>
      <c r="AL13" s="26">
        <f t="shared" si="31"/>
        <v>312</v>
      </c>
      <c r="AM13" s="26">
        <f t="shared" si="31"/>
        <v>329</v>
      </c>
      <c r="AN13" s="32" t="s">
        <v>34</v>
      </c>
      <c r="AO13" s="26">
        <f t="shared" si="19"/>
        <v>300</v>
      </c>
      <c r="AP13" s="26">
        <f t="shared" si="19"/>
        <v>251</v>
      </c>
      <c r="AQ13" s="26">
        <f t="shared" si="19"/>
        <v>242</v>
      </c>
      <c r="AR13" s="26">
        <f t="shared" si="19"/>
        <v>256</v>
      </c>
      <c r="AS13" s="26">
        <f t="shared" si="19"/>
        <v>207</v>
      </c>
      <c r="AT13" s="26">
        <f t="shared" si="19"/>
        <v>170</v>
      </c>
      <c r="AU13" s="26">
        <f t="shared" si="19"/>
        <v>138</v>
      </c>
      <c r="AV13" s="26">
        <f t="shared" si="19"/>
        <v>137</v>
      </c>
      <c r="AW13" s="14"/>
    </row>
    <row r="14" spans="1:49" s="4" customFormat="1" ht="26.1" customHeight="1">
      <c r="A14" s="33"/>
      <c r="B14" s="32" t="s">
        <v>35</v>
      </c>
      <c r="C14" s="24">
        <f t="shared" si="20"/>
        <v>7993</v>
      </c>
      <c r="D14" s="26">
        <f t="shared" si="21"/>
        <v>925</v>
      </c>
      <c r="E14" s="25">
        <f t="shared" si="14"/>
        <v>184</v>
      </c>
      <c r="F14" s="25">
        <f t="shared" si="14"/>
        <v>176</v>
      </c>
      <c r="G14" s="25">
        <f t="shared" si="14"/>
        <v>189</v>
      </c>
      <c r="H14" s="25">
        <f t="shared" si="14"/>
        <v>187</v>
      </c>
      <c r="I14" s="25">
        <f t="shared" si="14"/>
        <v>189</v>
      </c>
      <c r="J14" s="26">
        <f t="shared" si="22"/>
        <v>917</v>
      </c>
      <c r="K14" s="25">
        <f t="shared" si="15"/>
        <v>188</v>
      </c>
      <c r="L14" s="25">
        <f t="shared" si="15"/>
        <v>171</v>
      </c>
      <c r="M14" s="25">
        <f t="shared" si="15"/>
        <v>193</v>
      </c>
      <c r="N14" s="25">
        <f t="shared" si="15"/>
        <v>200</v>
      </c>
      <c r="O14" s="25">
        <f t="shared" si="15"/>
        <v>165</v>
      </c>
      <c r="P14" s="32" t="s">
        <v>35</v>
      </c>
      <c r="Q14" s="26">
        <f t="shared" si="23"/>
        <v>874</v>
      </c>
      <c r="R14" s="25">
        <f t="shared" si="16"/>
        <v>177</v>
      </c>
      <c r="S14" s="25">
        <f t="shared" si="16"/>
        <v>164</v>
      </c>
      <c r="T14" s="25">
        <f t="shared" si="16"/>
        <v>175</v>
      </c>
      <c r="U14" s="25">
        <f t="shared" si="16"/>
        <v>180</v>
      </c>
      <c r="V14" s="25">
        <f t="shared" si="16"/>
        <v>178</v>
      </c>
      <c r="W14" s="26">
        <f t="shared" si="24"/>
        <v>960</v>
      </c>
      <c r="X14" s="25">
        <f t="shared" si="17"/>
        <v>204</v>
      </c>
      <c r="Y14" s="25">
        <f t="shared" si="17"/>
        <v>209</v>
      </c>
      <c r="Z14" s="25">
        <f t="shared" si="17"/>
        <v>195</v>
      </c>
      <c r="AA14" s="25">
        <f t="shared" si="17"/>
        <v>170</v>
      </c>
      <c r="AB14" s="25">
        <f t="shared" si="17"/>
        <v>182</v>
      </c>
      <c r="AC14" s="32" t="s">
        <v>35</v>
      </c>
      <c r="AD14" s="26">
        <f t="shared" si="25"/>
        <v>849</v>
      </c>
      <c r="AE14" s="25">
        <f t="shared" ref="AE14:AM14" si="32">SUM(AE25+AE36)</f>
        <v>184</v>
      </c>
      <c r="AF14" s="25">
        <f t="shared" si="32"/>
        <v>203</v>
      </c>
      <c r="AG14" s="25">
        <f t="shared" si="32"/>
        <v>157</v>
      </c>
      <c r="AH14" s="25">
        <f t="shared" si="32"/>
        <v>154</v>
      </c>
      <c r="AI14" s="25">
        <f t="shared" si="32"/>
        <v>151</v>
      </c>
      <c r="AJ14" s="26">
        <f t="shared" si="32"/>
        <v>795</v>
      </c>
      <c r="AK14" s="26">
        <f t="shared" si="32"/>
        <v>523</v>
      </c>
      <c r="AL14" s="26">
        <f t="shared" si="32"/>
        <v>334</v>
      </c>
      <c r="AM14" s="26">
        <f t="shared" si="32"/>
        <v>302</v>
      </c>
      <c r="AN14" s="32" t="s">
        <v>35</v>
      </c>
      <c r="AO14" s="26">
        <f t="shared" si="19"/>
        <v>299</v>
      </c>
      <c r="AP14" s="26">
        <f t="shared" si="19"/>
        <v>234</v>
      </c>
      <c r="AQ14" s="26">
        <f t="shared" si="19"/>
        <v>224</v>
      </c>
      <c r="AR14" s="26">
        <f t="shared" si="19"/>
        <v>199</v>
      </c>
      <c r="AS14" s="26">
        <f t="shared" si="19"/>
        <v>163</v>
      </c>
      <c r="AT14" s="26">
        <f t="shared" si="19"/>
        <v>154</v>
      </c>
      <c r="AU14" s="26">
        <f t="shared" si="19"/>
        <v>117</v>
      </c>
      <c r="AV14" s="26">
        <f t="shared" si="19"/>
        <v>124</v>
      </c>
      <c r="AW14" s="15"/>
    </row>
    <row r="15" spans="1:49" ht="26.1" customHeight="1">
      <c r="A15" s="31"/>
      <c r="B15" s="32" t="s">
        <v>36</v>
      </c>
      <c r="C15" s="24">
        <f t="shared" si="20"/>
        <v>12768</v>
      </c>
      <c r="D15" s="26">
        <f t="shared" si="21"/>
        <v>1497</v>
      </c>
      <c r="E15" s="25">
        <f t="shared" si="14"/>
        <v>302</v>
      </c>
      <c r="F15" s="25">
        <f t="shared" si="14"/>
        <v>285</v>
      </c>
      <c r="G15" s="25">
        <f t="shared" si="14"/>
        <v>303</v>
      </c>
      <c r="H15" s="25">
        <f t="shared" si="14"/>
        <v>336</v>
      </c>
      <c r="I15" s="25">
        <f t="shared" si="14"/>
        <v>271</v>
      </c>
      <c r="J15" s="26">
        <f t="shared" si="22"/>
        <v>1504</v>
      </c>
      <c r="K15" s="25">
        <f t="shared" si="15"/>
        <v>268</v>
      </c>
      <c r="L15" s="25">
        <f t="shared" si="15"/>
        <v>309</v>
      </c>
      <c r="M15" s="25">
        <f t="shared" si="15"/>
        <v>292</v>
      </c>
      <c r="N15" s="25">
        <f t="shared" si="15"/>
        <v>325</v>
      </c>
      <c r="O15" s="25">
        <f t="shared" si="15"/>
        <v>310</v>
      </c>
      <c r="P15" s="32" t="s">
        <v>36</v>
      </c>
      <c r="Q15" s="26">
        <f t="shared" si="23"/>
        <v>1513</v>
      </c>
      <c r="R15" s="25">
        <f t="shared" si="16"/>
        <v>276</v>
      </c>
      <c r="S15" s="25">
        <f t="shared" si="16"/>
        <v>270</v>
      </c>
      <c r="T15" s="25">
        <f t="shared" si="16"/>
        <v>294</v>
      </c>
      <c r="U15" s="25">
        <f t="shared" si="16"/>
        <v>329</v>
      </c>
      <c r="V15" s="25">
        <f t="shared" si="16"/>
        <v>344</v>
      </c>
      <c r="W15" s="26">
        <f t="shared" si="24"/>
        <v>1723</v>
      </c>
      <c r="X15" s="25">
        <f t="shared" si="17"/>
        <v>355</v>
      </c>
      <c r="Y15" s="25">
        <f t="shared" si="17"/>
        <v>326</v>
      </c>
      <c r="Z15" s="25">
        <f t="shared" si="17"/>
        <v>338</v>
      </c>
      <c r="AA15" s="25">
        <f t="shared" si="17"/>
        <v>360</v>
      </c>
      <c r="AB15" s="25">
        <f t="shared" si="17"/>
        <v>344</v>
      </c>
      <c r="AC15" s="32" t="s">
        <v>36</v>
      </c>
      <c r="AD15" s="26">
        <f t="shared" si="25"/>
        <v>1485</v>
      </c>
      <c r="AE15" s="25">
        <f t="shared" ref="AE15:AM15" si="33">SUM(AE26+AE37)</f>
        <v>310</v>
      </c>
      <c r="AF15" s="25">
        <f t="shared" si="33"/>
        <v>323</v>
      </c>
      <c r="AG15" s="25">
        <f t="shared" si="33"/>
        <v>280</v>
      </c>
      <c r="AH15" s="25">
        <f t="shared" si="33"/>
        <v>289</v>
      </c>
      <c r="AI15" s="25">
        <f t="shared" si="33"/>
        <v>283</v>
      </c>
      <c r="AJ15" s="26">
        <f t="shared" si="33"/>
        <v>1013</v>
      </c>
      <c r="AK15" s="26">
        <f t="shared" si="33"/>
        <v>672</v>
      </c>
      <c r="AL15" s="26">
        <f t="shared" si="33"/>
        <v>513</v>
      </c>
      <c r="AM15" s="26">
        <f t="shared" si="33"/>
        <v>453</v>
      </c>
      <c r="AN15" s="32" t="s">
        <v>36</v>
      </c>
      <c r="AO15" s="26">
        <f t="shared" si="19"/>
        <v>412</v>
      </c>
      <c r="AP15" s="26">
        <f t="shared" si="19"/>
        <v>374</v>
      </c>
      <c r="AQ15" s="26">
        <f t="shared" si="19"/>
        <v>347</v>
      </c>
      <c r="AR15" s="26">
        <f t="shared" si="19"/>
        <v>368</v>
      </c>
      <c r="AS15" s="26">
        <f t="shared" si="19"/>
        <v>267</v>
      </c>
      <c r="AT15" s="26">
        <f t="shared" si="19"/>
        <v>262</v>
      </c>
      <c r="AU15" s="26">
        <f t="shared" si="19"/>
        <v>153</v>
      </c>
      <c r="AV15" s="26">
        <f t="shared" si="19"/>
        <v>212</v>
      </c>
      <c r="AW15" s="15"/>
    </row>
    <row r="16" spans="1:49" ht="26.1" customHeight="1">
      <c r="B16" s="23"/>
      <c r="C16" s="1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3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23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22"/>
      <c r="AO16" s="15"/>
      <c r="AP16" s="15"/>
      <c r="AQ16" s="15"/>
      <c r="AR16" s="15"/>
      <c r="AS16" s="15"/>
      <c r="AT16" s="15"/>
      <c r="AU16" s="15"/>
      <c r="AV16" s="15"/>
      <c r="AW16" s="15"/>
    </row>
    <row r="17" spans="2:49" s="5" customFormat="1" ht="26.1" customHeight="1">
      <c r="B17" s="26" t="s">
        <v>17</v>
      </c>
      <c r="C17" s="26">
        <f>SUM(C18+C19+C20+C21+C22+C23+C24+C25+C26)</f>
        <v>77681</v>
      </c>
      <c r="D17" s="26">
        <f t="shared" ref="D17" si="34">SUM(D18+D19+D20+D21+D22+D23+D24+D25+D26)</f>
        <v>9605</v>
      </c>
      <c r="E17" s="26">
        <f t="shared" ref="E17" si="35">SUM(E18+E19+E20+E21+E22+E23+E24+E25+E26)</f>
        <v>1961</v>
      </c>
      <c r="F17" s="26">
        <f t="shared" ref="F17" si="36">SUM(F18+F19+F20+F21+F22+F23+F24+F25+F26)</f>
        <v>1937</v>
      </c>
      <c r="G17" s="26">
        <f t="shared" ref="G17" si="37">SUM(G18+G19+G20+G21+G22+G23+G24+G25+G26)</f>
        <v>1917</v>
      </c>
      <c r="H17" s="26">
        <f t="shared" ref="H17" si="38">SUM(H18+H19+H20+H21+H22+H23+H24+H25+H26)</f>
        <v>1902</v>
      </c>
      <c r="I17" s="26">
        <f t="shared" ref="I17" si="39">SUM(I18+I19+I20+I21+I22+I23+I24+I25+I26)</f>
        <v>1888</v>
      </c>
      <c r="J17" s="26">
        <f t="shared" ref="J17" si="40">SUM(J18+J19+J20+J21+J22+J23+J24+J25+J26)</f>
        <v>9375</v>
      </c>
      <c r="K17" s="26">
        <f t="shared" ref="K17" si="41">SUM(K18+K19+K20+K21+K22+K23+K24+K25+K26)</f>
        <v>1877</v>
      </c>
      <c r="L17" s="26">
        <f t="shared" ref="L17" si="42">SUM(L18+L19+L20+L21+L22+L23+L24+L25+L26)</f>
        <v>1869</v>
      </c>
      <c r="M17" s="26">
        <f t="shared" ref="M17" si="43">SUM(M18+M19+M20+M21+M22+M23+M24+M25+M26)</f>
        <v>1866</v>
      </c>
      <c r="N17" s="26">
        <f t="shared" ref="N17" si="44">SUM(N18+N19+N20+N21+N22+N23+N24+N25+N26)</f>
        <v>1875</v>
      </c>
      <c r="O17" s="26">
        <f t="shared" ref="O17" si="45">SUM(O18+O19+O20+O21+O22+O23+O24+O25+O26)</f>
        <v>1888</v>
      </c>
      <c r="P17" s="26" t="s">
        <v>17</v>
      </c>
      <c r="Q17" s="26">
        <f>SUM(Q18+Q19+Q20+Q21+Q22+Q23+Q24+Q25+Q26)</f>
        <v>9167</v>
      </c>
      <c r="R17" s="26">
        <f t="shared" ref="R17:AB17" si="46">SUM(R18+R19+R20+R21+R22+R23+R24+R25+R26)</f>
        <v>1754</v>
      </c>
      <c r="S17" s="26">
        <f t="shared" si="46"/>
        <v>1775</v>
      </c>
      <c r="T17" s="26">
        <f t="shared" si="46"/>
        <v>1815</v>
      </c>
      <c r="U17" s="26">
        <f t="shared" si="46"/>
        <v>1875</v>
      </c>
      <c r="V17" s="26">
        <f t="shared" si="46"/>
        <v>1948</v>
      </c>
      <c r="W17" s="26">
        <f t="shared" si="46"/>
        <v>10707</v>
      </c>
      <c r="X17" s="26">
        <f t="shared" si="46"/>
        <v>2046</v>
      </c>
      <c r="Y17" s="26">
        <f t="shared" si="46"/>
        <v>2141</v>
      </c>
      <c r="Z17" s="26">
        <f t="shared" si="46"/>
        <v>2193</v>
      </c>
      <c r="AA17" s="26">
        <f t="shared" si="46"/>
        <v>2183</v>
      </c>
      <c r="AB17" s="26">
        <f t="shared" si="46"/>
        <v>2144</v>
      </c>
      <c r="AC17" s="26" t="s">
        <v>17</v>
      </c>
      <c r="AD17" s="26">
        <f>SUM(AD18+AD19+AD20+AD21+AD22+AD23+AD24+AD25+AD26)</f>
        <v>10000</v>
      </c>
      <c r="AE17" s="26">
        <f t="shared" ref="AE17:AM17" si="47">SUM(AE18+AE19+AE20+AE21+AE22+AE23+AE24+AE25+AE26)</f>
        <v>2100</v>
      </c>
      <c r="AF17" s="26">
        <f t="shared" si="47"/>
        <v>2061</v>
      </c>
      <c r="AG17" s="26">
        <f t="shared" si="47"/>
        <v>2017</v>
      </c>
      <c r="AH17" s="26">
        <f t="shared" si="47"/>
        <v>1963</v>
      </c>
      <c r="AI17" s="26">
        <f t="shared" si="47"/>
        <v>1859</v>
      </c>
      <c r="AJ17" s="26">
        <f t="shared" si="47"/>
        <v>6722</v>
      </c>
      <c r="AK17" s="26">
        <f t="shared" si="47"/>
        <v>3537</v>
      </c>
      <c r="AL17" s="26">
        <f t="shared" si="47"/>
        <v>2513</v>
      </c>
      <c r="AM17" s="26">
        <f t="shared" si="47"/>
        <v>2512</v>
      </c>
      <c r="AN17" s="26" t="s">
        <v>17</v>
      </c>
      <c r="AO17" s="26">
        <f>SUM(AO18+AO19+AO20+AO21+AO22+AO23+AO24+AO25+AO26)</f>
        <v>2443</v>
      </c>
      <c r="AP17" s="26">
        <f t="shared" ref="AP17:AV17" si="48">SUM(AP18+AP19+AP20+AP21+AP22+AP23+AP24+AP25+AP26)</f>
        <v>2123</v>
      </c>
      <c r="AQ17" s="26">
        <f t="shared" si="48"/>
        <v>1946</v>
      </c>
      <c r="AR17" s="26">
        <f t="shared" si="48"/>
        <v>1830</v>
      </c>
      <c r="AS17" s="26">
        <f t="shared" si="48"/>
        <v>1610</v>
      </c>
      <c r="AT17" s="26">
        <f t="shared" si="48"/>
        <v>1382</v>
      </c>
      <c r="AU17" s="26">
        <f t="shared" si="48"/>
        <v>1033</v>
      </c>
      <c r="AV17" s="26">
        <f t="shared" si="48"/>
        <v>1176</v>
      </c>
      <c r="AW17" s="14"/>
    </row>
    <row r="18" spans="2:49" ht="26.1" customHeight="1">
      <c r="B18" s="32" t="s">
        <v>28</v>
      </c>
      <c r="C18" s="24">
        <f>SUM(D18+J18+Q18+W18+AD18+AJ18+AK18+AL18+AM18+AO18+AP18+AQ18+AR18+AS18+AT18+AU18+AV18)</f>
        <v>20012</v>
      </c>
      <c r="D18" s="26">
        <f>SUM(I18+H18+G18+F18+E18)</f>
        <v>2457</v>
      </c>
      <c r="E18" s="25">
        <v>519</v>
      </c>
      <c r="F18" s="25">
        <v>491</v>
      </c>
      <c r="G18" s="25">
        <v>497</v>
      </c>
      <c r="H18" s="25">
        <v>466</v>
      </c>
      <c r="I18" s="25">
        <v>484</v>
      </c>
      <c r="J18" s="26">
        <f>SUM(O18+N18+M18+L18+K18)</f>
        <v>2414</v>
      </c>
      <c r="K18" s="25">
        <v>486</v>
      </c>
      <c r="L18" s="25">
        <v>503</v>
      </c>
      <c r="M18" s="25">
        <v>465</v>
      </c>
      <c r="N18" s="25">
        <v>487</v>
      </c>
      <c r="O18" s="25">
        <v>473</v>
      </c>
      <c r="P18" s="32" t="s">
        <v>28</v>
      </c>
      <c r="Q18" s="26">
        <f>SUM(V18+U18+T18+S18+R18)</f>
        <v>2304</v>
      </c>
      <c r="R18" s="25">
        <v>445</v>
      </c>
      <c r="S18" s="25">
        <v>427</v>
      </c>
      <c r="T18" s="25">
        <v>469</v>
      </c>
      <c r="U18" s="25">
        <v>472</v>
      </c>
      <c r="V18" s="25">
        <v>491</v>
      </c>
      <c r="W18" s="26">
        <f>SUM(AB18+AA18+Z18+Y18+X18)</f>
        <v>2541</v>
      </c>
      <c r="X18" s="25">
        <v>484</v>
      </c>
      <c r="Y18" s="25">
        <v>500</v>
      </c>
      <c r="Z18" s="25">
        <v>524</v>
      </c>
      <c r="AA18" s="25">
        <v>512</v>
      </c>
      <c r="AB18" s="25">
        <v>521</v>
      </c>
      <c r="AC18" s="32" t="s">
        <v>28</v>
      </c>
      <c r="AD18" s="26">
        <f>SUM(AI18+AH18+AG18+AF18+AE18)</f>
        <v>2617</v>
      </c>
      <c r="AE18" s="25">
        <v>530</v>
      </c>
      <c r="AF18" s="25">
        <v>550</v>
      </c>
      <c r="AG18" s="25">
        <v>532</v>
      </c>
      <c r="AH18" s="25">
        <v>511</v>
      </c>
      <c r="AI18" s="25">
        <v>494</v>
      </c>
      <c r="AJ18" s="26">
        <v>1834</v>
      </c>
      <c r="AK18" s="26">
        <v>920</v>
      </c>
      <c r="AL18" s="26">
        <v>671</v>
      </c>
      <c r="AM18" s="26">
        <v>630</v>
      </c>
      <c r="AN18" s="32" t="s">
        <v>28</v>
      </c>
      <c r="AO18" s="26">
        <v>602</v>
      </c>
      <c r="AP18" s="26">
        <v>572</v>
      </c>
      <c r="AQ18" s="26">
        <v>502</v>
      </c>
      <c r="AR18" s="26">
        <v>476</v>
      </c>
      <c r="AS18" s="26">
        <v>429</v>
      </c>
      <c r="AT18" s="26">
        <v>389</v>
      </c>
      <c r="AU18" s="26">
        <v>307</v>
      </c>
      <c r="AV18" s="26">
        <v>347</v>
      </c>
      <c r="AW18" s="15"/>
    </row>
    <row r="19" spans="2:49" ht="26.1" customHeight="1">
      <c r="B19" s="32" t="s">
        <v>29</v>
      </c>
      <c r="C19" s="24">
        <f t="shared" ref="C19:C26" si="49">SUM(D19+J19+Q19+W19+AD19+AJ19+AK19+AL19+AM19+AO19+AP19+AQ19+AR19+AS19+AT19+AU19+AV19)</f>
        <v>729</v>
      </c>
      <c r="D19" s="26">
        <f t="shared" ref="D19:D26" si="50">SUM(I19+H19+G19+F19+E19)</f>
        <v>74</v>
      </c>
      <c r="E19" s="25">
        <v>20</v>
      </c>
      <c r="F19" s="25">
        <v>12</v>
      </c>
      <c r="G19" s="25">
        <v>8</v>
      </c>
      <c r="H19" s="25">
        <v>16</v>
      </c>
      <c r="I19" s="25">
        <v>18</v>
      </c>
      <c r="J19" s="26">
        <f t="shared" ref="J19:J26" si="51">SUM(O19+N19+M19+L19+K19)</f>
        <v>78</v>
      </c>
      <c r="K19" s="25">
        <v>21</v>
      </c>
      <c r="L19" s="25">
        <v>14</v>
      </c>
      <c r="M19" s="25">
        <v>18</v>
      </c>
      <c r="N19" s="25">
        <v>12</v>
      </c>
      <c r="O19" s="25">
        <v>13</v>
      </c>
      <c r="P19" s="32" t="s">
        <v>29</v>
      </c>
      <c r="Q19" s="26">
        <f t="shared" ref="Q19:Q26" si="52">SUM(V19+U19+T19+S19+R19)</f>
        <v>94</v>
      </c>
      <c r="R19" s="25">
        <v>17</v>
      </c>
      <c r="S19" s="25">
        <v>16</v>
      </c>
      <c r="T19" s="25">
        <v>18</v>
      </c>
      <c r="U19" s="25">
        <v>19</v>
      </c>
      <c r="V19" s="25">
        <v>24</v>
      </c>
      <c r="W19" s="26">
        <f t="shared" ref="W19:W26" si="53">SUM(AB19+AA19+Z19+Y19+X19)</f>
        <v>99</v>
      </c>
      <c r="X19" s="25">
        <v>21</v>
      </c>
      <c r="Y19" s="25">
        <v>19</v>
      </c>
      <c r="Z19" s="25">
        <v>22</v>
      </c>
      <c r="AA19" s="25">
        <v>20</v>
      </c>
      <c r="AB19" s="25">
        <v>17</v>
      </c>
      <c r="AC19" s="32" t="s">
        <v>29</v>
      </c>
      <c r="AD19" s="26">
        <f t="shared" ref="AD19:AD26" si="54">SUM(AI19+AH19+AG19+AF19+AE19)</f>
        <v>90</v>
      </c>
      <c r="AE19" s="25">
        <v>19</v>
      </c>
      <c r="AF19" s="25">
        <v>15</v>
      </c>
      <c r="AG19" s="25">
        <v>17</v>
      </c>
      <c r="AH19" s="25">
        <v>15</v>
      </c>
      <c r="AI19" s="25">
        <v>24</v>
      </c>
      <c r="AJ19" s="26">
        <v>77</v>
      </c>
      <c r="AK19" s="26">
        <v>37</v>
      </c>
      <c r="AL19" s="26">
        <v>19</v>
      </c>
      <c r="AM19" s="26">
        <v>25</v>
      </c>
      <c r="AN19" s="32" t="s">
        <v>29</v>
      </c>
      <c r="AO19" s="26">
        <v>28</v>
      </c>
      <c r="AP19" s="26">
        <v>10</v>
      </c>
      <c r="AQ19" s="26">
        <v>29</v>
      </c>
      <c r="AR19" s="26">
        <v>18</v>
      </c>
      <c r="AS19" s="26">
        <v>19</v>
      </c>
      <c r="AT19" s="26">
        <v>11</v>
      </c>
      <c r="AU19" s="26">
        <v>13</v>
      </c>
      <c r="AV19" s="26">
        <v>8</v>
      </c>
      <c r="AW19" s="15"/>
    </row>
    <row r="20" spans="2:49" ht="26.1" customHeight="1">
      <c r="B20" s="32" t="s">
        <v>30</v>
      </c>
      <c r="C20" s="24">
        <f t="shared" si="49"/>
        <v>3243</v>
      </c>
      <c r="D20" s="26">
        <f t="shared" si="50"/>
        <v>359</v>
      </c>
      <c r="E20" s="25">
        <v>61</v>
      </c>
      <c r="F20" s="25">
        <v>57</v>
      </c>
      <c r="G20" s="25">
        <v>82</v>
      </c>
      <c r="H20" s="25">
        <v>73</v>
      </c>
      <c r="I20" s="25">
        <v>86</v>
      </c>
      <c r="J20" s="26">
        <f t="shared" si="51"/>
        <v>422</v>
      </c>
      <c r="K20" s="25">
        <v>92</v>
      </c>
      <c r="L20" s="25">
        <v>73</v>
      </c>
      <c r="M20" s="25">
        <v>88</v>
      </c>
      <c r="N20" s="25">
        <v>91</v>
      </c>
      <c r="O20" s="25">
        <v>78</v>
      </c>
      <c r="P20" s="32" t="s">
        <v>30</v>
      </c>
      <c r="Q20" s="26">
        <f t="shared" si="52"/>
        <v>416</v>
      </c>
      <c r="R20" s="25">
        <v>64</v>
      </c>
      <c r="S20" s="25">
        <v>82</v>
      </c>
      <c r="T20" s="25">
        <v>66</v>
      </c>
      <c r="U20" s="25">
        <v>104</v>
      </c>
      <c r="V20" s="25">
        <v>100</v>
      </c>
      <c r="W20" s="26">
        <f t="shared" si="53"/>
        <v>511</v>
      </c>
      <c r="X20" s="25">
        <v>92</v>
      </c>
      <c r="Y20" s="25">
        <v>108</v>
      </c>
      <c r="Z20" s="25">
        <v>88</v>
      </c>
      <c r="AA20" s="25">
        <v>107</v>
      </c>
      <c r="AB20" s="25">
        <v>116</v>
      </c>
      <c r="AC20" s="32" t="s">
        <v>30</v>
      </c>
      <c r="AD20" s="26">
        <f t="shared" si="54"/>
        <v>402</v>
      </c>
      <c r="AE20" s="25">
        <v>81</v>
      </c>
      <c r="AF20" s="25">
        <v>95</v>
      </c>
      <c r="AG20" s="25">
        <v>79</v>
      </c>
      <c r="AH20" s="25">
        <v>87</v>
      </c>
      <c r="AI20" s="25">
        <v>60</v>
      </c>
      <c r="AJ20" s="26">
        <v>242</v>
      </c>
      <c r="AK20" s="26">
        <v>138</v>
      </c>
      <c r="AL20" s="26">
        <v>83</v>
      </c>
      <c r="AM20" s="26">
        <v>76</v>
      </c>
      <c r="AN20" s="32" t="s">
        <v>30</v>
      </c>
      <c r="AO20" s="26">
        <v>105</v>
      </c>
      <c r="AP20" s="26">
        <v>115</v>
      </c>
      <c r="AQ20" s="26">
        <v>98</v>
      </c>
      <c r="AR20" s="26">
        <v>77</v>
      </c>
      <c r="AS20" s="26">
        <v>60</v>
      </c>
      <c r="AT20" s="26">
        <v>51</v>
      </c>
      <c r="AU20" s="26">
        <v>39</v>
      </c>
      <c r="AV20" s="26">
        <v>49</v>
      </c>
      <c r="AW20" s="15"/>
    </row>
    <row r="21" spans="2:49" ht="26.1" customHeight="1">
      <c r="B21" s="32" t="s">
        <v>31</v>
      </c>
      <c r="C21" s="24">
        <f t="shared" si="49"/>
        <v>3157</v>
      </c>
      <c r="D21" s="26">
        <f t="shared" si="50"/>
        <v>400</v>
      </c>
      <c r="E21" s="25">
        <v>71</v>
      </c>
      <c r="F21" s="25">
        <v>80</v>
      </c>
      <c r="G21" s="25">
        <v>97</v>
      </c>
      <c r="H21" s="25">
        <v>71</v>
      </c>
      <c r="I21" s="25">
        <v>81</v>
      </c>
      <c r="J21" s="26">
        <f t="shared" si="51"/>
        <v>381</v>
      </c>
      <c r="K21" s="25">
        <v>76</v>
      </c>
      <c r="L21" s="25">
        <v>71</v>
      </c>
      <c r="M21" s="25">
        <v>75</v>
      </c>
      <c r="N21" s="25">
        <v>76</v>
      </c>
      <c r="O21" s="25">
        <v>83</v>
      </c>
      <c r="P21" s="32" t="s">
        <v>31</v>
      </c>
      <c r="Q21" s="26">
        <f t="shared" si="52"/>
        <v>346</v>
      </c>
      <c r="R21" s="25">
        <v>66</v>
      </c>
      <c r="S21" s="25">
        <v>74</v>
      </c>
      <c r="T21" s="25">
        <v>66</v>
      </c>
      <c r="U21" s="25">
        <v>61</v>
      </c>
      <c r="V21" s="25">
        <v>79</v>
      </c>
      <c r="W21" s="26">
        <f t="shared" si="53"/>
        <v>448</v>
      </c>
      <c r="X21" s="25">
        <v>88</v>
      </c>
      <c r="Y21" s="25">
        <v>88</v>
      </c>
      <c r="Z21" s="25">
        <v>96</v>
      </c>
      <c r="AA21" s="25">
        <v>87</v>
      </c>
      <c r="AB21" s="25">
        <v>89</v>
      </c>
      <c r="AC21" s="32" t="s">
        <v>31</v>
      </c>
      <c r="AD21" s="26">
        <f t="shared" si="54"/>
        <v>460</v>
      </c>
      <c r="AE21" s="25">
        <v>86</v>
      </c>
      <c r="AF21" s="25">
        <v>81</v>
      </c>
      <c r="AG21" s="25">
        <v>91</v>
      </c>
      <c r="AH21" s="25">
        <v>109</v>
      </c>
      <c r="AI21" s="25">
        <v>93</v>
      </c>
      <c r="AJ21" s="26">
        <v>290</v>
      </c>
      <c r="AK21" s="26">
        <v>150</v>
      </c>
      <c r="AL21" s="26">
        <v>103</v>
      </c>
      <c r="AM21" s="26">
        <v>94</v>
      </c>
      <c r="AN21" s="32" t="s">
        <v>31</v>
      </c>
      <c r="AO21" s="26">
        <v>75</v>
      </c>
      <c r="AP21" s="26">
        <v>86</v>
      </c>
      <c r="AQ21" s="26">
        <v>68</v>
      </c>
      <c r="AR21" s="26">
        <v>60</v>
      </c>
      <c r="AS21" s="26">
        <v>55</v>
      </c>
      <c r="AT21" s="26">
        <v>47</v>
      </c>
      <c r="AU21" s="26">
        <v>44</v>
      </c>
      <c r="AV21" s="26">
        <v>50</v>
      </c>
      <c r="AW21" s="15"/>
    </row>
    <row r="22" spans="2:49" ht="26.1" customHeight="1">
      <c r="B22" s="32" t="s">
        <v>32</v>
      </c>
      <c r="C22" s="24">
        <f t="shared" si="49"/>
        <v>33811</v>
      </c>
      <c r="D22" s="26">
        <f t="shared" si="50"/>
        <v>4282</v>
      </c>
      <c r="E22" s="25">
        <v>877</v>
      </c>
      <c r="F22" s="25">
        <v>898</v>
      </c>
      <c r="G22" s="25">
        <v>826</v>
      </c>
      <c r="H22" s="25">
        <v>852</v>
      </c>
      <c r="I22" s="25">
        <v>829</v>
      </c>
      <c r="J22" s="26">
        <f t="shared" si="51"/>
        <v>4067</v>
      </c>
      <c r="K22" s="25">
        <v>814</v>
      </c>
      <c r="L22" s="25">
        <v>782</v>
      </c>
      <c r="M22" s="25">
        <v>833</v>
      </c>
      <c r="N22" s="25">
        <v>804</v>
      </c>
      <c r="O22" s="25">
        <v>834</v>
      </c>
      <c r="P22" s="32" t="s">
        <v>32</v>
      </c>
      <c r="Q22" s="26">
        <f t="shared" si="52"/>
        <v>3981</v>
      </c>
      <c r="R22" s="25">
        <v>788</v>
      </c>
      <c r="S22" s="25">
        <v>813</v>
      </c>
      <c r="T22" s="25">
        <v>790</v>
      </c>
      <c r="U22" s="25">
        <v>790</v>
      </c>
      <c r="V22" s="25">
        <v>800</v>
      </c>
      <c r="W22" s="26">
        <f t="shared" si="53"/>
        <v>4840</v>
      </c>
      <c r="X22" s="25">
        <v>899</v>
      </c>
      <c r="Y22" s="25">
        <v>955</v>
      </c>
      <c r="Z22" s="25">
        <v>991</v>
      </c>
      <c r="AA22" s="25">
        <v>1022</v>
      </c>
      <c r="AB22" s="25">
        <v>973</v>
      </c>
      <c r="AC22" s="32" t="s">
        <v>32</v>
      </c>
      <c r="AD22" s="26">
        <f t="shared" si="54"/>
        <v>4358</v>
      </c>
      <c r="AE22" s="25">
        <v>902</v>
      </c>
      <c r="AF22" s="25">
        <v>877</v>
      </c>
      <c r="AG22" s="25">
        <v>887</v>
      </c>
      <c r="AH22" s="25">
        <v>841</v>
      </c>
      <c r="AI22" s="25">
        <v>851</v>
      </c>
      <c r="AJ22" s="26">
        <v>2838</v>
      </c>
      <c r="AK22" s="26">
        <v>1500</v>
      </c>
      <c r="AL22" s="26">
        <v>1109</v>
      </c>
      <c r="AM22" s="26">
        <v>1146</v>
      </c>
      <c r="AN22" s="32" t="s">
        <v>32</v>
      </c>
      <c r="AO22" s="26">
        <v>1096</v>
      </c>
      <c r="AP22" s="26">
        <v>925</v>
      </c>
      <c r="AQ22" s="26">
        <v>831</v>
      </c>
      <c r="AR22" s="26">
        <v>739</v>
      </c>
      <c r="AS22" s="26">
        <v>690</v>
      </c>
      <c r="AT22" s="26">
        <v>542</v>
      </c>
      <c r="AU22" s="26">
        <v>399</v>
      </c>
      <c r="AV22" s="26">
        <v>468</v>
      </c>
      <c r="AW22" s="15"/>
    </row>
    <row r="23" spans="2:49" s="4" customFormat="1" ht="26.1" customHeight="1">
      <c r="B23" s="32" t="s">
        <v>33</v>
      </c>
      <c r="C23" s="24">
        <f t="shared" si="49"/>
        <v>3041</v>
      </c>
      <c r="D23" s="26">
        <f t="shared" si="50"/>
        <v>370</v>
      </c>
      <c r="E23" s="25">
        <v>67</v>
      </c>
      <c r="F23" s="25">
        <v>85</v>
      </c>
      <c r="G23" s="25">
        <v>70</v>
      </c>
      <c r="H23" s="25">
        <v>67</v>
      </c>
      <c r="I23" s="25">
        <v>81</v>
      </c>
      <c r="J23" s="26">
        <f t="shared" si="51"/>
        <v>378</v>
      </c>
      <c r="K23" s="25">
        <v>68</v>
      </c>
      <c r="L23" s="25">
        <v>82</v>
      </c>
      <c r="M23" s="25">
        <v>78</v>
      </c>
      <c r="N23" s="25">
        <v>67</v>
      </c>
      <c r="O23" s="25">
        <v>83</v>
      </c>
      <c r="P23" s="32" t="s">
        <v>33</v>
      </c>
      <c r="Q23" s="26">
        <f t="shared" si="52"/>
        <v>385</v>
      </c>
      <c r="R23" s="25">
        <v>70</v>
      </c>
      <c r="S23" s="25">
        <v>69</v>
      </c>
      <c r="T23" s="25">
        <v>83</v>
      </c>
      <c r="U23" s="25">
        <v>82</v>
      </c>
      <c r="V23" s="25">
        <v>81</v>
      </c>
      <c r="W23" s="26">
        <f t="shared" si="53"/>
        <v>431</v>
      </c>
      <c r="X23" s="25">
        <v>89</v>
      </c>
      <c r="Y23" s="25">
        <v>94</v>
      </c>
      <c r="Z23" s="25">
        <v>93</v>
      </c>
      <c r="AA23" s="25">
        <v>82</v>
      </c>
      <c r="AB23" s="25">
        <v>73</v>
      </c>
      <c r="AC23" s="32" t="s">
        <v>33</v>
      </c>
      <c r="AD23" s="26">
        <f t="shared" si="54"/>
        <v>348</v>
      </c>
      <c r="AE23" s="25">
        <v>88</v>
      </c>
      <c r="AF23" s="25">
        <v>70</v>
      </c>
      <c r="AG23" s="25">
        <v>72</v>
      </c>
      <c r="AH23" s="25">
        <v>65</v>
      </c>
      <c r="AI23" s="25">
        <v>53</v>
      </c>
      <c r="AJ23" s="26">
        <v>239</v>
      </c>
      <c r="AK23" s="26">
        <v>120</v>
      </c>
      <c r="AL23" s="26">
        <v>103</v>
      </c>
      <c r="AM23" s="26">
        <v>114</v>
      </c>
      <c r="AN23" s="32" t="s">
        <v>33</v>
      </c>
      <c r="AO23" s="26">
        <v>95</v>
      </c>
      <c r="AP23" s="26">
        <v>78</v>
      </c>
      <c r="AQ23" s="26">
        <v>80</v>
      </c>
      <c r="AR23" s="26">
        <v>72</v>
      </c>
      <c r="AS23" s="26">
        <v>76</v>
      </c>
      <c r="AT23" s="26">
        <v>77</v>
      </c>
      <c r="AU23" s="26">
        <v>32</v>
      </c>
      <c r="AV23" s="26">
        <v>43</v>
      </c>
      <c r="AW23" s="15"/>
    </row>
    <row r="24" spans="2:49" s="5" customFormat="1" ht="26.1" customHeight="1">
      <c r="B24" s="32" t="s">
        <v>34</v>
      </c>
      <c r="C24" s="24">
        <f t="shared" si="49"/>
        <v>3907</v>
      </c>
      <c r="D24" s="26">
        <f t="shared" si="50"/>
        <v>412</v>
      </c>
      <c r="E24" s="25">
        <v>93</v>
      </c>
      <c r="F24" s="25">
        <v>87</v>
      </c>
      <c r="G24" s="25">
        <v>75</v>
      </c>
      <c r="H24" s="25">
        <v>93</v>
      </c>
      <c r="I24" s="25">
        <v>64</v>
      </c>
      <c r="J24" s="26">
        <f t="shared" si="51"/>
        <v>402</v>
      </c>
      <c r="K24" s="25">
        <v>88</v>
      </c>
      <c r="L24" s="25">
        <v>94</v>
      </c>
      <c r="M24" s="25">
        <v>67</v>
      </c>
      <c r="N24" s="25">
        <v>73</v>
      </c>
      <c r="O24" s="25">
        <v>80</v>
      </c>
      <c r="P24" s="32" t="s">
        <v>34</v>
      </c>
      <c r="Q24" s="26">
        <f t="shared" si="52"/>
        <v>433</v>
      </c>
      <c r="R24" s="25">
        <v>76</v>
      </c>
      <c r="S24" s="25">
        <v>71</v>
      </c>
      <c r="T24" s="25">
        <v>91</v>
      </c>
      <c r="U24" s="25">
        <v>100</v>
      </c>
      <c r="V24" s="25">
        <v>95</v>
      </c>
      <c r="W24" s="26">
        <f t="shared" si="53"/>
        <v>493</v>
      </c>
      <c r="X24" s="25">
        <v>90</v>
      </c>
      <c r="Y24" s="25">
        <v>106</v>
      </c>
      <c r="Z24" s="25">
        <v>110</v>
      </c>
      <c r="AA24" s="25">
        <v>94</v>
      </c>
      <c r="AB24" s="25">
        <v>93</v>
      </c>
      <c r="AC24" s="32" t="s">
        <v>34</v>
      </c>
      <c r="AD24" s="26">
        <f t="shared" si="54"/>
        <v>573</v>
      </c>
      <c r="AE24" s="25">
        <v>132</v>
      </c>
      <c r="AF24" s="25">
        <v>112</v>
      </c>
      <c r="AG24" s="25">
        <v>121</v>
      </c>
      <c r="AH24" s="25">
        <v>124</v>
      </c>
      <c r="AI24" s="25">
        <v>84</v>
      </c>
      <c r="AJ24" s="26">
        <v>389</v>
      </c>
      <c r="AK24" s="26">
        <v>194</v>
      </c>
      <c r="AL24" s="26">
        <v>118</v>
      </c>
      <c r="AM24" s="26">
        <v>139</v>
      </c>
      <c r="AN24" s="32" t="s">
        <v>34</v>
      </c>
      <c r="AO24" s="26">
        <v>134</v>
      </c>
      <c r="AP24" s="26">
        <v>104</v>
      </c>
      <c r="AQ24" s="26">
        <v>108</v>
      </c>
      <c r="AR24" s="26">
        <v>119</v>
      </c>
      <c r="AS24" s="26">
        <v>76</v>
      </c>
      <c r="AT24" s="26">
        <v>82</v>
      </c>
      <c r="AU24" s="26">
        <v>72</v>
      </c>
      <c r="AV24" s="26">
        <v>59</v>
      </c>
      <c r="AW24" s="14"/>
    </row>
    <row r="25" spans="2:49" s="4" customFormat="1" ht="26.1" customHeight="1">
      <c r="B25" s="32" t="s">
        <v>35</v>
      </c>
      <c r="C25" s="24">
        <f t="shared" si="49"/>
        <v>3805</v>
      </c>
      <c r="D25" s="26">
        <f t="shared" si="50"/>
        <v>468</v>
      </c>
      <c r="E25" s="25">
        <v>93</v>
      </c>
      <c r="F25" s="25">
        <v>89</v>
      </c>
      <c r="G25" s="25">
        <v>92</v>
      </c>
      <c r="H25" s="25">
        <v>103</v>
      </c>
      <c r="I25" s="25">
        <v>91</v>
      </c>
      <c r="J25" s="26">
        <f t="shared" si="51"/>
        <v>456</v>
      </c>
      <c r="K25" s="25">
        <v>100</v>
      </c>
      <c r="L25" s="25">
        <v>81</v>
      </c>
      <c r="M25" s="25">
        <v>99</v>
      </c>
      <c r="N25" s="25">
        <v>97</v>
      </c>
      <c r="O25" s="25">
        <v>79</v>
      </c>
      <c r="P25" s="32" t="s">
        <v>35</v>
      </c>
      <c r="Q25" s="26">
        <f t="shared" si="52"/>
        <v>416</v>
      </c>
      <c r="R25" s="25">
        <v>84</v>
      </c>
      <c r="S25" s="25">
        <v>79</v>
      </c>
      <c r="T25" s="25">
        <v>77</v>
      </c>
      <c r="U25" s="25">
        <v>83</v>
      </c>
      <c r="V25" s="25">
        <v>93</v>
      </c>
      <c r="W25" s="26">
        <f t="shared" si="53"/>
        <v>475</v>
      </c>
      <c r="X25" s="25">
        <v>96</v>
      </c>
      <c r="Y25" s="25">
        <v>111</v>
      </c>
      <c r="Z25" s="25">
        <v>105</v>
      </c>
      <c r="AA25" s="25">
        <v>79</v>
      </c>
      <c r="AB25" s="25">
        <v>84</v>
      </c>
      <c r="AC25" s="32" t="s">
        <v>35</v>
      </c>
      <c r="AD25" s="26">
        <f t="shared" si="54"/>
        <v>446</v>
      </c>
      <c r="AE25" s="25">
        <v>104</v>
      </c>
      <c r="AF25" s="25">
        <v>106</v>
      </c>
      <c r="AG25" s="25">
        <v>81</v>
      </c>
      <c r="AH25" s="25">
        <v>77</v>
      </c>
      <c r="AI25" s="25">
        <v>78</v>
      </c>
      <c r="AJ25" s="26">
        <v>391</v>
      </c>
      <c r="AK25" s="26">
        <v>241</v>
      </c>
      <c r="AL25" s="26">
        <v>130</v>
      </c>
      <c r="AM25" s="26">
        <v>119</v>
      </c>
      <c r="AN25" s="32" t="s">
        <v>35</v>
      </c>
      <c r="AO25" s="26">
        <v>140</v>
      </c>
      <c r="AP25" s="26">
        <v>87</v>
      </c>
      <c r="AQ25" s="26">
        <v>89</v>
      </c>
      <c r="AR25" s="26">
        <v>86</v>
      </c>
      <c r="AS25" s="26">
        <v>81</v>
      </c>
      <c r="AT25" s="26">
        <v>72</v>
      </c>
      <c r="AU25" s="26">
        <v>59</v>
      </c>
      <c r="AV25" s="26">
        <v>49</v>
      </c>
      <c r="AW25" s="15"/>
    </row>
    <row r="26" spans="2:49" ht="26.1" customHeight="1">
      <c r="B26" s="32" t="s">
        <v>36</v>
      </c>
      <c r="C26" s="24">
        <f t="shared" si="49"/>
        <v>5976</v>
      </c>
      <c r="D26" s="26">
        <f t="shared" si="50"/>
        <v>783</v>
      </c>
      <c r="E26" s="25">
        <v>160</v>
      </c>
      <c r="F26" s="25">
        <v>138</v>
      </c>
      <c r="G26" s="25">
        <v>170</v>
      </c>
      <c r="H26" s="25">
        <v>161</v>
      </c>
      <c r="I26" s="25">
        <v>154</v>
      </c>
      <c r="J26" s="26">
        <f t="shared" si="51"/>
        <v>777</v>
      </c>
      <c r="K26" s="25">
        <v>132</v>
      </c>
      <c r="L26" s="25">
        <v>169</v>
      </c>
      <c r="M26" s="25">
        <v>143</v>
      </c>
      <c r="N26" s="25">
        <v>168</v>
      </c>
      <c r="O26" s="25">
        <v>165</v>
      </c>
      <c r="P26" s="32" t="s">
        <v>36</v>
      </c>
      <c r="Q26" s="26">
        <f t="shared" si="52"/>
        <v>792</v>
      </c>
      <c r="R26" s="25">
        <v>144</v>
      </c>
      <c r="S26" s="25">
        <v>144</v>
      </c>
      <c r="T26" s="25">
        <v>155</v>
      </c>
      <c r="U26" s="25">
        <v>164</v>
      </c>
      <c r="V26" s="25">
        <v>185</v>
      </c>
      <c r="W26" s="26">
        <f t="shared" si="53"/>
        <v>869</v>
      </c>
      <c r="X26" s="25">
        <v>187</v>
      </c>
      <c r="Y26" s="25">
        <v>160</v>
      </c>
      <c r="Z26" s="25">
        <v>164</v>
      </c>
      <c r="AA26" s="25">
        <v>180</v>
      </c>
      <c r="AB26" s="25">
        <v>178</v>
      </c>
      <c r="AC26" s="32" t="s">
        <v>36</v>
      </c>
      <c r="AD26" s="26">
        <f t="shared" si="54"/>
        <v>706</v>
      </c>
      <c r="AE26" s="25">
        <v>158</v>
      </c>
      <c r="AF26" s="25">
        <v>155</v>
      </c>
      <c r="AG26" s="25">
        <v>137</v>
      </c>
      <c r="AH26" s="25">
        <v>134</v>
      </c>
      <c r="AI26" s="25">
        <v>122</v>
      </c>
      <c r="AJ26" s="26">
        <v>422</v>
      </c>
      <c r="AK26" s="26">
        <v>237</v>
      </c>
      <c r="AL26" s="26">
        <v>177</v>
      </c>
      <c r="AM26" s="26">
        <v>169</v>
      </c>
      <c r="AN26" s="32" t="s">
        <v>36</v>
      </c>
      <c r="AO26" s="26">
        <v>168</v>
      </c>
      <c r="AP26" s="26">
        <v>146</v>
      </c>
      <c r="AQ26" s="26">
        <v>141</v>
      </c>
      <c r="AR26" s="26">
        <v>183</v>
      </c>
      <c r="AS26" s="26">
        <v>124</v>
      </c>
      <c r="AT26" s="26">
        <v>111</v>
      </c>
      <c r="AU26" s="26">
        <v>68</v>
      </c>
      <c r="AV26" s="26">
        <v>103</v>
      </c>
      <c r="AW26" s="15"/>
    </row>
    <row r="27" spans="2:49" s="4" customFormat="1" ht="26.1" customHeight="1">
      <c r="B27" s="25"/>
      <c r="C27" s="11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2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23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27"/>
      <c r="AO27" s="15"/>
      <c r="AP27" s="15"/>
      <c r="AQ27" s="15"/>
      <c r="AR27" s="15"/>
      <c r="AS27" s="15"/>
      <c r="AT27" s="15"/>
      <c r="AU27" s="15"/>
      <c r="AV27" s="15"/>
      <c r="AW27" s="15"/>
    </row>
    <row r="28" spans="2:49" s="5" customFormat="1" ht="26.1" customHeight="1">
      <c r="B28" s="26" t="s">
        <v>19</v>
      </c>
      <c r="C28" s="26">
        <f>SUM(C29+C30+C31+C32+C33+C34+C35+C36+C37)</f>
        <v>85971</v>
      </c>
      <c r="D28" s="26">
        <f t="shared" ref="D28:N28" si="55">SUM(D29+D30+D31+D32+D33+D34+D35+D36+D37)</f>
        <v>9155</v>
      </c>
      <c r="E28" s="26">
        <f t="shared" si="55"/>
        <v>1868</v>
      </c>
      <c r="F28" s="26">
        <f t="shared" si="55"/>
        <v>1847</v>
      </c>
      <c r="G28" s="26">
        <f t="shared" si="55"/>
        <v>1828</v>
      </c>
      <c r="H28" s="26">
        <f t="shared" si="55"/>
        <v>1813</v>
      </c>
      <c r="I28" s="26">
        <f t="shared" si="55"/>
        <v>1799</v>
      </c>
      <c r="J28" s="26">
        <f t="shared" si="55"/>
        <v>8930</v>
      </c>
      <c r="K28" s="26">
        <f t="shared" si="55"/>
        <v>1788</v>
      </c>
      <c r="L28" s="26">
        <f t="shared" si="55"/>
        <v>1781</v>
      </c>
      <c r="M28" s="26">
        <f t="shared" si="55"/>
        <v>1779</v>
      </c>
      <c r="N28" s="26">
        <f t="shared" si="55"/>
        <v>1784</v>
      </c>
      <c r="O28" s="26">
        <f>SUM(O29+O30+O31+O32+O33+O34+O35+O36+O37)</f>
        <v>1798</v>
      </c>
      <c r="P28" s="26" t="s">
        <v>19</v>
      </c>
      <c r="Q28" s="26">
        <f>SUM(Q29+Q30+Q31+Q32+Q33+Q34+Q35+Q36+Q37)</f>
        <v>8677</v>
      </c>
      <c r="R28" s="26">
        <f t="shared" ref="R28:AB28" si="56">SUM(R29+R30+R31+R32+R33+R34+R35+R36+R37)</f>
        <v>1642</v>
      </c>
      <c r="S28" s="26">
        <f t="shared" si="56"/>
        <v>1680</v>
      </c>
      <c r="T28" s="26">
        <f t="shared" si="56"/>
        <v>1720</v>
      </c>
      <c r="U28" s="26">
        <f t="shared" si="56"/>
        <v>1783</v>
      </c>
      <c r="V28" s="26">
        <f t="shared" si="56"/>
        <v>1852</v>
      </c>
      <c r="W28" s="26">
        <f t="shared" si="56"/>
        <v>10269</v>
      </c>
      <c r="X28" s="26">
        <f t="shared" si="56"/>
        <v>1955</v>
      </c>
      <c r="Y28" s="26">
        <f t="shared" si="56"/>
        <v>2051</v>
      </c>
      <c r="Z28" s="26">
        <f t="shared" si="56"/>
        <v>2103</v>
      </c>
      <c r="AA28" s="26">
        <f t="shared" si="56"/>
        <v>2096</v>
      </c>
      <c r="AB28" s="26">
        <f t="shared" si="56"/>
        <v>2064</v>
      </c>
      <c r="AC28" s="26" t="s">
        <v>19</v>
      </c>
      <c r="AD28" s="26">
        <f>SUM(AD29+AD30+AD31+AD32+AD33+AD34+AD35+AD36+AD37)</f>
        <v>9954</v>
      </c>
      <c r="AE28" s="26">
        <f t="shared" ref="AE28:AM28" si="57">SUM(AE29+AE30+AE31+AE32+AE33+AE34+AE35+AE36+AE37)</f>
        <v>2032</v>
      </c>
      <c r="AF28" s="26">
        <f t="shared" si="57"/>
        <v>2013</v>
      </c>
      <c r="AG28" s="26">
        <f t="shared" si="57"/>
        <v>1998</v>
      </c>
      <c r="AH28" s="26">
        <f t="shared" si="57"/>
        <v>1982</v>
      </c>
      <c r="AI28" s="26">
        <f t="shared" si="57"/>
        <v>1929</v>
      </c>
      <c r="AJ28" s="26">
        <f t="shared" si="57"/>
        <v>7793</v>
      </c>
      <c r="AK28" s="26">
        <f t="shared" si="57"/>
        <v>5234</v>
      </c>
      <c r="AL28" s="26">
        <f t="shared" si="57"/>
        <v>4067</v>
      </c>
      <c r="AM28" s="26">
        <f t="shared" si="57"/>
        <v>3780</v>
      </c>
      <c r="AN28" s="26" t="s">
        <v>19</v>
      </c>
      <c r="AO28" s="26">
        <f>SUM(AO29+AO30+AO31+AO32+AO33+AO34+AO35+AO36+AO37)</f>
        <v>3584</v>
      </c>
      <c r="AP28" s="26">
        <f t="shared" ref="AP28:AV28" si="58">SUM(AP29+AP30+AP31+AP32+AP33+AP34+AP35+AP36+AP37)</f>
        <v>3021</v>
      </c>
      <c r="AQ28" s="26">
        <f t="shared" si="58"/>
        <v>2627</v>
      </c>
      <c r="AR28" s="26">
        <f t="shared" si="58"/>
        <v>2344</v>
      </c>
      <c r="AS28" s="26">
        <f t="shared" si="58"/>
        <v>2039</v>
      </c>
      <c r="AT28" s="26">
        <f t="shared" si="58"/>
        <v>1741</v>
      </c>
      <c r="AU28" s="26">
        <f t="shared" si="58"/>
        <v>1270</v>
      </c>
      <c r="AV28" s="26">
        <f t="shared" si="58"/>
        <v>1486</v>
      </c>
      <c r="AW28" s="14"/>
    </row>
    <row r="29" spans="2:49" ht="26.1" customHeight="1">
      <c r="B29" s="32" t="s">
        <v>28</v>
      </c>
      <c r="C29" s="24">
        <f t="shared" ref="C29" si="59">SUM(D29+J29+Q29+W29+AD29+AJ29+AK29+AL29+AM29+AO29+AP29+AQ29+AR29+AS29+AT29+AU29+AV29)</f>
        <v>22804</v>
      </c>
      <c r="D29" s="26">
        <f t="shared" ref="D29" si="60">SUM(I29+H29+G29+F29+E29)</f>
        <v>2302</v>
      </c>
      <c r="E29" s="25">
        <v>453</v>
      </c>
      <c r="F29" s="25">
        <v>468</v>
      </c>
      <c r="G29" s="25">
        <v>498</v>
      </c>
      <c r="H29" s="25">
        <v>437</v>
      </c>
      <c r="I29" s="25">
        <v>446</v>
      </c>
      <c r="J29" s="26">
        <f>SUM(O29+N29+M29+L29+K29)</f>
        <v>2236</v>
      </c>
      <c r="K29" s="25">
        <v>436</v>
      </c>
      <c r="L29" s="25">
        <v>449</v>
      </c>
      <c r="M29" s="25">
        <v>457</v>
      </c>
      <c r="N29" s="25">
        <v>458</v>
      </c>
      <c r="O29" s="25">
        <v>436</v>
      </c>
      <c r="P29" s="32" t="s">
        <v>28</v>
      </c>
      <c r="Q29" s="26">
        <f t="shared" ref="Q29:Q37" si="61">SUM(V29+U29+T29+S29+R29)</f>
        <v>2203</v>
      </c>
      <c r="R29" s="25">
        <v>421</v>
      </c>
      <c r="S29" s="25">
        <v>430</v>
      </c>
      <c r="T29" s="25">
        <v>416</v>
      </c>
      <c r="U29" s="25">
        <v>436</v>
      </c>
      <c r="V29" s="25">
        <v>500</v>
      </c>
      <c r="W29" s="26">
        <f t="shared" ref="W29:W37" si="62">SUM(AB29+AA29+Z29+Y29+X29)</f>
        <v>2708</v>
      </c>
      <c r="X29" s="25">
        <v>503</v>
      </c>
      <c r="Y29" s="25">
        <v>551</v>
      </c>
      <c r="Z29" s="26">
        <v>558</v>
      </c>
      <c r="AA29" s="26">
        <v>565</v>
      </c>
      <c r="AB29" s="26">
        <v>531</v>
      </c>
      <c r="AC29" s="32" t="s">
        <v>28</v>
      </c>
      <c r="AD29" s="26">
        <f t="shared" ref="AD29:AD37" si="63">SUM(AI29+AH29+AG29+AF29+AE29)</f>
        <v>2672</v>
      </c>
      <c r="AE29" s="25">
        <v>547</v>
      </c>
      <c r="AF29" s="25">
        <v>560</v>
      </c>
      <c r="AG29" s="25">
        <v>501</v>
      </c>
      <c r="AH29" s="25">
        <v>544</v>
      </c>
      <c r="AI29" s="25">
        <v>520</v>
      </c>
      <c r="AJ29" s="26">
        <v>2147</v>
      </c>
      <c r="AK29" s="26">
        <v>1382</v>
      </c>
      <c r="AL29" s="26">
        <v>1065</v>
      </c>
      <c r="AM29" s="26">
        <v>998</v>
      </c>
      <c r="AN29" s="32" t="s">
        <v>28</v>
      </c>
      <c r="AO29" s="26">
        <v>971</v>
      </c>
      <c r="AP29" s="26">
        <v>817</v>
      </c>
      <c r="AQ29" s="26">
        <v>750</v>
      </c>
      <c r="AR29" s="26">
        <v>635</v>
      </c>
      <c r="AS29" s="26">
        <v>606</v>
      </c>
      <c r="AT29" s="26">
        <v>508</v>
      </c>
      <c r="AU29" s="26">
        <v>363</v>
      </c>
      <c r="AV29" s="26">
        <v>441</v>
      </c>
      <c r="AW29" s="15"/>
    </row>
    <row r="30" spans="2:49" ht="26.1" customHeight="1">
      <c r="B30" s="32" t="s">
        <v>29</v>
      </c>
      <c r="C30" s="24">
        <f t="shared" ref="C30:C37" si="64">SUM(D30+J30+Q30+W30+AD30+AJ30+AK30+AL30+AM30+AO30+AP30+AQ30+AR30+AS30+AT30+AU30+AV30)</f>
        <v>658</v>
      </c>
      <c r="D30" s="26">
        <f t="shared" ref="D30:D37" si="65">SUM(I30+H30+G30+F30+E30)</f>
        <v>74</v>
      </c>
      <c r="E30" s="25">
        <v>25</v>
      </c>
      <c r="F30" s="25">
        <v>15</v>
      </c>
      <c r="G30" s="25">
        <v>9</v>
      </c>
      <c r="H30" s="25">
        <v>11</v>
      </c>
      <c r="I30" s="25">
        <v>14</v>
      </c>
      <c r="J30" s="26">
        <f t="shared" ref="J30:J37" si="66">SUM(O30+N30+M30+L30+K30)</f>
        <v>62</v>
      </c>
      <c r="K30" s="25">
        <v>13</v>
      </c>
      <c r="L30" s="25">
        <v>13</v>
      </c>
      <c r="M30" s="25">
        <v>13</v>
      </c>
      <c r="N30" s="25">
        <v>13</v>
      </c>
      <c r="O30" s="25">
        <v>10</v>
      </c>
      <c r="P30" s="32" t="s">
        <v>29</v>
      </c>
      <c r="Q30" s="26">
        <f t="shared" si="61"/>
        <v>70</v>
      </c>
      <c r="R30" s="25">
        <v>12</v>
      </c>
      <c r="S30" s="25">
        <v>16</v>
      </c>
      <c r="T30" s="25">
        <v>16</v>
      </c>
      <c r="U30" s="25">
        <v>14</v>
      </c>
      <c r="V30" s="25">
        <v>12</v>
      </c>
      <c r="W30" s="26">
        <f t="shared" si="62"/>
        <v>75</v>
      </c>
      <c r="X30" s="26">
        <v>19</v>
      </c>
      <c r="Y30" s="26">
        <v>10</v>
      </c>
      <c r="Z30" s="26">
        <v>23</v>
      </c>
      <c r="AA30" s="26">
        <v>16</v>
      </c>
      <c r="AB30" s="26">
        <v>7</v>
      </c>
      <c r="AC30" s="32" t="s">
        <v>29</v>
      </c>
      <c r="AD30" s="26">
        <f t="shared" si="63"/>
        <v>81</v>
      </c>
      <c r="AE30" s="25">
        <v>18</v>
      </c>
      <c r="AF30" s="25">
        <v>20</v>
      </c>
      <c r="AG30" s="25">
        <v>17</v>
      </c>
      <c r="AH30" s="25">
        <v>7</v>
      </c>
      <c r="AI30" s="25">
        <v>19</v>
      </c>
      <c r="AJ30" s="26">
        <v>54</v>
      </c>
      <c r="AK30" s="26">
        <v>53</v>
      </c>
      <c r="AL30" s="26">
        <v>29</v>
      </c>
      <c r="AM30" s="26">
        <v>31</v>
      </c>
      <c r="AN30" s="32" t="s">
        <v>29</v>
      </c>
      <c r="AO30" s="26">
        <v>25</v>
      </c>
      <c r="AP30" s="26">
        <v>21</v>
      </c>
      <c r="AQ30" s="26">
        <v>22</v>
      </c>
      <c r="AR30" s="26">
        <v>20</v>
      </c>
      <c r="AS30" s="26">
        <v>16</v>
      </c>
      <c r="AT30" s="26">
        <v>10</v>
      </c>
      <c r="AU30" s="26">
        <v>7</v>
      </c>
      <c r="AV30" s="26">
        <v>8</v>
      </c>
      <c r="AW30" s="15"/>
    </row>
    <row r="31" spans="2:49" ht="26.1" customHeight="1">
      <c r="B31" s="32" t="s">
        <v>30</v>
      </c>
      <c r="C31" s="24">
        <f t="shared" si="64"/>
        <v>3418</v>
      </c>
      <c r="D31" s="26">
        <f t="shared" si="65"/>
        <v>353</v>
      </c>
      <c r="E31" s="25">
        <v>72</v>
      </c>
      <c r="F31" s="25">
        <v>68</v>
      </c>
      <c r="G31" s="25">
        <v>75</v>
      </c>
      <c r="H31" s="25">
        <v>74</v>
      </c>
      <c r="I31" s="25">
        <v>64</v>
      </c>
      <c r="J31" s="26">
        <f t="shared" si="66"/>
        <v>371</v>
      </c>
      <c r="K31" s="25">
        <v>70</v>
      </c>
      <c r="L31" s="25">
        <v>81</v>
      </c>
      <c r="M31" s="25">
        <v>75</v>
      </c>
      <c r="N31" s="25">
        <v>71</v>
      </c>
      <c r="O31" s="25">
        <v>74</v>
      </c>
      <c r="P31" s="32" t="s">
        <v>30</v>
      </c>
      <c r="Q31" s="26">
        <f t="shared" si="61"/>
        <v>365</v>
      </c>
      <c r="R31" s="25">
        <v>80</v>
      </c>
      <c r="S31" s="25">
        <v>70</v>
      </c>
      <c r="T31" s="25">
        <v>73</v>
      </c>
      <c r="U31" s="25">
        <v>78</v>
      </c>
      <c r="V31" s="25">
        <v>64</v>
      </c>
      <c r="W31" s="26">
        <f t="shared" si="62"/>
        <v>443</v>
      </c>
      <c r="X31" s="26">
        <v>80</v>
      </c>
      <c r="Y31" s="26">
        <v>90</v>
      </c>
      <c r="Z31" s="26">
        <v>96</v>
      </c>
      <c r="AA31" s="26">
        <v>90</v>
      </c>
      <c r="AB31" s="26">
        <v>87</v>
      </c>
      <c r="AC31" s="32" t="s">
        <v>30</v>
      </c>
      <c r="AD31" s="26">
        <f t="shared" si="63"/>
        <v>387</v>
      </c>
      <c r="AE31" s="25">
        <v>69</v>
      </c>
      <c r="AF31" s="25">
        <v>74</v>
      </c>
      <c r="AG31" s="25">
        <v>85</v>
      </c>
      <c r="AH31" s="25">
        <v>73</v>
      </c>
      <c r="AI31" s="25">
        <v>86</v>
      </c>
      <c r="AJ31" s="26">
        <v>297</v>
      </c>
      <c r="AK31" s="26">
        <v>187</v>
      </c>
      <c r="AL31" s="26">
        <v>141</v>
      </c>
      <c r="AM31" s="26">
        <v>156</v>
      </c>
      <c r="AN31" s="32" t="s">
        <v>30</v>
      </c>
      <c r="AO31" s="26">
        <v>148</v>
      </c>
      <c r="AP31" s="26">
        <v>141</v>
      </c>
      <c r="AQ31" s="26">
        <v>100</v>
      </c>
      <c r="AR31" s="26">
        <v>98</v>
      </c>
      <c r="AS31" s="26">
        <v>81</v>
      </c>
      <c r="AT31" s="26">
        <v>50</v>
      </c>
      <c r="AU31" s="26">
        <v>46</v>
      </c>
      <c r="AV31" s="26">
        <v>54</v>
      </c>
      <c r="AW31" s="15"/>
    </row>
    <row r="32" spans="2:49" ht="26.1" customHeight="1">
      <c r="B32" s="32" t="s">
        <v>31</v>
      </c>
      <c r="C32" s="24">
        <f t="shared" si="64"/>
        <v>3537</v>
      </c>
      <c r="D32" s="26">
        <f t="shared" si="65"/>
        <v>376</v>
      </c>
      <c r="E32" s="25">
        <v>74</v>
      </c>
      <c r="F32" s="25">
        <v>67</v>
      </c>
      <c r="G32" s="25">
        <v>65</v>
      </c>
      <c r="H32" s="25">
        <v>77</v>
      </c>
      <c r="I32" s="25">
        <v>93</v>
      </c>
      <c r="J32" s="26">
        <f t="shared" si="66"/>
        <v>399</v>
      </c>
      <c r="K32" s="25">
        <v>79</v>
      </c>
      <c r="L32" s="25">
        <v>78</v>
      </c>
      <c r="M32" s="25">
        <v>80</v>
      </c>
      <c r="N32" s="25">
        <v>88</v>
      </c>
      <c r="O32" s="25">
        <v>74</v>
      </c>
      <c r="P32" s="32" t="s">
        <v>31</v>
      </c>
      <c r="Q32" s="26">
        <f t="shared" si="61"/>
        <v>328</v>
      </c>
      <c r="R32" s="25">
        <v>57</v>
      </c>
      <c r="S32" s="25">
        <v>61</v>
      </c>
      <c r="T32" s="25">
        <v>67</v>
      </c>
      <c r="U32" s="25">
        <v>70</v>
      </c>
      <c r="V32" s="25">
        <v>73</v>
      </c>
      <c r="W32" s="26">
        <f t="shared" si="62"/>
        <v>362</v>
      </c>
      <c r="X32" s="26">
        <v>66</v>
      </c>
      <c r="Y32" s="26">
        <v>59</v>
      </c>
      <c r="Z32" s="26">
        <v>87</v>
      </c>
      <c r="AA32" s="26">
        <v>80</v>
      </c>
      <c r="AB32" s="26">
        <v>70</v>
      </c>
      <c r="AC32" s="32" t="s">
        <v>31</v>
      </c>
      <c r="AD32" s="26">
        <f t="shared" si="63"/>
        <v>441</v>
      </c>
      <c r="AE32" s="25">
        <v>81</v>
      </c>
      <c r="AF32" s="25">
        <v>91</v>
      </c>
      <c r="AG32" s="25">
        <v>109</v>
      </c>
      <c r="AH32" s="25">
        <v>75</v>
      </c>
      <c r="AI32" s="25">
        <v>85</v>
      </c>
      <c r="AJ32" s="26">
        <v>393</v>
      </c>
      <c r="AK32" s="26">
        <v>229</v>
      </c>
      <c r="AL32" s="26">
        <v>175</v>
      </c>
      <c r="AM32" s="26">
        <v>120</v>
      </c>
      <c r="AN32" s="32" t="s">
        <v>31</v>
      </c>
      <c r="AO32" s="26">
        <v>134</v>
      </c>
      <c r="AP32" s="26">
        <v>119</v>
      </c>
      <c r="AQ32" s="26">
        <v>129</v>
      </c>
      <c r="AR32" s="26">
        <v>92</v>
      </c>
      <c r="AS32" s="26">
        <v>67</v>
      </c>
      <c r="AT32" s="26">
        <v>63</v>
      </c>
      <c r="AU32" s="26">
        <v>45</v>
      </c>
      <c r="AV32" s="26">
        <v>65</v>
      </c>
      <c r="AW32" s="15"/>
    </row>
    <row r="33" spans="2:49" ht="26.1" customHeight="1">
      <c r="B33" s="32" t="s">
        <v>32</v>
      </c>
      <c r="C33" s="24">
        <f t="shared" si="64"/>
        <v>37187</v>
      </c>
      <c r="D33" s="26">
        <f t="shared" si="65"/>
        <v>4116</v>
      </c>
      <c r="E33" s="25">
        <v>862</v>
      </c>
      <c r="F33" s="25">
        <v>838</v>
      </c>
      <c r="G33" s="25">
        <v>800</v>
      </c>
      <c r="H33" s="25">
        <v>814</v>
      </c>
      <c r="I33" s="25">
        <v>802</v>
      </c>
      <c r="J33" s="26">
        <f t="shared" si="66"/>
        <v>3918</v>
      </c>
      <c r="K33" s="25">
        <v>817</v>
      </c>
      <c r="L33" s="25">
        <v>786</v>
      </c>
      <c r="M33" s="25">
        <v>765</v>
      </c>
      <c r="N33" s="25">
        <v>741</v>
      </c>
      <c r="O33" s="25">
        <v>809</v>
      </c>
      <c r="P33" s="32" t="s">
        <v>32</v>
      </c>
      <c r="Q33" s="26">
        <f t="shared" si="61"/>
        <v>3738</v>
      </c>
      <c r="R33" s="25">
        <v>703</v>
      </c>
      <c r="S33" s="25">
        <v>729</v>
      </c>
      <c r="T33" s="25">
        <v>753</v>
      </c>
      <c r="U33" s="25">
        <v>764</v>
      </c>
      <c r="V33" s="25">
        <v>789</v>
      </c>
      <c r="W33" s="26">
        <f t="shared" si="62"/>
        <v>4463</v>
      </c>
      <c r="X33" s="26">
        <v>830</v>
      </c>
      <c r="Y33" s="26">
        <v>893</v>
      </c>
      <c r="Z33" s="26">
        <v>918</v>
      </c>
      <c r="AA33" s="26">
        <v>892</v>
      </c>
      <c r="AB33" s="26">
        <v>930</v>
      </c>
      <c r="AC33" s="32" t="s">
        <v>32</v>
      </c>
      <c r="AD33" s="26">
        <f t="shared" si="63"/>
        <v>4333</v>
      </c>
      <c r="AE33" s="25">
        <v>912</v>
      </c>
      <c r="AF33" s="25">
        <v>822</v>
      </c>
      <c r="AG33" s="25">
        <v>892</v>
      </c>
      <c r="AH33" s="25">
        <v>868</v>
      </c>
      <c r="AI33" s="25">
        <v>839</v>
      </c>
      <c r="AJ33" s="26">
        <v>3271</v>
      </c>
      <c r="AK33" s="26">
        <v>2225</v>
      </c>
      <c r="AL33" s="26">
        <v>1767</v>
      </c>
      <c r="AM33" s="26">
        <v>1682</v>
      </c>
      <c r="AN33" s="32" t="s">
        <v>32</v>
      </c>
      <c r="AO33" s="26">
        <v>1601</v>
      </c>
      <c r="AP33" s="26">
        <v>1295</v>
      </c>
      <c r="AQ33" s="26">
        <v>1056</v>
      </c>
      <c r="AR33" s="26">
        <v>970</v>
      </c>
      <c r="AS33" s="26">
        <v>844</v>
      </c>
      <c r="AT33" s="26">
        <v>730</v>
      </c>
      <c r="AU33" s="26">
        <v>570</v>
      </c>
      <c r="AV33" s="26">
        <v>608</v>
      </c>
      <c r="AW33" s="15"/>
    </row>
    <row r="34" spans="2:49" s="4" customFormat="1" ht="26.1" customHeight="1">
      <c r="B34" s="32" t="s">
        <v>33</v>
      </c>
      <c r="C34" s="24">
        <f t="shared" si="64"/>
        <v>3314</v>
      </c>
      <c r="D34" s="26">
        <f t="shared" si="65"/>
        <v>358</v>
      </c>
      <c r="E34" s="25">
        <v>67</v>
      </c>
      <c r="F34" s="25">
        <v>65</v>
      </c>
      <c r="G34" s="25">
        <v>74</v>
      </c>
      <c r="H34" s="25">
        <v>68</v>
      </c>
      <c r="I34" s="25">
        <v>84</v>
      </c>
      <c r="J34" s="26">
        <f t="shared" si="66"/>
        <v>369</v>
      </c>
      <c r="K34" s="25">
        <v>72</v>
      </c>
      <c r="L34" s="25">
        <v>58</v>
      </c>
      <c r="M34" s="25">
        <v>79</v>
      </c>
      <c r="N34" s="25">
        <v>77</v>
      </c>
      <c r="O34" s="25">
        <v>83</v>
      </c>
      <c r="P34" s="32" t="s">
        <v>33</v>
      </c>
      <c r="Q34" s="26">
        <f t="shared" si="61"/>
        <v>404</v>
      </c>
      <c r="R34" s="25">
        <v>80</v>
      </c>
      <c r="S34" s="25">
        <v>93</v>
      </c>
      <c r="T34" s="25">
        <v>72</v>
      </c>
      <c r="U34" s="25">
        <v>78</v>
      </c>
      <c r="V34" s="25">
        <v>81</v>
      </c>
      <c r="W34" s="26">
        <f t="shared" si="62"/>
        <v>435</v>
      </c>
      <c r="X34" s="26">
        <v>99</v>
      </c>
      <c r="Y34" s="26">
        <v>98</v>
      </c>
      <c r="Z34" s="26">
        <v>76</v>
      </c>
      <c r="AA34" s="26">
        <v>88</v>
      </c>
      <c r="AB34" s="26">
        <v>74</v>
      </c>
      <c r="AC34" s="32" t="s">
        <v>33</v>
      </c>
      <c r="AD34" s="26">
        <f t="shared" si="63"/>
        <v>351</v>
      </c>
      <c r="AE34" s="25">
        <v>71</v>
      </c>
      <c r="AF34" s="25">
        <v>69</v>
      </c>
      <c r="AG34" s="25">
        <v>77</v>
      </c>
      <c r="AH34" s="25">
        <v>80</v>
      </c>
      <c r="AI34" s="25">
        <v>54</v>
      </c>
      <c r="AJ34" s="26">
        <v>279</v>
      </c>
      <c r="AK34" s="26">
        <v>189</v>
      </c>
      <c r="AL34" s="26">
        <v>156</v>
      </c>
      <c r="AM34" s="26">
        <v>136</v>
      </c>
      <c r="AN34" s="32" t="s">
        <v>33</v>
      </c>
      <c r="AO34" s="26">
        <v>136</v>
      </c>
      <c r="AP34" s="26">
        <v>106</v>
      </c>
      <c r="AQ34" s="26">
        <v>95</v>
      </c>
      <c r="AR34" s="26">
        <v>94</v>
      </c>
      <c r="AS34" s="26">
        <v>69</v>
      </c>
      <c r="AT34" s="26">
        <v>59</v>
      </c>
      <c r="AU34" s="26">
        <v>30</v>
      </c>
      <c r="AV34" s="26">
        <v>48</v>
      </c>
      <c r="AW34" s="15"/>
    </row>
    <row r="35" spans="2:49" s="5" customFormat="1" ht="26.1" customHeight="1">
      <c r="B35" s="32" t="s">
        <v>34</v>
      </c>
      <c r="C35" s="24">
        <f t="shared" si="64"/>
        <v>4073</v>
      </c>
      <c r="D35" s="26">
        <f t="shared" si="65"/>
        <v>405</v>
      </c>
      <c r="E35" s="25">
        <v>82</v>
      </c>
      <c r="F35" s="25">
        <v>92</v>
      </c>
      <c r="G35" s="25">
        <v>77</v>
      </c>
      <c r="H35" s="25">
        <v>73</v>
      </c>
      <c r="I35" s="25">
        <v>81</v>
      </c>
      <c r="J35" s="26">
        <f t="shared" si="66"/>
        <v>387</v>
      </c>
      <c r="K35" s="25">
        <v>77</v>
      </c>
      <c r="L35" s="25">
        <v>86</v>
      </c>
      <c r="M35" s="25">
        <v>67</v>
      </c>
      <c r="N35" s="25">
        <v>76</v>
      </c>
      <c r="O35" s="25">
        <v>81</v>
      </c>
      <c r="P35" s="32" t="s">
        <v>34</v>
      </c>
      <c r="Q35" s="26">
        <f t="shared" si="61"/>
        <v>390</v>
      </c>
      <c r="R35" s="25">
        <v>64</v>
      </c>
      <c r="S35" s="25">
        <v>70</v>
      </c>
      <c r="T35" s="25">
        <v>86</v>
      </c>
      <c r="U35" s="25">
        <v>81</v>
      </c>
      <c r="V35" s="25">
        <v>89</v>
      </c>
      <c r="W35" s="26">
        <f t="shared" si="62"/>
        <v>444</v>
      </c>
      <c r="X35" s="26">
        <v>82</v>
      </c>
      <c r="Y35" s="26">
        <v>86</v>
      </c>
      <c r="Z35" s="26">
        <v>81</v>
      </c>
      <c r="AA35" s="26">
        <v>94</v>
      </c>
      <c r="AB35" s="26">
        <v>101</v>
      </c>
      <c r="AC35" s="32" t="s">
        <v>34</v>
      </c>
      <c r="AD35" s="26">
        <f t="shared" si="63"/>
        <v>507</v>
      </c>
      <c r="AE35" s="25">
        <v>102</v>
      </c>
      <c r="AF35" s="25">
        <v>112</v>
      </c>
      <c r="AG35" s="25">
        <v>98</v>
      </c>
      <c r="AH35" s="25">
        <v>103</v>
      </c>
      <c r="AI35" s="25">
        <v>92</v>
      </c>
      <c r="AJ35" s="26">
        <v>357</v>
      </c>
      <c r="AK35" s="26">
        <v>252</v>
      </c>
      <c r="AL35" s="26">
        <v>194</v>
      </c>
      <c r="AM35" s="26">
        <v>190</v>
      </c>
      <c r="AN35" s="32" t="s">
        <v>34</v>
      </c>
      <c r="AO35" s="26">
        <v>166</v>
      </c>
      <c r="AP35" s="26">
        <v>147</v>
      </c>
      <c r="AQ35" s="26">
        <v>134</v>
      </c>
      <c r="AR35" s="26">
        <v>137</v>
      </c>
      <c r="AS35" s="26">
        <v>131</v>
      </c>
      <c r="AT35" s="26">
        <v>88</v>
      </c>
      <c r="AU35" s="26">
        <v>66</v>
      </c>
      <c r="AV35" s="26">
        <v>78</v>
      </c>
      <c r="AW35" s="14"/>
    </row>
    <row r="36" spans="2:49" s="4" customFormat="1" ht="26.1" customHeight="1">
      <c r="B36" s="32" t="s">
        <v>35</v>
      </c>
      <c r="C36" s="24">
        <f t="shared" si="64"/>
        <v>4188</v>
      </c>
      <c r="D36" s="26">
        <f t="shared" si="65"/>
        <v>457</v>
      </c>
      <c r="E36" s="25">
        <v>91</v>
      </c>
      <c r="F36" s="25">
        <v>87</v>
      </c>
      <c r="G36" s="25">
        <v>97</v>
      </c>
      <c r="H36" s="25">
        <v>84</v>
      </c>
      <c r="I36" s="25">
        <v>98</v>
      </c>
      <c r="J36" s="26">
        <f t="shared" si="66"/>
        <v>461</v>
      </c>
      <c r="K36" s="25">
        <v>88</v>
      </c>
      <c r="L36" s="25">
        <v>90</v>
      </c>
      <c r="M36" s="25">
        <v>94</v>
      </c>
      <c r="N36" s="25">
        <v>103</v>
      </c>
      <c r="O36" s="25">
        <v>86</v>
      </c>
      <c r="P36" s="32" t="s">
        <v>35</v>
      </c>
      <c r="Q36" s="26">
        <f t="shared" si="61"/>
        <v>458</v>
      </c>
      <c r="R36" s="25">
        <v>93</v>
      </c>
      <c r="S36" s="25">
        <v>85</v>
      </c>
      <c r="T36" s="25">
        <v>98</v>
      </c>
      <c r="U36" s="25">
        <v>97</v>
      </c>
      <c r="V36" s="25">
        <v>85</v>
      </c>
      <c r="W36" s="26">
        <f t="shared" si="62"/>
        <v>485</v>
      </c>
      <c r="X36" s="26">
        <v>108</v>
      </c>
      <c r="Y36" s="26">
        <v>98</v>
      </c>
      <c r="Z36" s="26">
        <v>90</v>
      </c>
      <c r="AA36" s="26">
        <v>91</v>
      </c>
      <c r="AB36" s="26">
        <v>98</v>
      </c>
      <c r="AC36" s="32" t="s">
        <v>35</v>
      </c>
      <c r="AD36" s="26">
        <f t="shared" si="63"/>
        <v>403</v>
      </c>
      <c r="AE36" s="25">
        <v>80</v>
      </c>
      <c r="AF36" s="25">
        <v>97</v>
      </c>
      <c r="AG36" s="25">
        <v>76</v>
      </c>
      <c r="AH36" s="25">
        <v>77</v>
      </c>
      <c r="AI36" s="25">
        <v>73</v>
      </c>
      <c r="AJ36" s="26">
        <v>404</v>
      </c>
      <c r="AK36" s="26">
        <v>282</v>
      </c>
      <c r="AL36" s="26">
        <v>204</v>
      </c>
      <c r="AM36" s="26">
        <v>183</v>
      </c>
      <c r="AN36" s="32" t="s">
        <v>35</v>
      </c>
      <c r="AO36" s="26">
        <v>159</v>
      </c>
      <c r="AP36" s="26">
        <v>147</v>
      </c>
      <c r="AQ36" s="26">
        <v>135</v>
      </c>
      <c r="AR36" s="26">
        <v>113</v>
      </c>
      <c r="AS36" s="26">
        <v>82</v>
      </c>
      <c r="AT36" s="26">
        <v>82</v>
      </c>
      <c r="AU36" s="26">
        <v>58</v>
      </c>
      <c r="AV36" s="26">
        <v>75</v>
      </c>
      <c r="AW36" s="15"/>
    </row>
    <row r="37" spans="2:49" ht="26.1" customHeight="1">
      <c r="B37" s="32" t="s">
        <v>36</v>
      </c>
      <c r="C37" s="24">
        <f t="shared" si="64"/>
        <v>6792</v>
      </c>
      <c r="D37" s="26">
        <f t="shared" si="65"/>
        <v>714</v>
      </c>
      <c r="E37" s="25">
        <v>142</v>
      </c>
      <c r="F37" s="25">
        <v>147</v>
      </c>
      <c r="G37" s="25">
        <v>133</v>
      </c>
      <c r="H37" s="25">
        <v>175</v>
      </c>
      <c r="I37" s="25">
        <v>117</v>
      </c>
      <c r="J37" s="26">
        <f t="shared" si="66"/>
        <v>727</v>
      </c>
      <c r="K37" s="25">
        <v>136</v>
      </c>
      <c r="L37" s="25">
        <v>140</v>
      </c>
      <c r="M37" s="25">
        <v>149</v>
      </c>
      <c r="N37" s="25">
        <v>157</v>
      </c>
      <c r="O37" s="25">
        <v>145</v>
      </c>
      <c r="P37" s="32" t="s">
        <v>36</v>
      </c>
      <c r="Q37" s="26">
        <f t="shared" si="61"/>
        <v>721</v>
      </c>
      <c r="R37" s="25">
        <v>132</v>
      </c>
      <c r="S37" s="25">
        <v>126</v>
      </c>
      <c r="T37" s="25">
        <v>139</v>
      </c>
      <c r="U37" s="25">
        <v>165</v>
      </c>
      <c r="V37" s="25">
        <v>159</v>
      </c>
      <c r="W37" s="26">
        <f t="shared" si="62"/>
        <v>854</v>
      </c>
      <c r="X37" s="26">
        <v>168</v>
      </c>
      <c r="Y37" s="26">
        <v>166</v>
      </c>
      <c r="Z37" s="26">
        <v>174</v>
      </c>
      <c r="AA37" s="26">
        <v>180</v>
      </c>
      <c r="AB37" s="26">
        <v>166</v>
      </c>
      <c r="AC37" s="32" t="s">
        <v>36</v>
      </c>
      <c r="AD37" s="26">
        <f t="shared" si="63"/>
        <v>779</v>
      </c>
      <c r="AE37" s="25">
        <v>152</v>
      </c>
      <c r="AF37" s="25">
        <v>168</v>
      </c>
      <c r="AG37" s="25">
        <v>143</v>
      </c>
      <c r="AH37" s="25">
        <v>155</v>
      </c>
      <c r="AI37" s="25">
        <v>161</v>
      </c>
      <c r="AJ37" s="26">
        <v>591</v>
      </c>
      <c r="AK37" s="26">
        <v>435</v>
      </c>
      <c r="AL37" s="26">
        <v>336</v>
      </c>
      <c r="AM37" s="26">
        <v>284</v>
      </c>
      <c r="AN37" s="32" t="s">
        <v>36</v>
      </c>
      <c r="AO37" s="26">
        <v>244</v>
      </c>
      <c r="AP37" s="26">
        <v>228</v>
      </c>
      <c r="AQ37" s="26">
        <v>206</v>
      </c>
      <c r="AR37" s="26">
        <v>185</v>
      </c>
      <c r="AS37" s="26">
        <v>143</v>
      </c>
      <c r="AT37" s="26">
        <v>151</v>
      </c>
      <c r="AU37" s="26">
        <v>85</v>
      </c>
      <c r="AV37" s="26">
        <v>109</v>
      </c>
      <c r="AW37" s="15"/>
    </row>
    <row r="38" spans="2:49" ht="15" customHeight="1">
      <c r="B38" s="13"/>
      <c r="C38" s="13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</row>
    <row r="39" spans="2:49" s="4" customFormat="1" ht="24.95" customHeight="1">
      <c r="B39" s="11"/>
      <c r="C39" s="11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</row>
  </sheetData>
  <phoneticPr fontId="0" type="noConversion"/>
  <printOptions horizontalCentered="1"/>
  <pageMargins left="0.19685039370078741" right="0.35433070866141736" top="0.94" bottom="0.51181102362204722" header="0" footer="0.39370078740157483"/>
  <pageSetup scale="65" orientation="portrait" r:id="rId1"/>
  <headerFooter alignWithMargins="0"/>
  <ignoredErrors>
    <ignoredError sqref="Q4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W39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W6" sqref="AW6"/>
    </sheetView>
  </sheetViews>
  <sheetFormatPr baseColWidth="10" defaultColWidth="11.5703125" defaultRowHeight="12.75"/>
  <cols>
    <col min="1" max="1" width="1.42578125" style="3" customWidth="1"/>
    <col min="2" max="2" width="28.42578125" style="4" customWidth="1"/>
    <col min="3" max="3" width="11" style="4" customWidth="1"/>
    <col min="4" max="15" width="9.7109375" style="2" customWidth="1"/>
    <col min="16" max="16" width="27.85546875" style="2" customWidth="1"/>
    <col min="17" max="22" width="9.7109375" style="2" customWidth="1"/>
    <col min="23" max="28" width="9.7109375" style="3" customWidth="1"/>
    <col min="29" max="29" width="28.28515625" style="3" customWidth="1"/>
    <col min="30" max="30" width="9.7109375" style="3" customWidth="1"/>
    <col min="31" max="39" width="11.5703125" style="3"/>
    <col min="40" max="40" width="30.140625" style="3" customWidth="1"/>
    <col min="41" max="42" width="11.5703125" style="3"/>
    <col min="43" max="48" width="12.7109375" style="3" customWidth="1"/>
    <col min="49" max="49" width="20" style="3" customWidth="1"/>
    <col min="50" max="50" width="1.5703125" style="3" customWidth="1"/>
    <col min="51" max="16384" width="11.5703125" style="3"/>
  </cols>
  <sheetData>
    <row r="1" spans="1:49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1:49" ht="16.5" customHeight="1">
      <c r="B2" s="29" t="s">
        <v>37</v>
      </c>
      <c r="C2" s="30" t="s">
        <v>23</v>
      </c>
      <c r="E2" s="9"/>
      <c r="F2" s="9"/>
      <c r="G2" s="9"/>
      <c r="H2" s="9"/>
      <c r="I2" s="8"/>
      <c r="P2" s="29" t="s">
        <v>37</v>
      </c>
      <c r="Q2" s="30" t="s">
        <v>23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37</v>
      </c>
      <c r="AD2" s="30" t="s">
        <v>23</v>
      </c>
      <c r="AE2"/>
      <c r="AF2" s="9"/>
      <c r="AG2" s="9"/>
      <c r="AH2" s="9"/>
      <c r="AI2" s="9"/>
      <c r="AJ2" s="2"/>
      <c r="AK2" s="2"/>
      <c r="AL2" s="2"/>
      <c r="AN2" s="29" t="s">
        <v>37</v>
      </c>
      <c r="AO2" s="30" t="s">
        <v>23</v>
      </c>
      <c r="AP2"/>
      <c r="AQ2"/>
      <c r="AR2"/>
      <c r="AS2"/>
      <c r="AT2"/>
      <c r="AU2" s="9"/>
      <c r="AV2" s="2"/>
    </row>
    <row r="3" spans="1:49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1:49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1:49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1:49" s="5" customFormat="1" ht="26.1" customHeight="1">
      <c r="B6" s="26" t="s">
        <v>0</v>
      </c>
      <c r="C6" s="26">
        <f>SUM(C7+C8+C9+C10+C11+C12+C13+C14+C15)</f>
        <v>165533</v>
      </c>
      <c r="D6" s="26">
        <f t="shared" ref="D6:AB6" si="0">SUM(D7+D8+D9+D10+D11+D12+D13+D14+D15)</f>
        <v>18906</v>
      </c>
      <c r="E6" s="26">
        <f t="shared" si="0"/>
        <v>3858</v>
      </c>
      <c r="F6" s="26">
        <f t="shared" si="0"/>
        <v>3816</v>
      </c>
      <c r="G6" s="26">
        <f t="shared" si="0"/>
        <v>3780</v>
      </c>
      <c r="H6" s="26">
        <f t="shared" si="0"/>
        <v>3741</v>
      </c>
      <c r="I6" s="26">
        <f t="shared" si="0"/>
        <v>3711</v>
      </c>
      <c r="J6" s="26">
        <f t="shared" si="0"/>
        <v>18230</v>
      </c>
      <c r="K6" s="26">
        <f t="shared" si="0"/>
        <v>3671</v>
      </c>
      <c r="L6" s="26">
        <f t="shared" si="0"/>
        <v>3650</v>
      </c>
      <c r="M6" s="26">
        <f t="shared" si="0"/>
        <v>3635</v>
      </c>
      <c r="N6" s="26">
        <f t="shared" si="0"/>
        <v>3630</v>
      </c>
      <c r="O6" s="26">
        <f t="shared" si="0"/>
        <v>3644</v>
      </c>
      <c r="P6" s="26" t="s">
        <v>0</v>
      </c>
      <c r="Q6" s="26">
        <f t="shared" si="0"/>
        <v>17644</v>
      </c>
      <c r="R6" s="26">
        <f t="shared" si="0"/>
        <v>3671</v>
      </c>
      <c r="S6" s="26">
        <f t="shared" si="0"/>
        <v>3381</v>
      </c>
      <c r="T6" s="26">
        <f t="shared" si="0"/>
        <v>3439</v>
      </c>
      <c r="U6" s="26">
        <f t="shared" si="0"/>
        <v>3517</v>
      </c>
      <c r="V6" s="26">
        <f t="shared" si="0"/>
        <v>3636</v>
      </c>
      <c r="W6" s="26">
        <f t="shared" si="0"/>
        <v>20396</v>
      </c>
      <c r="X6" s="26">
        <f t="shared" si="0"/>
        <v>3774</v>
      </c>
      <c r="Y6" s="26">
        <f t="shared" si="0"/>
        <v>3970</v>
      </c>
      <c r="Z6" s="26">
        <f t="shared" si="0"/>
        <v>4157</v>
      </c>
      <c r="AA6" s="26">
        <f t="shared" si="0"/>
        <v>4258</v>
      </c>
      <c r="AB6" s="26">
        <f t="shared" si="0"/>
        <v>4237</v>
      </c>
      <c r="AC6" s="26" t="s">
        <v>0</v>
      </c>
      <c r="AD6" s="26">
        <f>SUM(AD7+AD8+AD9+AD10+AD11+AD12+AD13+AD14+AD15)</f>
        <v>20145</v>
      </c>
      <c r="AE6" s="26">
        <f t="shared" ref="AE6:AM6" si="1">SUM(AE7+AE8+AE9+AE10+AE11+AE12+AE13+AE14+AE15)</f>
        <v>4163</v>
      </c>
      <c r="AF6" s="26">
        <f t="shared" si="1"/>
        <v>4086</v>
      </c>
      <c r="AG6" s="26">
        <f t="shared" si="1"/>
        <v>4028</v>
      </c>
      <c r="AH6" s="26">
        <f t="shared" si="1"/>
        <v>3969</v>
      </c>
      <c r="AI6" s="26">
        <f t="shared" si="1"/>
        <v>3899</v>
      </c>
      <c r="AJ6" s="26">
        <f t="shared" si="1"/>
        <v>15776</v>
      </c>
      <c r="AK6" s="26">
        <f t="shared" si="1"/>
        <v>9492</v>
      </c>
      <c r="AL6" s="26">
        <f t="shared" si="1"/>
        <v>6728</v>
      </c>
      <c r="AM6" s="26">
        <f t="shared" si="1"/>
        <v>6214</v>
      </c>
      <c r="AN6" s="26" t="s">
        <v>20</v>
      </c>
      <c r="AO6" s="26">
        <f>SUM(AO7+AO8+AO9+AO10+AO11+AO12+AO13+AO14+AO15)</f>
        <v>6039</v>
      </c>
      <c r="AP6" s="26">
        <f t="shared" ref="AP6:AV6" si="2">SUM(AP7+AP8+AP9+AP10+AP11+AP12+AP13+AP14+AP15)</f>
        <v>5280</v>
      </c>
      <c r="AQ6" s="26">
        <f t="shared" si="2"/>
        <v>4557</v>
      </c>
      <c r="AR6" s="26">
        <f t="shared" si="2"/>
        <v>4229</v>
      </c>
      <c r="AS6" s="26">
        <f t="shared" si="2"/>
        <v>3631</v>
      </c>
      <c r="AT6" s="26">
        <f t="shared" si="2"/>
        <v>3168</v>
      </c>
      <c r="AU6" s="26">
        <f t="shared" si="2"/>
        <v>2349</v>
      </c>
      <c r="AV6" s="26">
        <f t="shared" si="2"/>
        <v>2749</v>
      </c>
      <c r="AW6" s="14">
        <f>SUM(D6+J6+Q6+W6+AD6+AJ6+AK6+AL6+AM6+AO6+AP6+AQ6+AR6+AS6+AT6+AU6+AV6)</f>
        <v>165533</v>
      </c>
    </row>
    <row r="7" spans="1:49" ht="26.1" customHeight="1">
      <c r="A7" s="31"/>
      <c r="B7" s="32" t="s">
        <v>28</v>
      </c>
      <c r="C7" s="24">
        <f>SUM(D7+J7+Q7+W7+AD7+AJ7+AK7+AL7+AM7+AO7+AP7+AQ7+AR7+AS7+AT7+AU7+AV7)</f>
        <v>43121</v>
      </c>
      <c r="D7" s="26">
        <f>SUM(I7+H7+G7+F7+E7)</f>
        <v>4769</v>
      </c>
      <c r="E7" s="25">
        <f t="shared" ref="E7:I15" si="3">SUM(E18+E29)</f>
        <v>973</v>
      </c>
      <c r="F7" s="25">
        <f t="shared" si="3"/>
        <v>962</v>
      </c>
      <c r="G7" s="25">
        <f t="shared" si="3"/>
        <v>999</v>
      </c>
      <c r="H7" s="25">
        <f t="shared" si="3"/>
        <v>904</v>
      </c>
      <c r="I7" s="25">
        <f t="shared" si="3"/>
        <v>931</v>
      </c>
      <c r="J7" s="26">
        <f>SUM(O7+N7+M7+L7+K7)</f>
        <v>4605</v>
      </c>
      <c r="K7" s="25">
        <f t="shared" ref="K7:O15" si="4">+K18+K29</f>
        <v>919</v>
      </c>
      <c r="L7" s="25">
        <f t="shared" si="4"/>
        <v>946</v>
      </c>
      <c r="M7" s="25">
        <f t="shared" si="4"/>
        <v>914</v>
      </c>
      <c r="N7" s="25">
        <f t="shared" si="4"/>
        <v>933</v>
      </c>
      <c r="O7" s="25">
        <f t="shared" si="4"/>
        <v>893</v>
      </c>
      <c r="P7" s="32" t="s">
        <v>28</v>
      </c>
      <c r="Q7" s="26">
        <f>SUM(V7+U7+T7+S7+R7)</f>
        <v>4435</v>
      </c>
      <c r="R7" s="25">
        <f t="shared" ref="R7:V15" si="5">SUM(R18+R29)</f>
        <v>930</v>
      </c>
      <c r="S7" s="25">
        <f t="shared" si="5"/>
        <v>835</v>
      </c>
      <c r="T7" s="25">
        <f t="shared" si="5"/>
        <v>856</v>
      </c>
      <c r="U7" s="25">
        <f t="shared" si="5"/>
        <v>869</v>
      </c>
      <c r="V7" s="25">
        <f t="shared" si="5"/>
        <v>945</v>
      </c>
      <c r="W7" s="26">
        <f>+X7+Y7+Z7+AA7+AB7</f>
        <v>5077</v>
      </c>
      <c r="X7" s="25">
        <f t="shared" ref="X7:AB15" si="6">+X18+X29</f>
        <v>925</v>
      </c>
      <c r="Y7" s="25">
        <f t="shared" si="6"/>
        <v>990</v>
      </c>
      <c r="Z7" s="25">
        <f t="shared" si="6"/>
        <v>1042</v>
      </c>
      <c r="AA7" s="25">
        <f t="shared" si="6"/>
        <v>1066</v>
      </c>
      <c r="AB7" s="25">
        <f t="shared" si="6"/>
        <v>1054</v>
      </c>
      <c r="AC7" s="32" t="s">
        <v>28</v>
      </c>
      <c r="AD7" s="26">
        <f>SUM(AI7+AH7+AG7+AF7+AE7)</f>
        <v>5311</v>
      </c>
      <c r="AE7" s="25">
        <f t="shared" ref="AE7:AM7" si="7">SUM(AE18+AE29)</f>
        <v>1079</v>
      </c>
      <c r="AF7" s="25">
        <f t="shared" si="7"/>
        <v>1108</v>
      </c>
      <c r="AG7" s="25">
        <f t="shared" si="7"/>
        <v>1030</v>
      </c>
      <c r="AH7" s="25">
        <f t="shared" si="7"/>
        <v>1056</v>
      </c>
      <c r="AI7" s="25">
        <f t="shared" si="7"/>
        <v>1038</v>
      </c>
      <c r="AJ7" s="26">
        <f t="shared" si="7"/>
        <v>4305</v>
      </c>
      <c r="AK7" s="26">
        <f t="shared" si="7"/>
        <v>2478</v>
      </c>
      <c r="AL7" s="26">
        <f t="shared" si="7"/>
        <v>1765</v>
      </c>
      <c r="AM7" s="26">
        <f t="shared" si="7"/>
        <v>1599</v>
      </c>
      <c r="AN7" s="32" t="s">
        <v>28</v>
      </c>
      <c r="AO7" s="26">
        <f t="shared" ref="AO7:AV15" si="8">SUM(AO18+AO29)</f>
        <v>1570</v>
      </c>
      <c r="AP7" s="26">
        <f t="shared" si="8"/>
        <v>1419</v>
      </c>
      <c r="AQ7" s="26">
        <f t="shared" si="8"/>
        <v>1243</v>
      </c>
      <c r="AR7" s="26">
        <f t="shared" si="8"/>
        <v>1120</v>
      </c>
      <c r="AS7" s="26">
        <f t="shared" si="8"/>
        <v>1027</v>
      </c>
      <c r="AT7" s="26">
        <f t="shared" si="8"/>
        <v>907</v>
      </c>
      <c r="AU7" s="26">
        <f t="shared" si="8"/>
        <v>681</v>
      </c>
      <c r="AV7" s="26">
        <f t="shared" si="8"/>
        <v>810</v>
      </c>
      <c r="AW7" s="15"/>
    </row>
    <row r="8" spans="1:49" ht="26.1" customHeight="1">
      <c r="A8" s="31"/>
      <c r="B8" s="32" t="s">
        <v>29</v>
      </c>
      <c r="C8" s="24">
        <f t="shared" ref="C8:C15" si="9">SUM(D8+J8+Q8+W8+AD8+AJ8+AK8+AL8+AM8+AO8+AP8+AQ8+AR8+AS8+AT8+AU8+AV8)</f>
        <v>1377</v>
      </c>
      <c r="D8" s="26">
        <f t="shared" ref="D8:D15" si="10">SUM(I8+H8+G8+F8+E8)</f>
        <v>144</v>
      </c>
      <c r="E8" s="25">
        <f t="shared" si="3"/>
        <v>44</v>
      </c>
      <c r="F8" s="25">
        <f t="shared" si="3"/>
        <v>26</v>
      </c>
      <c r="G8" s="25">
        <f t="shared" si="3"/>
        <v>17</v>
      </c>
      <c r="H8" s="25">
        <f t="shared" si="3"/>
        <v>26</v>
      </c>
      <c r="I8" s="25">
        <f t="shared" si="3"/>
        <v>31</v>
      </c>
      <c r="J8" s="26">
        <f t="shared" ref="J8:J15" si="11">SUM(O8+N8+M8+L8+K8)</f>
        <v>140</v>
      </c>
      <c r="K8" s="25">
        <f t="shared" si="4"/>
        <v>34</v>
      </c>
      <c r="L8" s="25">
        <f t="shared" si="4"/>
        <v>27</v>
      </c>
      <c r="M8" s="25">
        <f t="shared" si="4"/>
        <v>31</v>
      </c>
      <c r="N8" s="25">
        <f t="shared" si="4"/>
        <v>25</v>
      </c>
      <c r="O8" s="25">
        <f t="shared" si="4"/>
        <v>23</v>
      </c>
      <c r="P8" s="32" t="s">
        <v>29</v>
      </c>
      <c r="Q8" s="26">
        <f t="shared" ref="Q8:Q15" si="12">SUM(V8+U8+T8+S8+R8)</f>
        <v>158</v>
      </c>
      <c r="R8" s="25">
        <f t="shared" si="5"/>
        <v>31</v>
      </c>
      <c r="S8" s="25">
        <f t="shared" si="5"/>
        <v>30</v>
      </c>
      <c r="T8" s="25">
        <f t="shared" si="5"/>
        <v>32</v>
      </c>
      <c r="U8" s="25">
        <f t="shared" si="5"/>
        <v>31</v>
      </c>
      <c r="V8" s="25">
        <f t="shared" si="5"/>
        <v>34</v>
      </c>
      <c r="W8" s="26">
        <f t="shared" ref="W8:W15" si="13">+X8+Y8+Z8+AA8+AB8</f>
        <v>163</v>
      </c>
      <c r="X8" s="25">
        <f t="shared" si="6"/>
        <v>38</v>
      </c>
      <c r="Y8" s="25">
        <f t="shared" si="6"/>
        <v>27</v>
      </c>
      <c r="Z8" s="25">
        <f t="shared" si="6"/>
        <v>42</v>
      </c>
      <c r="AA8" s="25">
        <f t="shared" si="6"/>
        <v>34</v>
      </c>
      <c r="AB8" s="25">
        <f t="shared" si="6"/>
        <v>22</v>
      </c>
      <c r="AC8" s="32" t="s">
        <v>29</v>
      </c>
      <c r="AD8" s="26">
        <f t="shared" ref="AD8:AD15" si="14">SUM(AI8+AH8+AG8+AF8+AE8)</f>
        <v>172</v>
      </c>
      <c r="AE8" s="25">
        <f t="shared" ref="AE8:AM8" si="15">SUM(AE19+AE30)</f>
        <v>37</v>
      </c>
      <c r="AF8" s="25">
        <f t="shared" si="15"/>
        <v>35</v>
      </c>
      <c r="AG8" s="25">
        <f t="shared" si="15"/>
        <v>34</v>
      </c>
      <c r="AH8" s="25">
        <f t="shared" si="15"/>
        <v>22</v>
      </c>
      <c r="AI8" s="25">
        <f t="shared" si="15"/>
        <v>44</v>
      </c>
      <c r="AJ8" s="26">
        <f t="shared" si="15"/>
        <v>140</v>
      </c>
      <c r="AK8" s="26">
        <f t="shared" si="15"/>
        <v>95</v>
      </c>
      <c r="AL8" s="26">
        <f t="shared" si="15"/>
        <v>48</v>
      </c>
      <c r="AM8" s="26">
        <f t="shared" si="15"/>
        <v>54</v>
      </c>
      <c r="AN8" s="32" t="s">
        <v>29</v>
      </c>
      <c r="AO8" s="26">
        <f t="shared" si="8"/>
        <v>52</v>
      </c>
      <c r="AP8" s="26">
        <f t="shared" si="8"/>
        <v>31</v>
      </c>
      <c r="AQ8" s="26">
        <f t="shared" si="8"/>
        <v>50</v>
      </c>
      <c r="AR8" s="26">
        <f t="shared" si="8"/>
        <v>38</v>
      </c>
      <c r="AS8" s="26">
        <f t="shared" si="8"/>
        <v>35</v>
      </c>
      <c r="AT8" s="26">
        <f t="shared" si="8"/>
        <v>21</v>
      </c>
      <c r="AU8" s="26">
        <f t="shared" si="8"/>
        <v>20</v>
      </c>
      <c r="AV8" s="26">
        <f t="shared" si="8"/>
        <v>16</v>
      </c>
      <c r="AW8" s="15"/>
    </row>
    <row r="9" spans="1:49" ht="26.1" customHeight="1">
      <c r="A9" s="31"/>
      <c r="B9" s="32" t="s">
        <v>30</v>
      </c>
      <c r="C9" s="24">
        <f t="shared" si="9"/>
        <v>6700</v>
      </c>
      <c r="D9" s="26">
        <f t="shared" si="10"/>
        <v>713</v>
      </c>
      <c r="E9" s="25">
        <f t="shared" si="3"/>
        <v>133</v>
      </c>
      <c r="F9" s="25">
        <f t="shared" si="3"/>
        <v>125</v>
      </c>
      <c r="G9" s="25">
        <f t="shared" si="3"/>
        <v>158</v>
      </c>
      <c r="H9" s="25">
        <f t="shared" si="3"/>
        <v>147</v>
      </c>
      <c r="I9" s="25">
        <f t="shared" si="3"/>
        <v>150</v>
      </c>
      <c r="J9" s="26">
        <f t="shared" si="11"/>
        <v>788</v>
      </c>
      <c r="K9" s="25">
        <f t="shared" si="4"/>
        <v>162</v>
      </c>
      <c r="L9" s="25">
        <f t="shared" si="4"/>
        <v>154</v>
      </c>
      <c r="M9" s="25">
        <f t="shared" si="4"/>
        <v>162</v>
      </c>
      <c r="N9" s="25">
        <f t="shared" si="4"/>
        <v>160</v>
      </c>
      <c r="O9" s="25">
        <f t="shared" si="4"/>
        <v>150</v>
      </c>
      <c r="P9" s="32" t="s">
        <v>30</v>
      </c>
      <c r="Q9" s="26">
        <f t="shared" si="12"/>
        <v>770</v>
      </c>
      <c r="R9" s="25">
        <f t="shared" si="5"/>
        <v>155</v>
      </c>
      <c r="S9" s="25">
        <f t="shared" si="5"/>
        <v>148</v>
      </c>
      <c r="T9" s="25">
        <f t="shared" si="5"/>
        <v>135</v>
      </c>
      <c r="U9" s="25">
        <f t="shared" si="5"/>
        <v>175</v>
      </c>
      <c r="V9" s="25">
        <f t="shared" si="5"/>
        <v>157</v>
      </c>
      <c r="W9" s="26">
        <f t="shared" si="13"/>
        <v>925</v>
      </c>
      <c r="X9" s="25">
        <f t="shared" si="6"/>
        <v>162</v>
      </c>
      <c r="Y9" s="25">
        <f t="shared" si="6"/>
        <v>187</v>
      </c>
      <c r="Z9" s="25">
        <f t="shared" si="6"/>
        <v>177</v>
      </c>
      <c r="AA9" s="25">
        <f t="shared" si="6"/>
        <v>195</v>
      </c>
      <c r="AB9" s="25">
        <f t="shared" si="6"/>
        <v>204</v>
      </c>
      <c r="AC9" s="32" t="s">
        <v>30</v>
      </c>
      <c r="AD9" s="26">
        <f t="shared" si="14"/>
        <v>793</v>
      </c>
      <c r="AE9" s="25">
        <f t="shared" ref="AE9:AM9" si="16">SUM(AE20+AE31)</f>
        <v>151</v>
      </c>
      <c r="AF9" s="25">
        <f t="shared" si="16"/>
        <v>169</v>
      </c>
      <c r="AG9" s="25">
        <f t="shared" si="16"/>
        <v>164</v>
      </c>
      <c r="AH9" s="25">
        <f t="shared" si="16"/>
        <v>160</v>
      </c>
      <c r="AI9" s="25">
        <f t="shared" si="16"/>
        <v>149</v>
      </c>
      <c r="AJ9" s="26">
        <f t="shared" si="16"/>
        <v>584</v>
      </c>
      <c r="AK9" s="26">
        <f t="shared" si="16"/>
        <v>351</v>
      </c>
      <c r="AL9" s="26">
        <f t="shared" si="16"/>
        <v>228</v>
      </c>
      <c r="AM9" s="26">
        <f t="shared" si="16"/>
        <v>229</v>
      </c>
      <c r="AN9" s="32" t="s">
        <v>30</v>
      </c>
      <c r="AO9" s="26">
        <f t="shared" si="8"/>
        <v>252</v>
      </c>
      <c r="AP9" s="26">
        <f t="shared" si="8"/>
        <v>262</v>
      </c>
      <c r="AQ9" s="26">
        <f t="shared" si="8"/>
        <v>196</v>
      </c>
      <c r="AR9" s="26">
        <f t="shared" si="8"/>
        <v>176</v>
      </c>
      <c r="AS9" s="26">
        <f t="shared" si="8"/>
        <v>139</v>
      </c>
      <c r="AT9" s="26">
        <f t="shared" si="8"/>
        <v>102</v>
      </c>
      <c r="AU9" s="26">
        <f t="shared" si="8"/>
        <v>86</v>
      </c>
      <c r="AV9" s="26">
        <f t="shared" si="8"/>
        <v>106</v>
      </c>
      <c r="AW9" s="15"/>
    </row>
    <row r="10" spans="1:49" ht="26.1" customHeight="1">
      <c r="A10" s="31"/>
      <c r="B10" s="32" t="s">
        <v>31</v>
      </c>
      <c r="C10" s="24">
        <f t="shared" si="9"/>
        <v>6853</v>
      </c>
      <c r="D10" s="26">
        <f t="shared" si="10"/>
        <v>789</v>
      </c>
      <c r="E10" s="25">
        <f t="shared" si="3"/>
        <v>147</v>
      </c>
      <c r="F10" s="25">
        <f t="shared" si="3"/>
        <v>150</v>
      </c>
      <c r="G10" s="25">
        <f t="shared" si="3"/>
        <v>165</v>
      </c>
      <c r="H10" s="25">
        <f t="shared" si="3"/>
        <v>150</v>
      </c>
      <c r="I10" s="25">
        <f t="shared" si="3"/>
        <v>177</v>
      </c>
      <c r="J10" s="26">
        <f t="shared" si="11"/>
        <v>786</v>
      </c>
      <c r="K10" s="25">
        <f t="shared" si="4"/>
        <v>157</v>
      </c>
      <c r="L10" s="25">
        <f t="shared" si="4"/>
        <v>151</v>
      </c>
      <c r="M10" s="25">
        <f t="shared" si="4"/>
        <v>157</v>
      </c>
      <c r="N10" s="25">
        <f t="shared" si="4"/>
        <v>164</v>
      </c>
      <c r="O10" s="25">
        <f t="shared" si="4"/>
        <v>157</v>
      </c>
      <c r="P10" s="32" t="s">
        <v>31</v>
      </c>
      <c r="Q10" s="26">
        <f t="shared" si="12"/>
        <v>674</v>
      </c>
      <c r="R10" s="25">
        <f t="shared" si="5"/>
        <v>135</v>
      </c>
      <c r="S10" s="25">
        <f t="shared" si="5"/>
        <v>134</v>
      </c>
      <c r="T10" s="25">
        <f t="shared" si="5"/>
        <v>131</v>
      </c>
      <c r="U10" s="25">
        <f t="shared" si="5"/>
        <v>127</v>
      </c>
      <c r="V10" s="25">
        <f t="shared" si="5"/>
        <v>147</v>
      </c>
      <c r="W10" s="26">
        <f t="shared" si="13"/>
        <v>796</v>
      </c>
      <c r="X10" s="25">
        <f t="shared" si="6"/>
        <v>147</v>
      </c>
      <c r="Y10" s="25">
        <f t="shared" si="6"/>
        <v>140</v>
      </c>
      <c r="Z10" s="25">
        <f t="shared" si="6"/>
        <v>179</v>
      </c>
      <c r="AA10" s="25">
        <f t="shared" si="6"/>
        <v>168</v>
      </c>
      <c r="AB10" s="25">
        <f t="shared" si="6"/>
        <v>162</v>
      </c>
      <c r="AC10" s="32" t="s">
        <v>31</v>
      </c>
      <c r="AD10" s="26">
        <f t="shared" si="14"/>
        <v>919</v>
      </c>
      <c r="AE10" s="25">
        <f t="shared" ref="AE10:AM10" si="17">SUM(AE21+AE32)</f>
        <v>170</v>
      </c>
      <c r="AF10" s="25">
        <f t="shared" si="17"/>
        <v>173</v>
      </c>
      <c r="AG10" s="25">
        <f t="shared" si="17"/>
        <v>203</v>
      </c>
      <c r="AH10" s="25">
        <f t="shared" si="17"/>
        <v>188</v>
      </c>
      <c r="AI10" s="25">
        <f t="shared" si="17"/>
        <v>185</v>
      </c>
      <c r="AJ10" s="26">
        <f t="shared" si="17"/>
        <v>749</v>
      </c>
      <c r="AK10" s="26">
        <f t="shared" si="17"/>
        <v>414</v>
      </c>
      <c r="AL10" s="26">
        <f t="shared" si="17"/>
        <v>287</v>
      </c>
      <c r="AM10" s="26">
        <f t="shared" si="17"/>
        <v>214</v>
      </c>
      <c r="AN10" s="32" t="s">
        <v>31</v>
      </c>
      <c r="AO10" s="26">
        <f t="shared" si="8"/>
        <v>211</v>
      </c>
      <c r="AP10" s="26">
        <f t="shared" si="8"/>
        <v>212</v>
      </c>
      <c r="AQ10" s="26">
        <f t="shared" si="8"/>
        <v>199</v>
      </c>
      <c r="AR10" s="26">
        <f t="shared" si="8"/>
        <v>156</v>
      </c>
      <c r="AS10" s="26">
        <f t="shared" si="8"/>
        <v>122</v>
      </c>
      <c r="AT10" s="26">
        <f t="shared" si="8"/>
        <v>113</v>
      </c>
      <c r="AU10" s="26">
        <f t="shared" si="8"/>
        <v>92</v>
      </c>
      <c r="AV10" s="26">
        <f t="shared" si="8"/>
        <v>120</v>
      </c>
      <c r="AW10" s="15"/>
    </row>
    <row r="11" spans="1:49" ht="26.1" customHeight="1">
      <c r="A11" s="31"/>
      <c r="B11" s="32" t="s">
        <v>32</v>
      </c>
      <c r="C11" s="24">
        <f t="shared" si="9"/>
        <v>72262</v>
      </c>
      <c r="D11" s="26">
        <f t="shared" si="10"/>
        <v>8519</v>
      </c>
      <c r="E11" s="25">
        <f t="shared" si="3"/>
        <v>1764</v>
      </c>
      <c r="F11" s="25">
        <f t="shared" si="3"/>
        <v>1762</v>
      </c>
      <c r="G11" s="25">
        <f t="shared" si="3"/>
        <v>1652</v>
      </c>
      <c r="H11" s="25">
        <f t="shared" si="3"/>
        <v>1689</v>
      </c>
      <c r="I11" s="25">
        <f t="shared" si="3"/>
        <v>1652</v>
      </c>
      <c r="J11" s="26">
        <f t="shared" si="11"/>
        <v>8005</v>
      </c>
      <c r="K11" s="25">
        <f t="shared" si="4"/>
        <v>1644</v>
      </c>
      <c r="L11" s="25">
        <f t="shared" si="4"/>
        <v>1579</v>
      </c>
      <c r="M11" s="25">
        <f t="shared" si="4"/>
        <v>1604</v>
      </c>
      <c r="N11" s="25">
        <f t="shared" si="4"/>
        <v>1543</v>
      </c>
      <c r="O11" s="25">
        <f t="shared" si="4"/>
        <v>1635</v>
      </c>
      <c r="P11" s="32" t="s">
        <v>32</v>
      </c>
      <c r="Q11" s="26">
        <f t="shared" si="12"/>
        <v>7686</v>
      </c>
      <c r="R11" s="25">
        <f t="shared" si="5"/>
        <v>1622</v>
      </c>
      <c r="S11" s="25">
        <f t="shared" si="5"/>
        <v>1519</v>
      </c>
      <c r="T11" s="25">
        <f t="shared" si="5"/>
        <v>1511</v>
      </c>
      <c r="U11" s="25">
        <f t="shared" si="5"/>
        <v>1504</v>
      </c>
      <c r="V11" s="25">
        <f t="shared" si="5"/>
        <v>1530</v>
      </c>
      <c r="W11" s="26">
        <f t="shared" si="13"/>
        <v>9108</v>
      </c>
      <c r="X11" s="25">
        <f t="shared" si="6"/>
        <v>1642</v>
      </c>
      <c r="Y11" s="25">
        <f t="shared" si="6"/>
        <v>1762</v>
      </c>
      <c r="Z11" s="25">
        <f t="shared" si="6"/>
        <v>1859</v>
      </c>
      <c r="AA11" s="25">
        <f t="shared" si="6"/>
        <v>1917</v>
      </c>
      <c r="AB11" s="25">
        <f t="shared" si="6"/>
        <v>1928</v>
      </c>
      <c r="AC11" s="32" t="s">
        <v>32</v>
      </c>
      <c r="AD11" s="26">
        <f t="shared" si="14"/>
        <v>8832</v>
      </c>
      <c r="AE11" s="25">
        <f t="shared" ref="AE11:AM11" si="18">SUM(AE22+AE33)</f>
        <v>1839</v>
      </c>
      <c r="AF11" s="25">
        <f t="shared" si="18"/>
        <v>1715</v>
      </c>
      <c r="AG11" s="25">
        <f t="shared" si="18"/>
        <v>1796</v>
      </c>
      <c r="AH11" s="25">
        <f t="shared" si="18"/>
        <v>1730</v>
      </c>
      <c r="AI11" s="25">
        <f t="shared" si="18"/>
        <v>1752</v>
      </c>
      <c r="AJ11" s="26">
        <f t="shared" si="18"/>
        <v>6683</v>
      </c>
      <c r="AK11" s="26">
        <f t="shared" si="18"/>
        <v>4058</v>
      </c>
      <c r="AL11" s="26">
        <f t="shared" si="18"/>
        <v>2960</v>
      </c>
      <c r="AM11" s="26">
        <f t="shared" si="18"/>
        <v>2811</v>
      </c>
      <c r="AN11" s="32" t="s">
        <v>32</v>
      </c>
      <c r="AO11" s="26">
        <f t="shared" si="8"/>
        <v>2721</v>
      </c>
      <c r="AP11" s="26">
        <f t="shared" si="8"/>
        <v>2293</v>
      </c>
      <c r="AQ11" s="26">
        <f t="shared" si="8"/>
        <v>1892</v>
      </c>
      <c r="AR11" s="26">
        <f t="shared" si="8"/>
        <v>1744</v>
      </c>
      <c r="AS11" s="26">
        <f t="shared" si="8"/>
        <v>1537</v>
      </c>
      <c r="AT11" s="26">
        <f t="shared" si="8"/>
        <v>1299</v>
      </c>
      <c r="AU11" s="26">
        <f t="shared" si="8"/>
        <v>995</v>
      </c>
      <c r="AV11" s="26">
        <f t="shared" si="8"/>
        <v>1119</v>
      </c>
      <c r="AW11" s="15"/>
    </row>
    <row r="12" spans="1:49" s="4" customFormat="1" ht="26.1" customHeight="1">
      <c r="A12" s="33"/>
      <c r="B12" s="32" t="s">
        <v>33</v>
      </c>
      <c r="C12" s="24">
        <f t="shared" si="9"/>
        <v>6326</v>
      </c>
      <c r="D12" s="26">
        <f t="shared" si="10"/>
        <v>723</v>
      </c>
      <c r="E12" s="25">
        <f t="shared" si="3"/>
        <v>134</v>
      </c>
      <c r="F12" s="25">
        <f t="shared" si="3"/>
        <v>149</v>
      </c>
      <c r="G12" s="25">
        <f t="shared" si="3"/>
        <v>143</v>
      </c>
      <c r="H12" s="25">
        <f t="shared" si="3"/>
        <v>134</v>
      </c>
      <c r="I12" s="25">
        <f t="shared" si="3"/>
        <v>163</v>
      </c>
      <c r="J12" s="26">
        <f t="shared" si="11"/>
        <v>733</v>
      </c>
      <c r="K12" s="25">
        <f t="shared" si="4"/>
        <v>138</v>
      </c>
      <c r="L12" s="25">
        <f t="shared" si="4"/>
        <v>138</v>
      </c>
      <c r="M12" s="25">
        <f t="shared" si="4"/>
        <v>155</v>
      </c>
      <c r="N12" s="25">
        <f t="shared" si="4"/>
        <v>140</v>
      </c>
      <c r="O12" s="25">
        <f t="shared" si="4"/>
        <v>162</v>
      </c>
      <c r="P12" s="32" t="s">
        <v>33</v>
      </c>
      <c r="Q12" s="26">
        <f t="shared" si="12"/>
        <v>770</v>
      </c>
      <c r="R12" s="25">
        <f t="shared" si="5"/>
        <v>160</v>
      </c>
      <c r="S12" s="25">
        <f t="shared" si="5"/>
        <v>156</v>
      </c>
      <c r="T12" s="25">
        <f t="shared" si="5"/>
        <v>149</v>
      </c>
      <c r="U12" s="25">
        <f t="shared" si="5"/>
        <v>152</v>
      </c>
      <c r="V12" s="25">
        <f t="shared" si="5"/>
        <v>153</v>
      </c>
      <c r="W12" s="26">
        <f t="shared" si="13"/>
        <v>828</v>
      </c>
      <c r="X12" s="25">
        <f t="shared" si="6"/>
        <v>175</v>
      </c>
      <c r="Y12" s="25">
        <f t="shared" si="6"/>
        <v>179</v>
      </c>
      <c r="Z12" s="25">
        <f t="shared" si="6"/>
        <v>161</v>
      </c>
      <c r="AA12" s="25">
        <f t="shared" si="6"/>
        <v>167</v>
      </c>
      <c r="AB12" s="25">
        <f t="shared" si="6"/>
        <v>146</v>
      </c>
      <c r="AC12" s="32" t="s">
        <v>33</v>
      </c>
      <c r="AD12" s="26">
        <f t="shared" si="14"/>
        <v>696</v>
      </c>
      <c r="AE12" s="25">
        <f t="shared" ref="AE12:AM12" si="19">SUM(AE23+AE34)</f>
        <v>158</v>
      </c>
      <c r="AF12" s="25">
        <f t="shared" si="19"/>
        <v>138</v>
      </c>
      <c r="AG12" s="25">
        <f t="shared" si="19"/>
        <v>148</v>
      </c>
      <c r="AH12" s="25">
        <f t="shared" si="19"/>
        <v>144</v>
      </c>
      <c r="AI12" s="25">
        <f t="shared" si="19"/>
        <v>108</v>
      </c>
      <c r="AJ12" s="26">
        <f t="shared" si="19"/>
        <v>555</v>
      </c>
      <c r="AK12" s="26">
        <f t="shared" si="19"/>
        <v>330</v>
      </c>
      <c r="AL12" s="26">
        <f t="shared" si="19"/>
        <v>262</v>
      </c>
      <c r="AM12" s="26">
        <f t="shared" si="19"/>
        <v>244</v>
      </c>
      <c r="AN12" s="32" t="s">
        <v>33</v>
      </c>
      <c r="AO12" s="26">
        <f t="shared" si="8"/>
        <v>228</v>
      </c>
      <c r="AP12" s="26">
        <f t="shared" si="8"/>
        <v>186</v>
      </c>
      <c r="AQ12" s="26">
        <f t="shared" si="8"/>
        <v>172</v>
      </c>
      <c r="AR12" s="26">
        <f t="shared" si="8"/>
        <v>166</v>
      </c>
      <c r="AS12" s="26">
        <f t="shared" si="8"/>
        <v>142</v>
      </c>
      <c r="AT12" s="26">
        <f t="shared" si="8"/>
        <v>136</v>
      </c>
      <c r="AU12" s="26">
        <f t="shared" si="8"/>
        <v>62</v>
      </c>
      <c r="AV12" s="26">
        <f t="shared" si="8"/>
        <v>93</v>
      </c>
      <c r="AW12" s="15"/>
    </row>
    <row r="13" spans="1:49" s="5" customFormat="1" ht="26.1" customHeight="1">
      <c r="A13" s="31"/>
      <c r="B13" s="32" t="s">
        <v>34</v>
      </c>
      <c r="C13" s="24">
        <f t="shared" si="9"/>
        <v>8002</v>
      </c>
      <c r="D13" s="26">
        <f t="shared" si="10"/>
        <v>817</v>
      </c>
      <c r="E13" s="25">
        <f t="shared" si="3"/>
        <v>175</v>
      </c>
      <c r="F13" s="25">
        <f t="shared" si="3"/>
        <v>179</v>
      </c>
      <c r="G13" s="25">
        <f t="shared" si="3"/>
        <v>152</v>
      </c>
      <c r="H13" s="25">
        <f t="shared" si="3"/>
        <v>166</v>
      </c>
      <c r="I13" s="25">
        <f t="shared" si="3"/>
        <v>145</v>
      </c>
      <c r="J13" s="26">
        <f t="shared" si="11"/>
        <v>775</v>
      </c>
      <c r="K13" s="25">
        <f t="shared" si="4"/>
        <v>163</v>
      </c>
      <c r="L13" s="25">
        <f t="shared" si="4"/>
        <v>177</v>
      </c>
      <c r="M13" s="25">
        <f t="shared" si="4"/>
        <v>131</v>
      </c>
      <c r="N13" s="25">
        <f t="shared" si="4"/>
        <v>147</v>
      </c>
      <c r="O13" s="25">
        <f t="shared" si="4"/>
        <v>157</v>
      </c>
      <c r="P13" s="32" t="s">
        <v>34</v>
      </c>
      <c r="Q13" s="26">
        <f t="shared" si="12"/>
        <v>802</v>
      </c>
      <c r="R13" s="25">
        <f t="shared" si="5"/>
        <v>150</v>
      </c>
      <c r="S13" s="25">
        <f t="shared" si="5"/>
        <v>136</v>
      </c>
      <c r="T13" s="25">
        <f t="shared" si="5"/>
        <v>171</v>
      </c>
      <c r="U13" s="25">
        <f t="shared" si="5"/>
        <v>172</v>
      </c>
      <c r="V13" s="25">
        <f t="shared" si="5"/>
        <v>173</v>
      </c>
      <c r="W13" s="26">
        <f t="shared" si="13"/>
        <v>903</v>
      </c>
      <c r="X13" s="25">
        <f t="shared" si="6"/>
        <v>160</v>
      </c>
      <c r="Y13" s="25">
        <f t="shared" si="6"/>
        <v>180</v>
      </c>
      <c r="Z13" s="25">
        <f t="shared" si="6"/>
        <v>183</v>
      </c>
      <c r="AA13" s="25">
        <f t="shared" si="6"/>
        <v>186</v>
      </c>
      <c r="AB13" s="25">
        <f t="shared" si="6"/>
        <v>194</v>
      </c>
      <c r="AC13" s="32" t="s">
        <v>34</v>
      </c>
      <c r="AD13" s="26">
        <f t="shared" si="14"/>
        <v>1081</v>
      </c>
      <c r="AE13" s="25">
        <f t="shared" ref="AE13:AM13" si="20">SUM(AE24+AE35)</f>
        <v>234</v>
      </c>
      <c r="AF13" s="25">
        <f t="shared" si="20"/>
        <v>223</v>
      </c>
      <c r="AG13" s="25">
        <f t="shared" si="20"/>
        <v>217</v>
      </c>
      <c r="AH13" s="25">
        <f t="shared" si="20"/>
        <v>227</v>
      </c>
      <c r="AI13" s="25">
        <f t="shared" si="20"/>
        <v>180</v>
      </c>
      <c r="AJ13" s="26">
        <f t="shared" si="20"/>
        <v>805</v>
      </c>
      <c r="AK13" s="26">
        <f t="shared" si="20"/>
        <v>479</v>
      </c>
      <c r="AL13" s="26">
        <f t="shared" si="20"/>
        <v>316</v>
      </c>
      <c r="AM13" s="26">
        <f t="shared" si="20"/>
        <v>321</v>
      </c>
      <c r="AN13" s="32" t="s">
        <v>34</v>
      </c>
      <c r="AO13" s="26">
        <f t="shared" si="8"/>
        <v>298</v>
      </c>
      <c r="AP13" s="26">
        <f t="shared" si="8"/>
        <v>256</v>
      </c>
      <c r="AQ13" s="26">
        <f t="shared" si="8"/>
        <v>238</v>
      </c>
      <c r="AR13" s="26">
        <f t="shared" si="8"/>
        <v>257</v>
      </c>
      <c r="AS13" s="26">
        <f t="shared" si="8"/>
        <v>204</v>
      </c>
      <c r="AT13" s="26">
        <f t="shared" si="8"/>
        <v>171</v>
      </c>
      <c r="AU13" s="26">
        <f t="shared" si="8"/>
        <v>139</v>
      </c>
      <c r="AV13" s="26">
        <f t="shared" si="8"/>
        <v>140</v>
      </c>
      <c r="AW13" s="14"/>
    </row>
    <row r="14" spans="1:49" s="4" customFormat="1" ht="26.1" customHeight="1">
      <c r="A14" s="33"/>
      <c r="B14" s="32" t="s">
        <v>35</v>
      </c>
      <c r="C14" s="24">
        <f t="shared" si="9"/>
        <v>8110</v>
      </c>
      <c r="D14" s="26">
        <f t="shared" si="10"/>
        <v>935</v>
      </c>
      <c r="E14" s="25">
        <f t="shared" si="3"/>
        <v>186</v>
      </c>
      <c r="F14" s="25">
        <f t="shared" si="3"/>
        <v>178</v>
      </c>
      <c r="G14" s="25">
        <f t="shared" si="3"/>
        <v>191</v>
      </c>
      <c r="H14" s="25">
        <f t="shared" si="3"/>
        <v>189</v>
      </c>
      <c r="I14" s="25">
        <f t="shared" si="3"/>
        <v>191</v>
      </c>
      <c r="J14" s="26">
        <f t="shared" si="11"/>
        <v>913</v>
      </c>
      <c r="K14" s="25">
        <f t="shared" si="4"/>
        <v>188</v>
      </c>
      <c r="L14" s="25">
        <f t="shared" si="4"/>
        <v>171</v>
      </c>
      <c r="M14" s="25">
        <f t="shared" si="4"/>
        <v>193</v>
      </c>
      <c r="N14" s="25">
        <f t="shared" si="4"/>
        <v>198</v>
      </c>
      <c r="O14" s="25">
        <f t="shared" si="4"/>
        <v>163</v>
      </c>
      <c r="P14" s="32" t="s">
        <v>35</v>
      </c>
      <c r="Q14" s="26">
        <f t="shared" si="12"/>
        <v>866</v>
      </c>
      <c r="R14" s="25">
        <f t="shared" si="5"/>
        <v>192</v>
      </c>
      <c r="S14" s="25">
        <f t="shared" si="5"/>
        <v>161</v>
      </c>
      <c r="T14" s="25">
        <f t="shared" si="5"/>
        <v>170</v>
      </c>
      <c r="U14" s="25">
        <f t="shared" si="5"/>
        <v>173</v>
      </c>
      <c r="V14" s="25">
        <f t="shared" si="5"/>
        <v>170</v>
      </c>
      <c r="W14" s="26">
        <f t="shared" si="13"/>
        <v>934</v>
      </c>
      <c r="X14" s="25">
        <f t="shared" si="6"/>
        <v>193</v>
      </c>
      <c r="Y14" s="25">
        <f t="shared" si="6"/>
        <v>198</v>
      </c>
      <c r="Z14" s="25">
        <f t="shared" si="6"/>
        <v>189</v>
      </c>
      <c r="AA14" s="25">
        <f t="shared" si="6"/>
        <v>170</v>
      </c>
      <c r="AB14" s="25">
        <f t="shared" si="6"/>
        <v>184</v>
      </c>
      <c r="AC14" s="32" t="s">
        <v>35</v>
      </c>
      <c r="AD14" s="26">
        <f t="shared" si="14"/>
        <v>857</v>
      </c>
      <c r="AE14" s="25">
        <f t="shared" ref="AE14:AM14" si="21">SUM(AE25+AE36)</f>
        <v>186</v>
      </c>
      <c r="AF14" s="25">
        <f t="shared" si="21"/>
        <v>204</v>
      </c>
      <c r="AG14" s="25">
        <f t="shared" si="21"/>
        <v>158</v>
      </c>
      <c r="AH14" s="25">
        <f t="shared" si="21"/>
        <v>154</v>
      </c>
      <c r="AI14" s="25">
        <f t="shared" si="21"/>
        <v>155</v>
      </c>
      <c r="AJ14" s="26">
        <f t="shared" si="21"/>
        <v>865</v>
      </c>
      <c r="AK14" s="26">
        <f t="shared" si="21"/>
        <v>568</v>
      </c>
      <c r="AL14" s="26">
        <f t="shared" si="21"/>
        <v>342</v>
      </c>
      <c r="AM14" s="26">
        <f t="shared" si="21"/>
        <v>299</v>
      </c>
      <c r="AN14" s="32" t="s">
        <v>35</v>
      </c>
      <c r="AO14" s="26">
        <f t="shared" si="8"/>
        <v>299</v>
      </c>
      <c r="AP14" s="26">
        <f t="shared" si="8"/>
        <v>240</v>
      </c>
      <c r="AQ14" s="26">
        <f t="shared" si="8"/>
        <v>224</v>
      </c>
      <c r="AR14" s="26">
        <f t="shared" si="8"/>
        <v>202</v>
      </c>
      <c r="AS14" s="26">
        <f t="shared" si="8"/>
        <v>162</v>
      </c>
      <c r="AT14" s="26">
        <f t="shared" si="8"/>
        <v>156</v>
      </c>
      <c r="AU14" s="26">
        <f t="shared" si="8"/>
        <v>120</v>
      </c>
      <c r="AV14" s="26">
        <f t="shared" si="8"/>
        <v>128</v>
      </c>
      <c r="AW14" s="15"/>
    </row>
    <row r="15" spans="1:49" ht="26.1" customHeight="1">
      <c r="A15" s="31"/>
      <c r="B15" s="32" t="s">
        <v>36</v>
      </c>
      <c r="C15" s="24">
        <f t="shared" si="9"/>
        <v>12782</v>
      </c>
      <c r="D15" s="26">
        <f t="shared" si="10"/>
        <v>1497</v>
      </c>
      <c r="E15" s="25">
        <f t="shared" si="3"/>
        <v>302</v>
      </c>
      <c r="F15" s="25">
        <f t="shared" si="3"/>
        <v>285</v>
      </c>
      <c r="G15" s="25">
        <f t="shared" si="3"/>
        <v>303</v>
      </c>
      <c r="H15" s="25">
        <f t="shared" si="3"/>
        <v>336</v>
      </c>
      <c r="I15" s="25">
        <f t="shared" si="3"/>
        <v>271</v>
      </c>
      <c r="J15" s="26">
        <f t="shared" si="11"/>
        <v>1485</v>
      </c>
      <c r="K15" s="25">
        <f t="shared" si="4"/>
        <v>266</v>
      </c>
      <c r="L15" s="25">
        <f t="shared" si="4"/>
        <v>307</v>
      </c>
      <c r="M15" s="25">
        <f t="shared" si="4"/>
        <v>288</v>
      </c>
      <c r="N15" s="25">
        <f t="shared" si="4"/>
        <v>320</v>
      </c>
      <c r="O15" s="25">
        <f t="shared" si="4"/>
        <v>304</v>
      </c>
      <c r="P15" s="32" t="s">
        <v>36</v>
      </c>
      <c r="Q15" s="26">
        <f t="shared" si="12"/>
        <v>1483</v>
      </c>
      <c r="R15" s="25">
        <f t="shared" si="5"/>
        <v>296</v>
      </c>
      <c r="S15" s="25">
        <f t="shared" si="5"/>
        <v>262</v>
      </c>
      <c r="T15" s="25">
        <f t="shared" si="5"/>
        <v>284</v>
      </c>
      <c r="U15" s="25">
        <f t="shared" si="5"/>
        <v>314</v>
      </c>
      <c r="V15" s="25">
        <f t="shared" si="5"/>
        <v>327</v>
      </c>
      <c r="W15" s="26">
        <f t="shared" si="13"/>
        <v>1662</v>
      </c>
      <c r="X15" s="25">
        <f t="shared" si="6"/>
        <v>332</v>
      </c>
      <c r="Y15" s="25">
        <f t="shared" si="6"/>
        <v>307</v>
      </c>
      <c r="Z15" s="25">
        <f t="shared" si="6"/>
        <v>325</v>
      </c>
      <c r="AA15" s="25">
        <f t="shared" si="6"/>
        <v>355</v>
      </c>
      <c r="AB15" s="25">
        <f t="shared" si="6"/>
        <v>343</v>
      </c>
      <c r="AC15" s="32" t="s">
        <v>36</v>
      </c>
      <c r="AD15" s="26">
        <f t="shared" si="14"/>
        <v>1484</v>
      </c>
      <c r="AE15" s="25">
        <f t="shared" ref="AE15:AM15" si="22">SUM(AE26+AE37)</f>
        <v>309</v>
      </c>
      <c r="AF15" s="25">
        <f t="shared" si="22"/>
        <v>321</v>
      </c>
      <c r="AG15" s="25">
        <f t="shared" si="22"/>
        <v>278</v>
      </c>
      <c r="AH15" s="25">
        <f t="shared" si="22"/>
        <v>288</v>
      </c>
      <c r="AI15" s="25">
        <f t="shared" si="22"/>
        <v>288</v>
      </c>
      <c r="AJ15" s="26">
        <f t="shared" si="22"/>
        <v>1090</v>
      </c>
      <c r="AK15" s="26">
        <f t="shared" si="22"/>
        <v>719</v>
      </c>
      <c r="AL15" s="26">
        <f t="shared" si="22"/>
        <v>520</v>
      </c>
      <c r="AM15" s="26">
        <f t="shared" si="22"/>
        <v>443</v>
      </c>
      <c r="AN15" s="32" t="s">
        <v>36</v>
      </c>
      <c r="AO15" s="26">
        <f t="shared" si="8"/>
        <v>408</v>
      </c>
      <c r="AP15" s="26">
        <f t="shared" si="8"/>
        <v>381</v>
      </c>
      <c r="AQ15" s="26">
        <f t="shared" si="8"/>
        <v>343</v>
      </c>
      <c r="AR15" s="26">
        <f t="shared" si="8"/>
        <v>370</v>
      </c>
      <c r="AS15" s="26">
        <f t="shared" si="8"/>
        <v>263</v>
      </c>
      <c r="AT15" s="26">
        <f t="shared" si="8"/>
        <v>263</v>
      </c>
      <c r="AU15" s="26">
        <f t="shared" si="8"/>
        <v>154</v>
      </c>
      <c r="AV15" s="26">
        <f t="shared" si="8"/>
        <v>217</v>
      </c>
      <c r="AW15" s="15"/>
    </row>
    <row r="16" spans="1:49" ht="26.1" customHeight="1">
      <c r="B16" s="23"/>
      <c r="C16" s="1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3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23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22"/>
      <c r="AO16" s="15"/>
      <c r="AP16" s="15"/>
      <c r="AQ16" s="15"/>
      <c r="AR16" s="15"/>
      <c r="AS16" s="15"/>
      <c r="AT16" s="15"/>
      <c r="AU16" s="15"/>
      <c r="AV16" s="15"/>
      <c r="AW16" s="15"/>
    </row>
    <row r="17" spans="2:49" s="5" customFormat="1" ht="26.1" customHeight="1">
      <c r="B17" s="26" t="s">
        <v>17</v>
      </c>
      <c r="C17" s="26">
        <f>SUM(C18+C19+C20+C21+C22+C23+C24+C25+C26)</f>
        <v>78645</v>
      </c>
      <c r="D17" s="26">
        <f t="shared" ref="D17:O17" si="23">SUM(D18+D19+D20+D21+D22+D23+D24+D25+D26)</f>
        <v>9679</v>
      </c>
      <c r="E17" s="26">
        <f t="shared" si="23"/>
        <v>1976</v>
      </c>
      <c r="F17" s="26">
        <f t="shared" si="23"/>
        <v>1953</v>
      </c>
      <c r="G17" s="26">
        <f t="shared" si="23"/>
        <v>1935</v>
      </c>
      <c r="H17" s="26">
        <f t="shared" si="23"/>
        <v>1915</v>
      </c>
      <c r="I17" s="26">
        <f t="shared" si="23"/>
        <v>1900</v>
      </c>
      <c r="J17" s="26">
        <f t="shared" si="23"/>
        <v>9336</v>
      </c>
      <c r="K17" s="26">
        <f t="shared" si="23"/>
        <v>1880</v>
      </c>
      <c r="L17" s="26">
        <f t="shared" si="23"/>
        <v>1869</v>
      </c>
      <c r="M17" s="26">
        <f t="shared" si="23"/>
        <v>1861</v>
      </c>
      <c r="N17" s="26">
        <f t="shared" si="23"/>
        <v>1858</v>
      </c>
      <c r="O17" s="26">
        <f t="shared" si="23"/>
        <v>1868</v>
      </c>
      <c r="P17" s="26" t="s">
        <v>17</v>
      </c>
      <c r="Q17" s="26">
        <f>SUM(Q18+Q19+Q20+Q21+Q22+Q23+Q24+Q25+Q26)</f>
        <v>9068</v>
      </c>
      <c r="R17" s="26">
        <f t="shared" ref="R17:AB17" si="24">SUM(R18+R19+R20+R21+R22+R23+R24+R25+R26)</f>
        <v>1881</v>
      </c>
      <c r="S17" s="26">
        <f t="shared" si="24"/>
        <v>1747</v>
      </c>
      <c r="T17" s="26">
        <f t="shared" si="24"/>
        <v>1768</v>
      </c>
      <c r="U17" s="26">
        <f t="shared" si="24"/>
        <v>1807</v>
      </c>
      <c r="V17" s="26">
        <f t="shared" si="24"/>
        <v>1865</v>
      </c>
      <c r="W17" s="26">
        <f t="shared" si="24"/>
        <v>10425</v>
      </c>
      <c r="X17" s="26">
        <f t="shared" si="24"/>
        <v>1935</v>
      </c>
      <c r="Y17" s="26">
        <f t="shared" si="24"/>
        <v>2031</v>
      </c>
      <c r="Z17" s="26">
        <f t="shared" si="24"/>
        <v>2124</v>
      </c>
      <c r="AA17" s="26">
        <f t="shared" si="24"/>
        <v>2174</v>
      </c>
      <c r="AB17" s="26">
        <f t="shared" si="24"/>
        <v>2161</v>
      </c>
      <c r="AC17" s="26" t="s">
        <v>17</v>
      </c>
      <c r="AD17" s="26">
        <f>SUM(AD18+AD19+AD20+AD21+AD22+AD23+AD24+AD25+AD26)</f>
        <v>10162</v>
      </c>
      <c r="AE17" s="26">
        <f t="shared" ref="AE17:AM17" si="25">SUM(AE18+AE19+AE20+AE21+AE22+AE23+AE24+AE25+AE26)</f>
        <v>2121</v>
      </c>
      <c r="AF17" s="26">
        <f t="shared" si="25"/>
        <v>2076</v>
      </c>
      <c r="AG17" s="26">
        <f t="shared" si="25"/>
        <v>2036</v>
      </c>
      <c r="AH17" s="26">
        <f t="shared" si="25"/>
        <v>1992</v>
      </c>
      <c r="AI17" s="26">
        <f t="shared" si="25"/>
        <v>1937</v>
      </c>
      <c r="AJ17" s="26">
        <f t="shared" si="25"/>
        <v>7451</v>
      </c>
      <c r="AK17" s="26">
        <f t="shared" si="25"/>
        <v>3917</v>
      </c>
      <c r="AL17" s="26">
        <f t="shared" si="25"/>
        <v>2561</v>
      </c>
      <c r="AM17" s="26">
        <f t="shared" si="25"/>
        <v>2449</v>
      </c>
      <c r="AN17" s="26" t="s">
        <v>17</v>
      </c>
      <c r="AO17" s="26">
        <f>SUM(AO18+AO19+AO20+AO21+AO22+AO23+AO24+AO25+AO26)</f>
        <v>2430</v>
      </c>
      <c r="AP17" s="26">
        <f t="shared" ref="AP17:AV17" si="26">SUM(AP18+AP19+AP20+AP21+AP22+AP23+AP24+AP25+AP26)</f>
        <v>2157</v>
      </c>
      <c r="AQ17" s="26">
        <f t="shared" si="26"/>
        <v>1917</v>
      </c>
      <c r="AR17" s="26">
        <f t="shared" si="26"/>
        <v>1840</v>
      </c>
      <c r="AS17" s="26">
        <f t="shared" si="26"/>
        <v>1599</v>
      </c>
      <c r="AT17" s="26">
        <f t="shared" si="26"/>
        <v>1397</v>
      </c>
      <c r="AU17" s="26">
        <f t="shared" si="26"/>
        <v>1047</v>
      </c>
      <c r="AV17" s="26">
        <f t="shared" si="26"/>
        <v>1210</v>
      </c>
      <c r="AW17" s="14"/>
    </row>
    <row r="18" spans="2:49" ht="26.1" customHeight="1">
      <c r="B18" s="32" t="s">
        <v>28</v>
      </c>
      <c r="C18" s="24">
        <f>SUM(D18+J18+Q18+W18+AD18+AJ18+AK18+AL18+AM18+AO18+AP18+AQ18+AR18+AS18+AT18+AU18+AV18)</f>
        <v>20169</v>
      </c>
      <c r="D18" s="26">
        <f>SUM(I18+H18+G18+F18+E18)</f>
        <v>2460</v>
      </c>
      <c r="E18" s="25">
        <v>519</v>
      </c>
      <c r="F18" s="25">
        <v>492</v>
      </c>
      <c r="G18" s="25">
        <v>499</v>
      </c>
      <c r="H18" s="25">
        <v>466</v>
      </c>
      <c r="I18" s="25">
        <v>484</v>
      </c>
      <c r="J18" s="26">
        <f>SUM(O18+N18+M18+L18+K18)</f>
        <v>2388</v>
      </c>
      <c r="K18" s="25">
        <v>484</v>
      </c>
      <c r="L18" s="25">
        <v>499</v>
      </c>
      <c r="M18" s="25">
        <v>460</v>
      </c>
      <c r="N18" s="25">
        <v>480</v>
      </c>
      <c r="O18" s="25">
        <v>465</v>
      </c>
      <c r="P18" s="32" t="s">
        <v>28</v>
      </c>
      <c r="Q18" s="26">
        <f>SUM(V18+U18+T18+S18+R18)</f>
        <v>2266</v>
      </c>
      <c r="R18" s="25">
        <v>474</v>
      </c>
      <c r="S18" s="25">
        <v>418</v>
      </c>
      <c r="T18" s="25">
        <v>454</v>
      </c>
      <c r="U18" s="25">
        <v>452</v>
      </c>
      <c r="V18" s="25">
        <v>468</v>
      </c>
      <c r="W18" s="26">
        <f>SUM(AB18+AA18+Z18+Y18+X18)</f>
        <v>2461</v>
      </c>
      <c r="X18" s="25">
        <v>455</v>
      </c>
      <c r="Y18" s="25">
        <v>472</v>
      </c>
      <c r="Z18" s="25">
        <v>505</v>
      </c>
      <c r="AA18" s="25">
        <v>507</v>
      </c>
      <c r="AB18" s="25">
        <v>522</v>
      </c>
      <c r="AC18" s="32" t="s">
        <v>28</v>
      </c>
      <c r="AD18" s="26">
        <f>SUM(AI18+AH18+AG18+AF18+AE18)</f>
        <v>2645</v>
      </c>
      <c r="AE18" s="25">
        <v>532</v>
      </c>
      <c r="AF18" s="25">
        <v>551</v>
      </c>
      <c r="AG18" s="25">
        <v>534</v>
      </c>
      <c r="AH18" s="25">
        <v>516</v>
      </c>
      <c r="AI18" s="25">
        <v>512</v>
      </c>
      <c r="AJ18" s="26">
        <v>2022</v>
      </c>
      <c r="AK18" s="26">
        <v>1013</v>
      </c>
      <c r="AL18" s="26">
        <v>679</v>
      </c>
      <c r="AM18" s="26">
        <v>610</v>
      </c>
      <c r="AN18" s="32" t="s">
        <v>28</v>
      </c>
      <c r="AO18" s="26">
        <v>596</v>
      </c>
      <c r="AP18" s="26">
        <v>578</v>
      </c>
      <c r="AQ18" s="26">
        <v>492</v>
      </c>
      <c r="AR18" s="26">
        <v>475</v>
      </c>
      <c r="AS18" s="26">
        <v>425</v>
      </c>
      <c r="AT18" s="26">
        <v>392</v>
      </c>
      <c r="AU18" s="26">
        <v>311</v>
      </c>
      <c r="AV18" s="26">
        <v>356</v>
      </c>
      <c r="AW18" s="15"/>
    </row>
    <row r="19" spans="2:49" ht="26.1" customHeight="1">
      <c r="B19" s="32" t="s">
        <v>29</v>
      </c>
      <c r="C19" s="24">
        <f t="shared" ref="C19:C26" si="27">SUM(D19+J19+Q19+W19+AD19+AJ19+AK19+AL19+AM19+AO19+AP19+AQ19+AR19+AS19+AT19+AU19+AV19)</f>
        <v>726</v>
      </c>
      <c r="D19" s="26">
        <f t="shared" ref="D19:D26" si="28">SUM(I19+H19+G19+F19+E19)</f>
        <v>74</v>
      </c>
      <c r="E19" s="25">
        <v>20</v>
      </c>
      <c r="F19" s="25">
        <v>12</v>
      </c>
      <c r="G19" s="25">
        <v>8</v>
      </c>
      <c r="H19" s="25">
        <v>16</v>
      </c>
      <c r="I19" s="25">
        <v>18</v>
      </c>
      <c r="J19" s="26">
        <f t="shared" ref="J19:J26" si="29">SUM(O19+N19+M19+L19+K19)</f>
        <v>78</v>
      </c>
      <c r="K19" s="25">
        <v>21</v>
      </c>
      <c r="L19" s="25">
        <v>14</v>
      </c>
      <c r="M19" s="25">
        <v>18</v>
      </c>
      <c r="N19" s="25">
        <v>12</v>
      </c>
      <c r="O19" s="25">
        <v>13</v>
      </c>
      <c r="P19" s="32" t="s">
        <v>29</v>
      </c>
      <c r="Q19" s="26">
        <f t="shared" ref="Q19:Q26" si="30">SUM(V19+U19+T19+S19+R19)</f>
        <v>91</v>
      </c>
      <c r="R19" s="25">
        <v>18</v>
      </c>
      <c r="S19" s="25">
        <v>15</v>
      </c>
      <c r="T19" s="25">
        <v>17</v>
      </c>
      <c r="U19" s="25">
        <v>18</v>
      </c>
      <c r="V19" s="25">
        <v>23</v>
      </c>
      <c r="W19" s="26">
        <f t="shared" ref="W19:W26" si="31">SUM(AB19+AA19+Z19+Y19+X19)</f>
        <v>91</v>
      </c>
      <c r="X19" s="25">
        <v>20</v>
      </c>
      <c r="Y19" s="25">
        <v>18</v>
      </c>
      <c r="Z19" s="25">
        <v>20</v>
      </c>
      <c r="AA19" s="25">
        <v>18</v>
      </c>
      <c r="AB19" s="25">
        <v>15</v>
      </c>
      <c r="AC19" s="32" t="s">
        <v>29</v>
      </c>
      <c r="AD19" s="26">
        <f t="shared" ref="AD19:AD26" si="32">SUM(AI19+AH19+AG19+AF19+AE19)</f>
        <v>91</v>
      </c>
      <c r="AE19" s="25">
        <v>19</v>
      </c>
      <c r="AF19" s="25">
        <v>15</v>
      </c>
      <c r="AG19" s="25">
        <v>17</v>
      </c>
      <c r="AH19" s="25">
        <v>15</v>
      </c>
      <c r="AI19" s="25">
        <v>25</v>
      </c>
      <c r="AJ19" s="26">
        <v>84</v>
      </c>
      <c r="AK19" s="26">
        <v>40</v>
      </c>
      <c r="AL19" s="26">
        <v>19</v>
      </c>
      <c r="AM19" s="26">
        <v>24</v>
      </c>
      <c r="AN19" s="32" t="s">
        <v>29</v>
      </c>
      <c r="AO19" s="26">
        <v>27</v>
      </c>
      <c r="AP19" s="26">
        <v>10</v>
      </c>
      <c r="AQ19" s="26">
        <v>28</v>
      </c>
      <c r="AR19" s="26">
        <v>18</v>
      </c>
      <c r="AS19" s="26">
        <v>19</v>
      </c>
      <c r="AT19" s="26">
        <v>11</v>
      </c>
      <c r="AU19" s="26">
        <v>13</v>
      </c>
      <c r="AV19" s="26">
        <v>8</v>
      </c>
      <c r="AW19" s="15"/>
    </row>
    <row r="20" spans="2:49" ht="26.1" customHeight="1">
      <c r="B20" s="32" t="s">
        <v>30</v>
      </c>
      <c r="C20" s="24">
        <f t="shared" si="27"/>
        <v>3265</v>
      </c>
      <c r="D20" s="26">
        <f t="shared" si="28"/>
        <v>360</v>
      </c>
      <c r="E20" s="25">
        <v>61</v>
      </c>
      <c r="F20" s="25">
        <v>57</v>
      </c>
      <c r="G20" s="25">
        <v>83</v>
      </c>
      <c r="H20" s="25">
        <v>73</v>
      </c>
      <c r="I20" s="25">
        <v>86</v>
      </c>
      <c r="J20" s="26">
        <f t="shared" si="29"/>
        <v>420</v>
      </c>
      <c r="K20" s="25">
        <v>92</v>
      </c>
      <c r="L20" s="25">
        <v>73</v>
      </c>
      <c r="M20" s="25">
        <v>88</v>
      </c>
      <c r="N20" s="25">
        <v>90</v>
      </c>
      <c r="O20" s="25">
        <v>77</v>
      </c>
      <c r="P20" s="32" t="s">
        <v>30</v>
      </c>
      <c r="Q20" s="26">
        <f t="shared" si="30"/>
        <v>409</v>
      </c>
      <c r="R20" s="25">
        <v>68</v>
      </c>
      <c r="S20" s="25">
        <v>80</v>
      </c>
      <c r="T20" s="25">
        <v>64</v>
      </c>
      <c r="U20" s="25">
        <v>101</v>
      </c>
      <c r="V20" s="25">
        <v>96</v>
      </c>
      <c r="W20" s="26">
        <f t="shared" si="31"/>
        <v>497</v>
      </c>
      <c r="X20" s="25">
        <v>87</v>
      </c>
      <c r="Y20" s="25">
        <v>102</v>
      </c>
      <c r="Z20" s="25">
        <v>85</v>
      </c>
      <c r="AA20" s="25">
        <v>106</v>
      </c>
      <c r="AB20" s="25">
        <v>117</v>
      </c>
      <c r="AC20" s="32" t="s">
        <v>30</v>
      </c>
      <c r="AD20" s="26">
        <f t="shared" si="32"/>
        <v>407</v>
      </c>
      <c r="AE20" s="25">
        <v>82</v>
      </c>
      <c r="AF20" s="25">
        <v>95</v>
      </c>
      <c r="AG20" s="25">
        <v>80</v>
      </c>
      <c r="AH20" s="25">
        <v>88</v>
      </c>
      <c r="AI20" s="25">
        <v>62</v>
      </c>
      <c r="AJ20" s="26">
        <v>268</v>
      </c>
      <c r="AK20" s="26">
        <v>153</v>
      </c>
      <c r="AL20" s="26">
        <v>84</v>
      </c>
      <c r="AM20" s="26">
        <v>74</v>
      </c>
      <c r="AN20" s="32" t="s">
        <v>30</v>
      </c>
      <c r="AO20" s="26">
        <v>104</v>
      </c>
      <c r="AP20" s="26">
        <v>117</v>
      </c>
      <c r="AQ20" s="26">
        <v>96</v>
      </c>
      <c r="AR20" s="26">
        <v>77</v>
      </c>
      <c r="AS20" s="26">
        <v>59</v>
      </c>
      <c r="AT20" s="26">
        <v>51</v>
      </c>
      <c r="AU20" s="26">
        <v>39</v>
      </c>
      <c r="AV20" s="26">
        <v>50</v>
      </c>
      <c r="AW20" s="15"/>
    </row>
    <row r="21" spans="2:49" ht="26.1" customHeight="1">
      <c r="B21" s="32" t="s">
        <v>31</v>
      </c>
      <c r="C21" s="24">
        <f t="shared" si="27"/>
        <v>3235</v>
      </c>
      <c r="D21" s="26">
        <f t="shared" si="28"/>
        <v>407</v>
      </c>
      <c r="E21" s="25">
        <v>72</v>
      </c>
      <c r="F21" s="25">
        <v>82</v>
      </c>
      <c r="G21" s="25">
        <v>99</v>
      </c>
      <c r="H21" s="25">
        <v>72</v>
      </c>
      <c r="I21" s="25">
        <v>82</v>
      </c>
      <c r="J21" s="26">
        <f t="shared" si="29"/>
        <v>384</v>
      </c>
      <c r="K21" s="25">
        <v>77</v>
      </c>
      <c r="L21" s="25">
        <v>72</v>
      </c>
      <c r="M21" s="25">
        <v>76</v>
      </c>
      <c r="N21" s="25">
        <v>76</v>
      </c>
      <c r="O21" s="25">
        <v>83</v>
      </c>
      <c r="P21" s="32" t="s">
        <v>31</v>
      </c>
      <c r="Q21" s="26">
        <f t="shared" si="30"/>
        <v>346</v>
      </c>
      <c r="R21" s="25">
        <v>72</v>
      </c>
      <c r="S21" s="25">
        <v>74</v>
      </c>
      <c r="T21" s="25">
        <v>65</v>
      </c>
      <c r="U21" s="25">
        <v>59</v>
      </c>
      <c r="V21" s="25">
        <v>76</v>
      </c>
      <c r="W21" s="26">
        <f t="shared" si="31"/>
        <v>441</v>
      </c>
      <c r="X21" s="25">
        <v>84</v>
      </c>
      <c r="Y21" s="25">
        <v>84</v>
      </c>
      <c r="Z21" s="25">
        <v>94</v>
      </c>
      <c r="AA21" s="25">
        <v>88</v>
      </c>
      <c r="AB21" s="25">
        <v>91</v>
      </c>
      <c r="AC21" s="32" t="s">
        <v>31</v>
      </c>
      <c r="AD21" s="26">
        <f t="shared" si="32"/>
        <v>473</v>
      </c>
      <c r="AE21" s="25">
        <v>88</v>
      </c>
      <c r="AF21" s="25">
        <v>82</v>
      </c>
      <c r="AG21" s="25">
        <v>93</v>
      </c>
      <c r="AH21" s="25">
        <v>112</v>
      </c>
      <c r="AI21" s="25">
        <v>98</v>
      </c>
      <c r="AJ21" s="26">
        <v>325</v>
      </c>
      <c r="AK21" s="26">
        <v>168</v>
      </c>
      <c r="AL21" s="26">
        <v>106</v>
      </c>
      <c r="AM21" s="26">
        <v>93</v>
      </c>
      <c r="AN21" s="32" t="s">
        <v>31</v>
      </c>
      <c r="AO21" s="26">
        <v>75</v>
      </c>
      <c r="AP21" s="26">
        <v>88</v>
      </c>
      <c r="AQ21" s="26">
        <v>68</v>
      </c>
      <c r="AR21" s="26">
        <v>61</v>
      </c>
      <c r="AS21" s="26">
        <v>55</v>
      </c>
      <c r="AT21" s="26">
        <v>48</v>
      </c>
      <c r="AU21" s="26">
        <v>45</v>
      </c>
      <c r="AV21" s="26">
        <v>52</v>
      </c>
      <c r="AW21" s="15"/>
    </row>
    <row r="22" spans="2:49" ht="26.1" customHeight="1">
      <c r="B22" s="32" t="s">
        <v>32</v>
      </c>
      <c r="C22" s="24">
        <f t="shared" si="27"/>
        <v>34448</v>
      </c>
      <c r="D22" s="26">
        <f t="shared" si="28"/>
        <v>4344</v>
      </c>
      <c r="E22" s="25">
        <v>890</v>
      </c>
      <c r="F22" s="25">
        <v>911</v>
      </c>
      <c r="G22" s="25">
        <v>839</v>
      </c>
      <c r="H22" s="25">
        <v>864</v>
      </c>
      <c r="I22" s="25">
        <v>840</v>
      </c>
      <c r="J22" s="26">
        <f t="shared" si="29"/>
        <v>4078</v>
      </c>
      <c r="K22" s="25">
        <v>821</v>
      </c>
      <c r="L22" s="25">
        <v>788</v>
      </c>
      <c r="M22" s="25">
        <v>836</v>
      </c>
      <c r="N22" s="25">
        <v>802</v>
      </c>
      <c r="O22" s="25">
        <v>831</v>
      </c>
      <c r="P22" s="32" t="s">
        <v>32</v>
      </c>
      <c r="Q22" s="26">
        <f t="shared" si="30"/>
        <v>3969</v>
      </c>
      <c r="R22" s="25">
        <v>851</v>
      </c>
      <c r="S22" s="25">
        <v>805</v>
      </c>
      <c r="T22" s="25">
        <v>775</v>
      </c>
      <c r="U22" s="25">
        <v>767</v>
      </c>
      <c r="V22" s="25">
        <v>771</v>
      </c>
      <c r="W22" s="26">
        <f t="shared" si="31"/>
        <v>4745</v>
      </c>
      <c r="X22" s="25">
        <v>856</v>
      </c>
      <c r="Y22" s="25">
        <v>912</v>
      </c>
      <c r="Z22" s="25">
        <v>966</v>
      </c>
      <c r="AA22" s="25">
        <v>1024</v>
      </c>
      <c r="AB22" s="25">
        <v>987</v>
      </c>
      <c r="AC22" s="32" t="s">
        <v>32</v>
      </c>
      <c r="AD22" s="26">
        <f t="shared" si="32"/>
        <v>4458</v>
      </c>
      <c r="AE22" s="25">
        <v>917</v>
      </c>
      <c r="AF22" s="25">
        <v>889</v>
      </c>
      <c r="AG22" s="25">
        <v>901</v>
      </c>
      <c r="AH22" s="25">
        <v>859</v>
      </c>
      <c r="AI22" s="25">
        <v>892</v>
      </c>
      <c r="AJ22" s="26">
        <v>3167</v>
      </c>
      <c r="AK22" s="26">
        <v>1672</v>
      </c>
      <c r="AL22" s="26">
        <v>1138</v>
      </c>
      <c r="AM22" s="26">
        <v>1125</v>
      </c>
      <c r="AN22" s="32" t="s">
        <v>32</v>
      </c>
      <c r="AO22" s="26">
        <v>1099</v>
      </c>
      <c r="AP22" s="26">
        <v>946</v>
      </c>
      <c r="AQ22" s="26">
        <v>824</v>
      </c>
      <c r="AR22" s="26">
        <v>749</v>
      </c>
      <c r="AS22" s="26">
        <v>690</v>
      </c>
      <c r="AT22" s="26">
        <v>552</v>
      </c>
      <c r="AU22" s="26">
        <v>407</v>
      </c>
      <c r="AV22" s="26">
        <v>485</v>
      </c>
      <c r="AW22" s="15"/>
    </row>
    <row r="23" spans="2:49" s="4" customFormat="1" ht="26.1" customHeight="1">
      <c r="B23" s="32" t="s">
        <v>33</v>
      </c>
      <c r="C23" s="24">
        <f t="shared" si="27"/>
        <v>3029</v>
      </c>
      <c r="D23" s="26">
        <f t="shared" si="28"/>
        <v>366</v>
      </c>
      <c r="E23" s="25">
        <v>67</v>
      </c>
      <c r="F23" s="25">
        <v>84</v>
      </c>
      <c r="G23" s="25">
        <v>69</v>
      </c>
      <c r="H23" s="25">
        <v>66</v>
      </c>
      <c r="I23" s="25">
        <v>80</v>
      </c>
      <c r="J23" s="26">
        <f t="shared" si="29"/>
        <v>371</v>
      </c>
      <c r="K23" s="25">
        <v>67</v>
      </c>
      <c r="L23" s="25">
        <v>81</v>
      </c>
      <c r="M23" s="25">
        <v>77</v>
      </c>
      <c r="N23" s="25">
        <v>65</v>
      </c>
      <c r="O23" s="25">
        <v>81</v>
      </c>
      <c r="P23" s="32" t="s">
        <v>33</v>
      </c>
      <c r="Q23" s="26">
        <f t="shared" si="30"/>
        <v>376</v>
      </c>
      <c r="R23" s="25">
        <v>74</v>
      </c>
      <c r="S23" s="25">
        <v>67</v>
      </c>
      <c r="T23" s="25">
        <v>80</v>
      </c>
      <c r="U23" s="25">
        <v>78</v>
      </c>
      <c r="V23" s="25">
        <v>77</v>
      </c>
      <c r="W23" s="26">
        <f t="shared" si="31"/>
        <v>414</v>
      </c>
      <c r="X23" s="25">
        <v>83</v>
      </c>
      <c r="Y23" s="25">
        <v>88</v>
      </c>
      <c r="Z23" s="25">
        <v>89</v>
      </c>
      <c r="AA23" s="25">
        <v>81</v>
      </c>
      <c r="AB23" s="25">
        <v>73</v>
      </c>
      <c r="AC23" s="32" t="s">
        <v>33</v>
      </c>
      <c r="AD23" s="26">
        <f t="shared" si="32"/>
        <v>349</v>
      </c>
      <c r="AE23" s="25">
        <v>88</v>
      </c>
      <c r="AF23" s="25">
        <v>70</v>
      </c>
      <c r="AG23" s="25">
        <v>72</v>
      </c>
      <c r="AH23" s="25">
        <v>65</v>
      </c>
      <c r="AI23" s="25">
        <v>54</v>
      </c>
      <c r="AJ23" s="26">
        <v>261</v>
      </c>
      <c r="AK23" s="26">
        <v>131</v>
      </c>
      <c r="AL23" s="26">
        <v>104</v>
      </c>
      <c r="AM23" s="26">
        <v>110</v>
      </c>
      <c r="AN23" s="32" t="s">
        <v>33</v>
      </c>
      <c r="AO23" s="26">
        <v>93</v>
      </c>
      <c r="AP23" s="26">
        <v>78</v>
      </c>
      <c r="AQ23" s="26">
        <v>78</v>
      </c>
      <c r="AR23" s="26">
        <v>71</v>
      </c>
      <c r="AS23" s="26">
        <v>74</v>
      </c>
      <c r="AT23" s="26">
        <v>77</v>
      </c>
      <c r="AU23" s="26">
        <v>32</v>
      </c>
      <c r="AV23" s="26">
        <v>44</v>
      </c>
      <c r="AW23" s="15"/>
    </row>
    <row r="24" spans="2:49" s="5" customFormat="1" ht="26.1" customHeight="1">
      <c r="B24" s="32" t="s">
        <v>34</v>
      </c>
      <c r="C24" s="24">
        <f t="shared" si="27"/>
        <v>3923</v>
      </c>
      <c r="D24" s="26">
        <f t="shared" si="28"/>
        <v>412</v>
      </c>
      <c r="E24" s="25">
        <v>93</v>
      </c>
      <c r="F24" s="25">
        <v>87</v>
      </c>
      <c r="G24" s="25">
        <v>75</v>
      </c>
      <c r="H24" s="25">
        <v>93</v>
      </c>
      <c r="I24" s="25">
        <v>64</v>
      </c>
      <c r="J24" s="26">
        <f t="shared" si="29"/>
        <v>396</v>
      </c>
      <c r="K24" s="25">
        <v>87</v>
      </c>
      <c r="L24" s="25">
        <v>93</v>
      </c>
      <c r="M24" s="25">
        <v>66</v>
      </c>
      <c r="N24" s="25">
        <v>72</v>
      </c>
      <c r="O24" s="25">
        <v>78</v>
      </c>
      <c r="P24" s="32" t="s">
        <v>34</v>
      </c>
      <c r="Q24" s="26">
        <f t="shared" si="30"/>
        <v>422</v>
      </c>
      <c r="R24" s="25">
        <v>81</v>
      </c>
      <c r="S24" s="25">
        <v>69</v>
      </c>
      <c r="T24" s="25">
        <v>88</v>
      </c>
      <c r="U24" s="25">
        <v>95</v>
      </c>
      <c r="V24" s="25">
        <v>89</v>
      </c>
      <c r="W24" s="26">
        <f t="shared" si="31"/>
        <v>474</v>
      </c>
      <c r="X24" s="25">
        <v>84</v>
      </c>
      <c r="Y24" s="25">
        <v>99</v>
      </c>
      <c r="Z24" s="25">
        <v>105</v>
      </c>
      <c r="AA24" s="25">
        <v>93</v>
      </c>
      <c r="AB24" s="25">
        <v>93</v>
      </c>
      <c r="AC24" s="32" t="s">
        <v>34</v>
      </c>
      <c r="AD24" s="26">
        <f t="shared" si="32"/>
        <v>576</v>
      </c>
      <c r="AE24" s="25">
        <v>132</v>
      </c>
      <c r="AF24" s="25">
        <v>112</v>
      </c>
      <c r="AG24" s="25">
        <v>120</v>
      </c>
      <c r="AH24" s="25">
        <v>125</v>
      </c>
      <c r="AI24" s="25">
        <v>87</v>
      </c>
      <c r="AJ24" s="26">
        <v>427</v>
      </c>
      <c r="AK24" s="26">
        <v>213</v>
      </c>
      <c r="AL24" s="26">
        <v>119</v>
      </c>
      <c r="AM24" s="26">
        <v>134</v>
      </c>
      <c r="AN24" s="32" t="s">
        <v>34</v>
      </c>
      <c r="AO24" s="26">
        <v>132</v>
      </c>
      <c r="AP24" s="26">
        <v>105</v>
      </c>
      <c r="AQ24" s="26">
        <v>105</v>
      </c>
      <c r="AR24" s="26">
        <v>119</v>
      </c>
      <c r="AS24" s="26">
        <v>75</v>
      </c>
      <c r="AT24" s="26">
        <v>82</v>
      </c>
      <c r="AU24" s="26">
        <v>72</v>
      </c>
      <c r="AV24" s="26">
        <v>60</v>
      </c>
      <c r="AW24" s="14"/>
    </row>
    <row r="25" spans="2:49" s="4" customFormat="1" ht="26.1" customHeight="1">
      <c r="B25" s="32" t="s">
        <v>35</v>
      </c>
      <c r="C25" s="24">
        <f t="shared" si="27"/>
        <v>3867</v>
      </c>
      <c r="D25" s="26">
        <f t="shared" si="28"/>
        <v>473</v>
      </c>
      <c r="E25" s="25">
        <v>94</v>
      </c>
      <c r="F25" s="25">
        <v>90</v>
      </c>
      <c r="G25" s="25">
        <v>93</v>
      </c>
      <c r="H25" s="25">
        <v>104</v>
      </c>
      <c r="I25" s="25">
        <v>92</v>
      </c>
      <c r="J25" s="26">
        <f t="shared" si="29"/>
        <v>454</v>
      </c>
      <c r="K25" s="25">
        <v>100</v>
      </c>
      <c r="L25" s="25">
        <v>81</v>
      </c>
      <c r="M25" s="25">
        <v>99</v>
      </c>
      <c r="N25" s="25">
        <v>96</v>
      </c>
      <c r="O25" s="25">
        <v>78</v>
      </c>
      <c r="P25" s="32" t="s">
        <v>35</v>
      </c>
      <c r="Q25" s="26">
        <f t="shared" si="30"/>
        <v>412</v>
      </c>
      <c r="R25" s="25">
        <v>90</v>
      </c>
      <c r="S25" s="25">
        <v>78</v>
      </c>
      <c r="T25" s="25">
        <v>75</v>
      </c>
      <c r="U25" s="25">
        <v>80</v>
      </c>
      <c r="V25" s="25">
        <v>89</v>
      </c>
      <c r="W25" s="26">
        <f t="shared" si="31"/>
        <v>462</v>
      </c>
      <c r="X25" s="25">
        <v>91</v>
      </c>
      <c r="Y25" s="25">
        <v>105</v>
      </c>
      <c r="Z25" s="25">
        <v>102</v>
      </c>
      <c r="AA25" s="25">
        <v>79</v>
      </c>
      <c r="AB25" s="25">
        <v>85</v>
      </c>
      <c r="AC25" s="32" t="s">
        <v>35</v>
      </c>
      <c r="AD25" s="26">
        <f t="shared" si="32"/>
        <v>452</v>
      </c>
      <c r="AE25" s="25">
        <v>105</v>
      </c>
      <c r="AF25" s="25">
        <v>107</v>
      </c>
      <c r="AG25" s="25">
        <v>82</v>
      </c>
      <c r="AH25" s="25">
        <v>77</v>
      </c>
      <c r="AI25" s="25">
        <v>81</v>
      </c>
      <c r="AJ25" s="26">
        <v>433</v>
      </c>
      <c r="AK25" s="26">
        <v>267</v>
      </c>
      <c r="AL25" s="26">
        <v>133</v>
      </c>
      <c r="AM25" s="26">
        <v>116</v>
      </c>
      <c r="AN25" s="32" t="s">
        <v>35</v>
      </c>
      <c r="AO25" s="26">
        <v>139</v>
      </c>
      <c r="AP25" s="26">
        <v>88</v>
      </c>
      <c r="AQ25" s="26">
        <v>88</v>
      </c>
      <c r="AR25" s="26">
        <v>87</v>
      </c>
      <c r="AS25" s="26">
        <v>80</v>
      </c>
      <c r="AT25" s="26">
        <v>73</v>
      </c>
      <c r="AU25" s="26">
        <v>60</v>
      </c>
      <c r="AV25" s="26">
        <v>50</v>
      </c>
      <c r="AW25" s="15"/>
    </row>
    <row r="26" spans="2:49" ht="26.1" customHeight="1">
      <c r="B26" s="32" t="s">
        <v>36</v>
      </c>
      <c r="C26" s="24">
        <f t="shared" si="27"/>
        <v>5983</v>
      </c>
      <c r="D26" s="26">
        <f t="shared" si="28"/>
        <v>783</v>
      </c>
      <c r="E26" s="25">
        <v>160</v>
      </c>
      <c r="F26" s="25">
        <v>138</v>
      </c>
      <c r="G26" s="25">
        <v>170</v>
      </c>
      <c r="H26" s="25">
        <v>161</v>
      </c>
      <c r="I26" s="25">
        <v>154</v>
      </c>
      <c r="J26" s="26">
        <f t="shared" si="29"/>
        <v>767</v>
      </c>
      <c r="K26" s="25">
        <v>131</v>
      </c>
      <c r="L26" s="25">
        <v>168</v>
      </c>
      <c r="M26" s="25">
        <v>141</v>
      </c>
      <c r="N26" s="25">
        <v>165</v>
      </c>
      <c r="O26" s="25">
        <v>162</v>
      </c>
      <c r="P26" s="32" t="s">
        <v>36</v>
      </c>
      <c r="Q26" s="26">
        <f t="shared" si="30"/>
        <v>777</v>
      </c>
      <c r="R26" s="25">
        <v>153</v>
      </c>
      <c r="S26" s="25">
        <v>141</v>
      </c>
      <c r="T26" s="25">
        <v>150</v>
      </c>
      <c r="U26" s="25">
        <v>157</v>
      </c>
      <c r="V26" s="25">
        <v>176</v>
      </c>
      <c r="W26" s="26">
        <f t="shared" si="31"/>
        <v>840</v>
      </c>
      <c r="X26" s="25">
        <v>175</v>
      </c>
      <c r="Y26" s="25">
        <v>151</v>
      </c>
      <c r="Z26" s="25">
        <v>158</v>
      </c>
      <c r="AA26" s="25">
        <v>178</v>
      </c>
      <c r="AB26" s="25">
        <v>178</v>
      </c>
      <c r="AC26" s="32" t="s">
        <v>36</v>
      </c>
      <c r="AD26" s="26">
        <f t="shared" si="32"/>
        <v>711</v>
      </c>
      <c r="AE26" s="25">
        <v>158</v>
      </c>
      <c r="AF26" s="25">
        <v>155</v>
      </c>
      <c r="AG26" s="25">
        <v>137</v>
      </c>
      <c r="AH26" s="25">
        <v>135</v>
      </c>
      <c r="AI26" s="25">
        <v>126</v>
      </c>
      <c r="AJ26" s="26">
        <v>464</v>
      </c>
      <c r="AK26" s="26">
        <v>260</v>
      </c>
      <c r="AL26" s="26">
        <v>179</v>
      </c>
      <c r="AM26" s="26">
        <v>163</v>
      </c>
      <c r="AN26" s="32" t="s">
        <v>36</v>
      </c>
      <c r="AO26" s="26">
        <v>165</v>
      </c>
      <c r="AP26" s="26">
        <v>147</v>
      </c>
      <c r="AQ26" s="26">
        <v>138</v>
      </c>
      <c r="AR26" s="26">
        <v>183</v>
      </c>
      <c r="AS26" s="26">
        <v>122</v>
      </c>
      <c r="AT26" s="26">
        <v>111</v>
      </c>
      <c r="AU26" s="26">
        <v>68</v>
      </c>
      <c r="AV26" s="26">
        <v>105</v>
      </c>
      <c r="AW26" s="15"/>
    </row>
    <row r="27" spans="2:49" s="4" customFormat="1" ht="26.1" customHeight="1">
      <c r="B27" s="25"/>
      <c r="C27" s="11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2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23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27"/>
      <c r="AO27" s="15"/>
      <c r="AP27" s="15"/>
      <c r="AQ27" s="15"/>
      <c r="AR27" s="15"/>
      <c r="AS27" s="15"/>
      <c r="AT27" s="15"/>
      <c r="AU27" s="15"/>
      <c r="AV27" s="15"/>
      <c r="AW27" s="15"/>
    </row>
    <row r="28" spans="2:49" s="5" customFormat="1" ht="26.1" customHeight="1">
      <c r="B28" s="26" t="s">
        <v>19</v>
      </c>
      <c r="C28" s="26">
        <f>SUM(C29+C30+C31+C32+C33+C34+C35+C36+C37)</f>
        <v>86888</v>
      </c>
      <c r="D28" s="26">
        <f t="shared" ref="D28:N28" si="33">SUM(D29+D30+D31+D32+D33+D34+D35+D36+D37)</f>
        <v>9227</v>
      </c>
      <c r="E28" s="26">
        <f t="shared" si="33"/>
        <v>1882</v>
      </c>
      <c r="F28" s="26">
        <f t="shared" si="33"/>
        <v>1863</v>
      </c>
      <c r="G28" s="26">
        <f t="shared" si="33"/>
        <v>1845</v>
      </c>
      <c r="H28" s="26">
        <f t="shared" si="33"/>
        <v>1826</v>
      </c>
      <c r="I28" s="26">
        <f t="shared" si="33"/>
        <v>1811</v>
      </c>
      <c r="J28" s="26">
        <f t="shared" si="33"/>
        <v>8894</v>
      </c>
      <c r="K28" s="26">
        <f t="shared" si="33"/>
        <v>1791</v>
      </c>
      <c r="L28" s="26">
        <f t="shared" si="33"/>
        <v>1781</v>
      </c>
      <c r="M28" s="26">
        <f t="shared" si="33"/>
        <v>1774</v>
      </c>
      <c r="N28" s="26">
        <f t="shared" si="33"/>
        <v>1772</v>
      </c>
      <c r="O28" s="26">
        <f>SUM(O29+O30+O31+O32+O33+O34+O35+O36+O37)</f>
        <v>1776</v>
      </c>
      <c r="P28" s="26" t="s">
        <v>19</v>
      </c>
      <c r="Q28" s="26">
        <f>SUM(Q29+Q30+Q31+Q32+Q33+Q34+Q35+Q36+Q37)</f>
        <v>8576</v>
      </c>
      <c r="R28" s="26">
        <f t="shared" ref="R28:AB28" si="34">SUM(R29+R30+R31+R32+R33+R34+R35+R36+R37)</f>
        <v>1790</v>
      </c>
      <c r="S28" s="26">
        <f t="shared" si="34"/>
        <v>1634</v>
      </c>
      <c r="T28" s="26">
        <f t="shared" si="34"/>
        <v>1671</v>
      </c>
      <c r="U28" s="26">
        <f t="shared" si="34"/>
        <v>1710</v>
      </c>
      <c r="V28" s="26">
        <f t="shared" si="34"/>
        <v>1771</v>
      </c>
      <c r="W28" s="26">
        <f t="shared" si="34"/>
        <v>9971</v>
      </c>
      <c r="X28" s="26">
        <f t="shared" si="34"/>
        <v>1839</v>
      </c>
      <c r="Y28" s="26">
        <f t="shared" si="34"/>
        <v>1939</v>
      </c>
      <c r="Z28" s="26">
        <f t="shared" si="34"/>
        <v>2033</v>
      </c>
      <c r="AA28" s="26">
        <f t="shared" si="34"/>
        <v>2084</v>
      </c>
      <c r="AB28" s="26">
        <f t="shared" si="34"/>
        <v>2076</v>
      </c>
      <c r="AC28" s="26" t="s">
        <v>19</v>
      </c>
      <c r="AD28" s="26">
        <f>SUM(AD29+AD30+AD31+AD32+AD33+AD34+AD35+AD36+AD37)</f>
        <v>9983</v>
      </c>
      <c r="AE28" s="26">
        <f t="shared" ref="AE28:AM28" si="35">SUM(AE29+AE30+AE31+AE32+AE33+AE34+AE35+AE36+AE37)</f>
        <v>2042</v>
      </c>
      <c r="AF28" s="26">
        <f t="shared" si="35"/>
        <v>2010</v>
      </c>
      <c r="AG28" s="26">
        <f t="shared" si="35"/>
        <v>1992</v>
      </c>
      <c r="AH28" s="26">
        <f t="shared" si="35"/>
        <v>1977</v>
      </c>
      <c r="AI28" s="26">
        <f t="shared" si="35"/>
        <v>1962</v>
      </c>
      <c r="AJ28" s="26">
        <f t="shared" si="35"/>
        <v>8325</v>
      </c>
      <c r="AK28" s="26">
        <f t="shared" si="35"/>
        <v>5575</v>
      </c>
      <c r="AL28" s="26">
        <f t="shared" si="35"/>
        <v>4167</v>
      </c>
      <c r="AM28" s="26">
        <f t="shared" si="35"/>
        <v>3765</v>
      </c>
      <c r="AN28" s="26" t="s">
        <v>19</v>
      </c>
      <c r="AO28" s="26">
        <f>SUM(AO29+AO30+AO31+AO32+AO33+AO34+AO35+AO36+AO37)</f>
        <v>3609</v>
      </c>
      <c r="AP28" s="26">
        <f t="shared" ref="AP28:AV28" si="36">SUM(AP29+AP30+AP31+AP32+AP33+AP34+AP35+AP36+AP37)</f>
        <v>3123</v>
      </c>
      <c r="AQ28" s="26">
        <f t="shared" si="36"/>
        <v>2640</v>
      </c>
      <c r="AR28" s="26">
        <f t="shared" si="36"/>
        <v>2389</v>
      </c>
      <c r="AS28" s="26">
        <f t="shared" si="36"/>
        <v>2032</v>
      </c>
      <c r="AT28" s="26">
        <f t="shared" si="36"/>
        <v>1771</v>
      </c>
      <c r="AU28" s="26">
        <f t="shared" si="36"/>
        <v>1302</v>
      </c>
      <c r="AV28" s="26">
        <f t="shared" si="36"/>
        <v>1539</v>
      </c>
      <c r="AW28" s="14"/>
    </row>
    <row r="29" spans="2:49" ht="26.1" customHeight="1">
      <c r="B29" s="32" t="s">
        <v>28</v>
      </c>
      <c r="C29" s="24">
        <f t="shared" ref="C29:C37" si="37">SUM(D29+J29+Q29+W29+AD29+AJ29+AK29+AL29+AM29+AO29+AP29+AQ29+AR29+AS29+AT29+AU29+AV29)</f>
        <v>22952</v>
      </c>
      <c r="D29" s="26">
        <f t="shared" ref="D29:D37" si="38">SUM(I29+H29+G29+F29+E29)</f>
        <v>2309</v>
      </c>
      <c r="E29" s="25">
        <v>454</v>
      </c>
      <c r="F29" s="25">
        <v>470</v>
      </c>
      <c r="G29" s="25">
        <v>500</v>
      </c>
      <c r="H29" s="25">
        <v>438</v>
      </c>
      <c r="I29" s="25">
        <v>447</v>
      </c>
      <c r="J29" s="26">
        <f>SUM(O29+N29+M29+L29+K29)</f>
        <v>2217</v>
      </c>
      <c r="K29" s="25">
        <v>435</v>
      </c>
      <c r="L29" s="25">
        <v>447</v>
      </c>
      <c r="M29" s="25">
        <v>454</v>
      </c>
      <c r="N29" s="25">
        <v>453</v>
      </c>
      <c r="O29" s="25">
        <v>428</v>
      </c>
      <c r="P29" s="32" t="s">
        <v>28</v>
      </c>
      <c r="Q29" s="26">
        <f t="shared" ref="Q29:Q37" si="39">SUM(V29+U29+T29+S29+R29)</f>
        <v>2169</v>
      </c>
      <c r="R29" s="25">
        <v>456</v>
      </c>
      <c r="S29" s="25">
        <v>417</v>
      </c>
      <c r="T29" s="25">
        <v>402</v>
      </c>
      <c r="U29" s="25">
        <v>417</v>
      </c>
      <c r="V29" s="25">
        <v>477</v>
      </c>
      <c r="W29" s="26">
        <f t="shared" ref="W29:W37" si="40">SUM(AB29+AA29+Z29+Y29+X29)</f>
        <v>2616</v>
      </c>
      <c r="X29" s="25">
        <v>470</v>
      </c>
      <c r="Y29" s="25">
        <v>518</v>
      </c>
      <c r="Z29" s="26">
        <v>537</v>
      </c>
      <c r="AA29" s="26">
        <v>559</v>
      </c>
      <c r="AB29" s="26">
        <v>532</v>
      </c>
      <c r="AC29" s="32" t="s">
        <v>28</v>
      </c>
      <c r="AD29" s="26">
        <f t="shared" ref="AD29:AD37" si="41">SUM(AI29+AH29+AG29+AF29+AE29)</f>
        <v>2666</v>
      </c>
      <c r="AE29" s="25">
        <v>547</v>
      </c>
      <c r="AF29" s="25">
        <v>557</v>
      </c>
      <c r="AG29" s="25">
        <v>496</v>
      </c>
      <c r="AH29" s="25">
        <v>540</v>
      </c>
      <c r="AI29" s="25">
        <v>526</v>
      </c>
      <c r="AJ29" s="26">
        <v>2283</v>
      </c>
      <c r="AK29" s="26">
        <v>1465</v>
      </c>
      <c r="AL29" s="26">
        <v>1086</v>
      </c>
      <c r="AM29" s="26">
        <v>989</v>
      </c>
      <c r="AN29" s="32" t="s">
        <v>28</v>
      </c>
      <c r="AO29" s="26">
        <v>974</v>
      </c>
      <c r="AP29" s="26">
        <v>841</v>
      </c>
      <c r="AQ29" s="26">
        <v>751</v>
      </c>
      <c r="AR29" s="26">
        <v>645</v>
      </c>
      <c r="AS29" s="26">
        <v>602</v>
      </c>
      <c r="AT29" s="26">
        <v>515</v>
      </c>
      <c r="AU29" s="26">
        <v>370</v>
      </c>
      <c r="AV29" s="26">
        <v>454</v>
      </c>
      <c r="AW29" s="15"/>
    </row>
    <row r="30" spans="2:49" ht="26.1" customHeight="1">
      <c r="B30" s="32" t="s">
        <v>29</v>
      </c>
      <c r="C30" s="24">
        <f t="shared" si="37"/>
        <v>651</v>
      </c>
      <c r="D30" s="26">
        <f t="shared" si="38"/>
        <v>70</v>
      </c>
      <c r="E30" s="25">
        <v>24</v>
      </c>
      <c r="F30" s="25">
        <v>14</v>
      </c>
      <c r="G30" s="25">
        <v>9</v>
      </c>
      <c r="H30" s="25">
        <v>10</v>
      </c>
      <c r="I30" s="25">
        <v>13</v>
      </c>
      <c r="J30" s="26">
        <f t="shared" ref="J30:J37" si="42">SUM(O30+N30+M30+L30+K30)</f>
        <v>62</v>
      </c>
      <c r="K30" s="25">
        <v>13</v>
      </c>
      <c r="L30" s="25">
        <v>13</v>
      </c>
      <c r="M30" s="25">
        <v>13</v>
      </c>
      <c r="N30" s="25">
        <v>13</v>
      </c>
      <c r="O30" s="25">
        <v>10</v>
      </c>
      <c r="P30" s="32" t="s">
        <v>29</v>
      </c>
      <c r="Q30" s="26">
        <f t="shared" si="39"/>
        <v>67</v>
      </c>
      <c r="R30" s="25">
        <v>13</v>
      </c>
      <c r="S30" s="25">
        <v>15</v>
      </c>
      <c r="T30" s="25">
        <v>15</v>
      </c>
      <c r="U30" s="25">
        <v>13</v>
      </c>
      <c r="V30" s="25">
        <v>11</v>
      </c>
      <c r="W30" s="26">
        <f t="shared" si="40"/>
        <v>72</v>
      </c>
      <c r="X30" s="26">
        <v>18</v>
      </c>
      <c r="Y30" s="26">
        <v>9</v>
      </c>
      <c r="Z30" s="26">
        <v>22</v>
      </c>
      <c r="AA30" s="26">
        <v>16</v>
      </c>
      <c r="AB30" s="26">
        <v>7</v>
      </c>
      <c r="AC30" s="32" t="s">
        <v>29</v>
      </c>
      <c r="AD30" s="26">
        <f t="shared" si="41"/>
        <v>81</v>
      </c>
      <c r="AE30" s="25">
        <v>18</v>
      </c>
      <c r="AF30" s="25">
        <v>20</v>
      </c>
      <c r="AG30" s="25">
        <v>17</v>
      </c>
      <c r="AH30" s="25">
        <v>7</v>
      </c>
      <c r="AI30" s="25">
        <v>19</v>
      </c>
      <c r="AJ30" s="26">
        <v>56</v>
      </c>
      <c r="AK30" s="26">
        <v>55</v>
      </c>
      <c r="AL30" s="26">
        <v>29</v>
      </c>
      <c r="AM30" s="26">
        <v>30</v>
      </c>
      <c r="AN30" s="32" t="s">
        <v>29</v>
      </c>
      <c r="AO30" s="26">
        <v>25</v>
      </c>
      <c r="AP30" s="26">
        <v>21</v>
      </c>
      <c r="AQ30" s="26">
        <v>22</v>
      </c>
      <c r="AR30" s="26">
        <v>20</v>
      </c>
      <c r="AS30" s="26">
        <v>16</v>
      </c>
      <c r="AT30" s="26">
        <v>10</v>
      </c>
      <c r="AU30" s="26">
        <v>7</v>
      </c>
      <c r="AV30" s="26">
        <v>8</v>
      </c>
      <c r="AW30" s="15"/>
    </row>
    <row r="31" spans="2:49" ht="26.1" customHeight="1">
      <c r="B31" s="32" t="s">
        <v>30</v>
      </c>
      <c r="C31" s="24">
        <f t="shared" si="37"/>
        <v>3435</v>
      </c>
      <c r="D31" s="26">
        <f t="shared" si="38"/>
        <v>353</v>
      </c>
      <c r="E31" s="25">
        <v>72</v>
      </c>
      <c r="F31" s="25">
        <v>68</v>
      </c>
      <c r="G31" s="25">
        <v>75</v>
      </c>
      <c r="H31" s="25">
        <v>74</v>
      </c>
      <c r="I31" s="25">
        <v>64</v>
      </c>
      <c r="J31" s="26">
        <f t="shared" si="42"/>
        <v>368</v>
      </c>
      <c r="K31" s="25">
        <v>70</v>
      </c>
      <c r="L31" s="25">
        <v>81</v>
      </c>
      <c r="M31" s="25">
        <v>74</v>
      </c>
      <c r="N31" s="25">
        <v>70</v>
      </c>
      <c r="O31" s="25">
        <v>73</v>
      </c>
      <c r="P31" s="32" t="s">
        <v>30</v>
      </c>
      <c r="Q31" s="26">
        <f t="shared" si="39"/>
        <v>361</v>
      </c>
      <c r="R31" s="25">
        <v>87</v>
      </c>
      <c r="S31" s="25">
        <v>68</v>
      </c>
      <c r="T31" s="25">
        <v>71</v>
      </c>
      <c r="U31" s="25">
        <v>74</v>
      </c>
      <c r="V31" s="25">
        <v>61</v>
      </c>
      <c r="W31" s="26">
        <f t="shared" si="40"/>
        <v>428</v>
      </c>
      <c r="X31" s="26">
        <v>75</v>
      </c>
      <c r="Y31" s="26">
        <v>85</v>
      </c>
      <c r="Z31" s="26">
        <v>92</v>
      </c>
      <c r="AA31" s="26">
        <v>89</v>
      </c>
      <c r="AB31" s="26">
        <v>87</v>
      </c>
      <c r="AC31" s="32" t="s">
        <v>30</v>
      </c>
      <c r="AD31" s="26">
        <f t="shared" si="41"/>
        <v>386</v>
      </c>
      <c r="AE31" s="25">
        <v>69</v>
      </c>
      <c r="AF31" s="25">
        <v>74</v>
      </c>
      <c r="AG31" s="25">
        <v>84</v>
      </c>
      <c r="AH31" s="25">
        <v>72</v>
      </c>
      <c r="AI31" s="25">
        <v>87</v>
      </c>
      <c r="AJ31" s="26">
        <v>316</v>
      </c>
      <c r="AK31" s="26">
        <v>198</v>
      </c>
      <c r="AL31" s="26">
        <v>144</v>
      </c>
      <c r="AM31" s="26">
        <v>155</v>
      </c>
      <c r="AN31" s="32" t="s">
        <v>30</v>
      </c>
      <c r="AO31" s="26">
        <v>148</v>
      </c>
      <c r="AP31" s="26">
        <v>145</v>
      </c>
      <c r="AQ31" s="26">
        <v>100</v>
      </c>
      <c r="AR31" s="26">
        <v>99</v>
      </c>
      <c r="AS31" s="26">
        <v>80</v>
      </c>
      <c r="AT31" s="26">
        <v>51</v>
      </c>
      <c r="AU31" s="26">
        <v>47</v>
      </c>
      <c r="AV31" s="26">
        <v>56</v>
      </c>
      <c r="AW31" s="15"/>
    </row>
    <row r="32" spans="2:49" ht="26.1" customHeight="1">
      <c r="B32" s="32" t="s">
        <v>31</v>
      </c>
      <c r="C32" s="24">
        <f t="shared" si="37"/>
        <v>3618</v>
      </c>
      <c r="D32" s="26">
        <f t="shared" si="38"/>
        <v>382</v>
      </c>
      <c r="E32" s="25">
        <v>75</v>
      </c>
      <c r="F32" s="25">
        <v>68</v>
      </c>
      <c r="G32" s="25">
        <v>66</v>
      </c>
      <c r="H32" s="25">
        <v>78</v>
      </c>
      <c r="I32" s="25">
        <v>95</v>
      </c>
      <c r="J32" s="26">
        <f t="shared" si="42"/>
        <v>402</v>
      </c>
      <c r="K32" s="25">
        <v>80</v>
      </c>
      <c r="L32" s="25">
        <v>79</v>
      </c>
      <c r="M32" s="25">
        <v>81</v>
      </c>
      <c r="N32" s="25">
        <v>88</v>
      </c>
      <c r="O32" s="25">
        <v>74</v>
      </c>
      <c r="P32" s="32" t="s">
        <v>31</v>
      </c>
      <c r="Q32" s="26">
        <f t="shared" si="39"/>
        <v>328</v>
      </c>
      <c r="R32" s="25">
        <v>63</v>
      </c>
      <c r="S32" s="25">
        <v>60</v>
      </c>
      <c r="T32" s="25">
        <v>66</v>
      </c>
      <c r="U32" s="25">
        <v>68</v>
      </c>
      <c r="V32" s="25">
        <v>71</v>
      </c>
      <c r="W32" s="26">
        <f t="shared" si="40"/>
        <v>355</v>
      </c>
      <c r="X32" s="26">
        <v>63</v>
      </c>
      <c r="Y32" s="26">
        <v>56</v>
      </c>
      <c r="Z32" s="26">
        <v>85</v>
      </c>
      <c r="AA32" s="26">
        <v>80</v>
      </c>
      <c r="AB32" s="26">
        <v>71</v>
      </c>
      <c r="AC32" s="32" t="s">
        <v>31</v>
      </c>
      <c r="AD32" s="26">
        <f t="shared" si="41"/>
        <v>446</v>
      </c>
      <c r="AE32" s="25">
        <v>82</v>
      </c>
      <c r="AF32" s="25">
        <v>91</v>
      </c>
      <c r="AG32" s="25">
        <v>110</v>
      </c>
      <c r="AH32" s="25">
        <v>76</v>
      </c>
      <c r="AI32" s="25">
        <v>87</v>
      </c>
      <c r="AJ32" s="26">
        <v>424</v>
      </c>
      <c r="AK32" s="26">
        <v>246</v>
      </c>
      <c r="AL32" s="26">
        <v>181</v>
      </c>
      <c r="AM32" s="26">
        <v>121</v>
      </c>
      <c r="AN32" s="32" t="s">
        <v>31</v>
      </c>
      <c r="AO32" s="26">
        <v>136</v>
      </c>
      <c r="AP32" s="26">
        <v>124</v>
      </c>
      <c r="AQ32" s="26">
        <v>131</v>
      </c>
      <c r="AR32" s="26">
        <v>95</v>
      </c>
      <c r="AS32" s="26">
        <v>67</v>
      </c>
      <c r="AT32" s="26">
        <v>65</v>
      </c>
      <c r="AU32" s="26">
        <v>47</v>
      </c>
      <c r="AV32" s="26">
        <v>68</v>
      </c>
      <c r="AW32" s="15"/>
    </row>
    <row r="33" spans="2:49" ht="26.1" customHeight="1">
      <c r="B33" s="32" t="s">
        <v>32</v>
      </c>
      <c r="C33" s="24">
        <f t="shared" si="37"/>
        <v>37814</v>
      </c>
      <c r="D33" s="26">
        <f t="shared" si="38"/>
        <v>4175</v>
      </c>
      <c r="E33" s="25">
        <v>874</v>
      </c>
      <c r="F33" s="25">
        <v>851</v>
      </c>
      <c r="G33" s="25">
        <v>813</v>
      </c>
      <c r="H33" s="25">
        <v>825</v>
      </c>
      <c r="I33" s="25">
        <v>812</v>
      </c>
      <c r="J33" s="26">
        <f t="shared" si="42"/>
        <v>3927</v>
      </c>
      <c r="K33" s="25">
        <v>823</v>
      </c>
      <c r="L33" s="25">
        <v>791</v>
      </c>
      <c r="M33" s="25">
        <v>768</v>
      </c>
      <c r="N33" s="25">
        <v>741</v>
      </c>
      <c r="O33" s="25">
        <v>804</v>
      </c>
      <c r="P33" s="32" t="s">
        <v>32</v>
      </c>
      <c r="Q33" s="26">
        <f t="shared" si="39"/>
        <v>3717</v>
      </c>
      <c r="R33" s="25">
        <v>771</v>
      </c>
      <c r="S33" s="25">
        <v>714</v>
      </c>
      <c r="T33" s="25">
        <v>736</v>
      </c>
      <c r="U33" s="25">
        <v>737</v>
      </c>
      <c r="V33" s="25">
        <v>759</v>
      </c>
      <c r="W33" s="26">
        <f t="shared" si="40"/>
        <v>4363</v>
      </c>
      <c r="X33" s="26">
        <v>786</v>
      </c>
      <c r="Y33" s="26">
        <v>850</v>
      </c>
      <c r="Z33" s="26">
        <v>893</v>
      </c>
      <c r="AA33" s="26">
        <v>893</v>
      </c>
      <c r="AB33" s="26">
        <v>941</v>
      </c>
      <c r="AC33" s="32" t="s">
        <v>32</v>
      </c>
      <c r="AD33" s="26">
        <f t="shared" si="41"/>
        <v>4374</v>
      </c>
      <c r="AE33" s="25">
        <v>922</v>
      </c>
      <c r="AF33" s="25">
        <v>826</v>
      </c>
      <c r="AG33" s="25">
        <v>895</v>
      </c>
      <c r="AH33" s="25">
        <v>871</v>
      </c>
      <c r="AI33" s="25">
        <v>860</v>
      </c>
      <c r="AJ33" s="26">
        <v>3516</v>
      </c>
      <c r="AK33" s="26">
        <v>2386</v>
      </c>
      <c r="AL33" s="26">
        <v>1822</v>
      </c>
      <c r="AM33" s="26">
        <v>1686</v>
      </c>
      <c r="AN33" s="32" t="s">
        <v>32</v>
      </c>
      <c r="AO33" s="26">
        <v>1622</v>
      </c>
      <c r="AP33" s="26">
        <v>1347</v>
      </c>
      <c r="AQ33" s="26">
        <v>1068</v>
      </c>
      <c r="AR33" s="26">
        <v>995</v>
      </c>
      <c r="AS33" s="26">
        <v>847</v>
      </c>
      <c r="AT33" s="26">
        <v>747</v>
      </c>
      <c r="AU33" s="26">
        <v>588</v>
      </c>
      <c r="AV33" s="26">
        <v>634</v>
      </c>
      <c r="AW33" s="15"/>
    </row>
    <row r="34" spans="2:49" s="4" customFormat="1" ht="26.1" customHeight="1">
      <c r="B34" s="32" t="s">
        <v>33</v>
      </c>
      <c r="C34" s="24">
        <f t="shared" si="37"/>
        <v>3297</v>
      </c>
      <c r="D34" s="26">
        <f t="shared" si="38"/>
        <v>357</v>
      </c>
      <c r="E34" s="25">
        <v>67</v>
      </c>
      <c r="F34" s="25">
        <v>65</v>
      </c>
      <c r="G34" s="25">
        <v>74</v>
      </c>
      <c r="H34" s="25">
        <v>68</v>
      </c>
      <c r="I34" s="25">
        <v>83</v>
      </c>
      <c r="J34" s="26">
        <f t="shared" si="42"/>
        <v>362</v>
      </c>
      <c r="K34" s="25">
        <v>71</v>
      </c>
      <c r="L34" s="25">
        <v>57</v>
      </c>
      <c r="M34" s="25">
        <v>78</v>
      </c>
      <c r="N34" s="25">
        <v>75</v>
      </c>
      <c r="O34" s="25">
        <v>81</v>
      </c>
      <c r="P34" s="32" t="s">
        <v>33</v>
      </c>
      <c r="Q34" s="26">
        <f t="shared" si="39"/>
        <v>394</v>
      </c>
      <c r="R34" s="25">
        <v>86</v>
      </c>
      <c r="S34" s="25">
        <v>89</v>
      </c>
      <c r="T34" s="25">
        <v>69</v>
      </c>
      <c r="U34" s="25">
        <v>74</v>
      </c>
      <c r="V34" s="25">
        <v>76</v>
      </c>
      <c r="W34" s="26">
        <f t="shared" si="40"/>
        <v>414</v>
      </c>
      <c r="X34" s="26">
        <v>92</v>
      </c>
      <c r="Y34" s="26">
        <v>91</v>
      </c>
      <c r="Z34" s="26">
        <v>72</v>
      </c>
      <c r="AA34" s="26">
        <v>86</v>
      </c>
      <c r="AB34" s="26">
        <v>73</v>
      </c>
      <c r="AC34" s="32" t="s">
        <v>33</v>
      </c>
      <c r="AD34" s="26">
        <f t="shared" si="41"/>
        <v>347</v>
      </c>
      <c r="AE34" s="25">
        <v>70</v>
      </c>
      <c r="AF34" s="25">
        <v>68</v>
      </c>
      <c r="AG34" s="25">
        <v>76</v>
      </c>
      <c r="AH34" s="25">
        <v>79</v>
      </c>
      <c r="AI34" s="25">
        <v>54</v>
      </c>
      <c r="AJ34" s="26">
        <v>294</v>
      </c>
      <c r="AK34" s="26">
        <v>199</v>
      </c>
      <c r="AL34" s="26">
        <v>158</v>
      </c>
      <c r="AM34" s="26">
        <v>134</v>
      </c>
      <c r="AN34" s="32" t="s">
        <v>33</v>
      </c>
      <c r="AO34" s="26">
        <v>135</v>
      </c>
      <c r="AP34" s="26">
        <v>108</v>
      </c>
      <c r="AQ34" s="26">
        <v>94</v>
      </c>
      <c r="AR34" s="26">
        <v>95</v>
      </c>
      <c r="AS34" s="26">
        <v>68</v>
      </c>
      <c r="AT34" s="26">
        <v>59</v>
      </c>
      <c r="AU34" s="26">
        <v>30</v>
      </c>
      <c r="AV34" s="26">
        <v>49</v>
      </c>
      <c r="AW34" s="15"/>
    </row>
    <row r="35" spans="2:49" s="5" customFormat="1" ht="26.1" customHeight="1">
      <c r="B35" s="32" t="s">
        <v>34</v>
      </c>
      <c r="C35" s="24">
        <f t="shared" si="37"/>
        <v>4079</v>
      </c>
      <c r="D35" s="26">
        <f t="shared" si="38"/>
        <v>405</v>
      </c>
      <c r="E35" s="25">
        <v>82</v>
      </c>
      <c r="F35" s="25">
        <v>92</v>
      </c>
      <c r="G35" s="25">
        <v>77</v>
      </c>
      <c r="H35" s="25">
        <v>73</v>
      </c>
      <c r="I35" s="25">
        <v>81</v>
      </c>
      <c r="J35" s="26">
        <f t="shared" si="42"/>
        <v>379</v>
      </c>
      <c r="K35" s="25">
        <v>76</v>
      </c>
      <c r="L35" s="25">
        <v>84</v>
      </c>
      <c r="M35" s="25">
        <v>65</v>
      </c>
      <c r="N35" s="25">
        <v>75</v>
      </c>
      <c r="O35" s="25">
        <v>79</v>
      </c>
      <c r="P35" s="32" t="s">
        <v>34</v>
      </c>
      <c r="Q35" s="26">
        <f t="shared" si="39"/>
        <v>380</v>
      </c>
      <c r="R35" s="25">
        <v>69</v>
      </c>
      <c r="S35" s="25">
        <v>67</v>
      </c>
      <c r="T35" s="25">
        <v>83</v>
      </c>
      <c r="U35" s="25">
        <v>77</v>
      </c>
      <c r="V35" s="25">
        <v>84</v>
      </c>
      <c r="W35" s="26">
        <f t="shared" si="40"/>
        <v>429</v>
      </c>
      <c r="X35" s="26">
        <v>76</v>
      </c>
      <c r="Y35" s="26">
        <v>81</v>
      </c>
      <c r="Z35" s="26">
        <v>78</v>
      </c>
      <c r="AA35" s="26">
        <v>93</v>
      </c>
      <c r="AB35" s="26">
        <v>101</v>
      </c>
      <c r="AC35" s="32" t="s">
        <v>34</v>
      </c>
      <c r="AD35" s="26">
        <f t="shared" si="41"/>
        <v>505</v>
      </c>
      <c r="AE35" s="25">
        <v>102</v>
      </c>
      <c r="AF35" s="25">
        <v>111</v>
      </c>
      <c r="AG35" s="25">
        <v>97</v>
      </c>
      <c r="AH35" s="25">
        <v>102</v>
      </c>
      <c r="AI35" s="25">
        <v>93</v>
      </c>
      <c r="AJ35" s="26">
        <v>378</v>
      </c>
      <c r="AK35" s="26">
        <v>266</v>
      </c>
      <c r="AL35" s="26">
        <v>197</v>
      </c>
      <c r="AM35" s="26">
        <v>187</v>
      </c>
      <c r="AN35" s="32" t="s">
        <v>34</v>
      </c>
      <c r="AO35" s="26">
        <v>166</v>
      </c>
      <c r="AP35" s="26">
        <v>151</v>
      </c>
      <c r="AQ35" s="26">
        <v>133</v>
      </c>
      <c r="AR35" s="26">
        <v>138</v>
      </c>
      <c r="AS35" s="26">
        <v>129</v>
      </c>
      <c r="AT35" s="26">
        <v>89</v>
      </c>
      <c r="AU35" s="26">
        <v>67</v>
      </c>
      <c r="AV35" s="26">
        <v>80</v>
      </c>
      <c r="AW35" s="14"/>
    </row>
    <row r="36" spans="2:49" s="4" customFormat="1" ht="26.1" customHeight="1">
      <c r="B36" s="32" t="s">
        <v>35</v>
      </c>
      <c r="C36" s="24">
        <f t="shared" si="37"/>
        <v>4243</v>
      </c>
      <c r="D36" s="26">
        <f t="shared" si="38"/>
        <v>462</v>
      </c>
      <c r="E36" s="25">
        <v>92</v>
      </c>
      <c r="F36" s="25">
        <v>88</v>
      </c>
      <c r="G36" s="25">
        <v>98</v>
      </c>
      <c r="H36" s="25">
        <v>85</v>
      </c>
      <c r="I36" s="25">
        <v>99</v>
      </c>
      <c r="J36" s="26">
        <f t="shared" si="42"/>
        <v>459</v>
      </c>
      <c r="K36" s="25">
        <v>88</v>
      </c>
      <c r="L36" s="25">
        <v>90</v>
      </c>
      <c r="M36" s="25">
        <v>94</v>
      </c>
      <c r="N36" s="25">
        <v>102</v>
      </c>
      <c r="O36" s="25">
        <v>85</v>
      </c>
      <c r="P36" s="32" t="s">
        <v>35</v>
      </c>
      <c r="Q36" s="26">
        <f t="shared" si="39"/>
        <v>454</v>
      </c>
      <c r="R36" s="25">
        <v>102</v>
      </c>
      <c r="S36" s="25">
        <v>83</v>
      </c>
      <c r="T36" s="25">
        <v>95</v>
      </c>
      <c r="U36" s="25">
        <v>93</v>
      </c>
      <c r="V36" s="25">
        <v>81</v>
      </c>
      <c r="W36" s="26">
        <f t="shared" si="40"/>
        <v>472</v>
      </c>
      <c r="X36" s="26">
        <v>102</v>
      </c>
      <c r="Y36" s="26">
        <v>93</v>
      </c>
      <c r="Z36" s="26">
        <v>87</v>
      </c>
      <c r="AA36" s="26">
        <v>91</v>
      </c>
      <c r="AB36" s="26">
        <v>99</v>
      </c>
      <c r="AC36" s="32" t="s">
        <v>35</v>
      </c>
      <c r="AD36" s="26">
        <f t="shared" si="41"/>
        <v>405</v>
      </c>
      <c r="AE36" s="25">
        <v>81</v>
      </c>
      <c r="AF36" s="25">
        <v>97</v>
      </c>
      <c r="AG36" s="25">
        <v>76</v>
      </c>
      <c r="AH36" s="25">
        <v>77</v>
      </c>
      <c r="AI36" s="25">
        <v>74</v>
      </c>
      <c r="AJ36" s="26">
        <v>432</v>
      </c>
      <c r="AK36" s="26">
        <v>301</v>
      </c>
      <c r="AL36" s="26">
        <v>209</v>
      </c>
      <c r="AM36" s="26">
        <v>183</v>
      </c>
      <c r="AN36" s="32" t="s">
        <v>35</v>
      </c>
      <c r="AO36" s="26">
        <v>160</v>
      </c>
      <c r="AP36" s="26">
        <v>152</v>
      </c>
      <c r="AQ36" s="26">
        <v>136</v>
      </c>
      <c r="AR36" s="26">
        <v>115</v>
      </c>
      <c r="AS36" s="26">
        <v>82</v>
      </c>
      <c r="AT36" s="26">
        <v>83</v>
      </c>
      <c r="AU36" s="26">
        <v>60</v>
      </c>
      <c r="AV36" s="26">
        <v>78</v>
      </c>
      <c r="AW36" s="15"/>
    </row>
    <row r="37" spans="2:49" ht="26.1" customHeight="1">
      <c r="B37" s="32" t="s">
        <v>36</v>
      </c>
      <c r="C37" s="24">
        <f t="shared" si="37"/>
        <v>6799</v>
      </c>
      <c r="D37" s="26">
        <f t="shared" si="38"/>
        <v>714</v>
      </c>
      <c r="E37" s="25">
        <v>142</v>
      </c>
      <c r="F37" s="25">
        <v>147</v>
      </c>
      <c r="G37" s="25">
        <v>133</v>
      </c>
      <c r="H37" s="25">
        <v>175</v>
      </c>
      <c r="I37" s="25">
        <v>117</v>
      </c>
      <c r="J37" s="26">
        <f t="shared" si="42"/>
        <v>718</v>
      </c>
      <c r="K37" s="25">
        <v>135</v>
      </c>
      <c r="L37" s="25">
        <v>139</v>
      </c>
      <c r="M37" s="25">
        <v>147</v>
      </c>
      <c r="N37" s="25">
        <v>155</v>
      </c>
      <c r="O37" s="25">
        <v>142</v>
      </c>
      <c r="P37" s="32" t="s">
        <v>36</v>
      </c>
      <c r="Q37" s="26">
        <f t="shared" si="39"/>
        <v>706</v>
      </c>
      <c r="R37" s="25">
        <v>143</v>
      </c>
      <c r="S37" s="25">
        <v>121</v>
      </c>
      <c r="T37" s="25">
        <v>134</v>
      </c>
      <c r="U37" s="25">
        <v>157</v>
      </c>
      <c r="V37" s="25">
        <v>151</v>
      </c>
      <c r="W37" s="26">
        <f t="shared" si="40"/>
        <v>822</v>
      </c>
      <c r="X37" s="26">
        <v>157</v>
      </c>
      <c r="Y37" s="26">
        <v>156</v>
      </c>
      <c r="Z37" s="26">
        <v>167</v>
      </c>
      <c r="AA37" s="26">
        <v>177</v>
      </c>
      <c r="AB37" s="26">
        <v>165</v>
      </c>
      <c r="AC37" s="32" t="s">
        <v>36</v>
      </c>
      <c r="AD37" s="26">
        <f t="shared" si="41"/>
        <v>773</v>
      </c>
      <c r="AE37" s="25">
        <v>151</v>
      </c>
      <c r="AF37" s="25">
        <v>166</v>
      </c>
      <c r="AG37" s="25">
        <v>141</v>
      </c>
      <c r="AH37" s="25">
        <v>153</v>
      </c>
      <c r="AI37" s="25">
        <v>162</v>
      </c>
      <c r="AJ37" s="26">
        <v>626</v>
      </c>
      <c r="AK37" s="26">
        <v>459</v>
      </c>
      <c r="AL37" s="26">
        <v>341</v>
      </c>
      <c r="AM37" s="26">
        <v>280</v>
      </c>
      <c r="AN37" s="32" t="s">
        <v>36</v>
      </c>
      <c r="AO37" s="26">
        <v>243</v>
      </c>
      <c r="AP37" s="26">
        <v>234</v>
      </c>
      <c r="AQ37" s="26">
        <v>205</v>
      </c>
      <c r="AR37" s="26">
        <v>187</v>
      </c>
      <c r="AS37" s="26">
        <v>141</v>
      </c>
      <c r="AT37" s="26">
        <v>152</v>
      </c>
      <c r="AU37" s="26">
        <v>86</v>
      </c>
      <c r="AV37" s="26">
        <v>112</v>
      </c>
      <c r="AW37" s="15"/>
    </row>
    <row r="38" spans="2:49" ht="15" customHeight="1">
      <c r="B38" s="13"/>
      <c r="C38" s="13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</row>
    <row r="39" spans="2:49" s="4" customFormat="1" ht="24.95" customHeight="1">
      <c r="B39" s="11"/>
      <c r="C39" s="11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</row>
  </sheetData>
  <printOptions horizontalCentered="1"/>
  <pageMargins left="0.19685039370078741" right="0.35433070866141736" top="0.9" bottom="0.51181102362204722" header="0" footer="0.39370078740157483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W39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W6" sqref="AW6"/>
    </sheetView>
  </sheetViews>
  <sheetFormatPr baseColWidth="10" defaultColWidth="11.5703125" defaultRowHeight="12.75"/>
  <cols>
    <col min="1" max="1" width="1.42578125" style="3" customWidth="1"/>
    <col min="2" max="2" width="28.42578125" style="4" customWidth="1"/>
    <col min="3" max="3" width="11" style="4" customWidth="1"/>
    <col min="4" max="15" width="9.7109375" style="2" customWidth="1"/>
    <col min="16" max="16" width="27.85546875" style="2" customWidth="1"/>
    <col min="17" max="22" width="9.7109375" style="2" customWidth="1"/>
    <col min="23" max="28" width="9.7109375" style="3" customWidth="1"/>
    <col min="29" max="29" width="28.28515625" style="3" customWidth="1"/>
    <col min="30" max="30" width="9.7109375" style="3" customWidth="1"/>
    <col min="31" max="39" width="11.5703125" style="3"/>
    <col min="40" max="40" width="30.140625" style="3" customWidth="1"/>
    <col min="41" max="42" width="11.5703125" style="3"/>
    <col min="43" max="48" width="12.7109375" style="3" customWidth="1"/>
    <col min="49" max="49" width="20" style="3" customWidth="1"/>
    <col min="50" max="50" width="1.5703125" style="3" customWidth="1"/>
    <col min="51" max="16384" width="11.5703125" style="3"/>
  </cols>
  <sheetData>
    <row r="1" spans="1:49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1:49" ht="16.5" customHeight="1">
      <c r="B2" s="29" t="s">
        <v>37</v>
      </c>
      <c r="C2" s="30" t="s">
        <v>24</v>
      </c>
      <c r="E2" s="9"/>
      <c r="F2" s="9"/>
      <c r="G2" s="9"/>
      <c r="H2" s="9"/>
      <c r="I2" s="8"/>
      <c r="P2" s="29" t="s">
        <v>37</v>
      </c>
      <c r="Q2" s="30" t="s">
        <v>24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37</v>
      </c>
      <c r="AD2" s="30" t="s">
        <v>24</v>
      </c>
      <c r="AE2"/>
      <c r="AF2" s="9"/>
      <c r="AG2" s="9"/>
      <c r="AH2" s="9"/>
      <c r="AI2" s="9"/>
      <c r="AJ2" s="2"/>
      <c r="AK2" s="2"/>
      <c r="AL2" s="2"/>
      <c r="AN2" s="29" t="s">
        <v>37</v>
      </c>
      <c r="AO2" s="30" t="s">
        <v>24</v>
      </c>
      <c r="AP2"/>
      <c r="AQ2"/>
      <c r="AR2"/>
      <c r="AS2"/>
      <c r="AT2"/>
      <c r="AU2" s="9"/>
      <c r="AV2" s="2"/>
    </row>
    <row r="3" spans="1:49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1:49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1:49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1:49" s="5" customFormat="1" ht="26.1" customHeight="1">
      <c r="B6" s="26" t="s">
        <v>0</v>
      </c>
      <c r="C6" s="26">
        <f>SUM(C7+C8+C9+C10+C11+C12+C13+C14+C15)</f>
        <v>167563</v>
      </c>
      <c r="D6" s="26">
        <f t="shared" ref="D6:AB6" si="0">SUM(D7+D8+D9+D10+D11+D12+D13+D14+D15)</f>
        <v>19055</v>
      </c>
      <c r="E6" s="26">
        <f t="shared" si="0"/>
        <v>3883</v>
      </c>
      <c r="F6" s="26">
        <f t="shared" si="0"/>
        <v>3846</v>
      </c>
      <c r="G6" s="26">
        <f t="shared" si="0"/>
        <v>3812</v>
      </c>
      <c r="H6" s="26">
        <f t="shared" si="0"/>
        <v>3777</v>
      </c>
      <c r="I6" s="26">
        <f t="shared" si="0"/>
        <v>3737</v>
      </c>
      <c r="J6" s="26">
        <f t="shared" si="0"/>
        <v>18234</v>
      </c>
      <c r="K6" s="26">
        <f t="shared" si="0"/>
        <v>3699</v>
      </c>
      <c r="L6" s="26">
        <f t="shared" si="0"/>
        <v>3660</v>
      </c>
      <c r="M6" s="26">
        <f t="shared" si="0"/>
        <v>3637</v>
      </c>
      <c r="N6" s="26">
        <f t="shared" si="0"/>
        <v>3622</v>
      </c>
      <c r="O6" s="26">
        <f t="shared" si="0"/>
        <v>3616</v>
      </c>
      <c r="P6" s="26" t="s">
        <v>0</v>
      </c>
      <c r="Q6" s="26">
        <f t="shared" si="0"/>
        <v>17572</v>
      </c>
      <c r="R6" s="26">
        <f t="shared" si="0"/>
        <v>3631</v>
      </c>
      <c r="S6" s="26">
        <f t="shared" si="0"/>
        <v>3656</v>
      </c>
      <c r="T6" s="26">
        <f t="shared" si="0"/>
        <v>3365</v>
      </c>
      <c r="U6" s="26">
        <f t="shared" si="0"/>
        <v>3422</v>
      </c>
      <c r="V6" s="26">
        <f t="shared" si="0"/>
        <v>3498</v>
      </c>
      <c r="W6" s="26">
        <f t="shared" si="0"/>
        <v>19641</v>
      </c>
      <c r="X6" s="26">
        <f t="shared" si="0"/>
        <v>3613</v>
      </c>
      <c r="Y6" s="26">
        <f t="shared" si="0"/>
        <v>3748</v>
      </c>
      <c r="Z6" s="26">
        <f t="shared" si="0"/>
        <v>3939</v>
      </c>
      <c r="AA6" s="26">
        <f t="shared" si="0"/>
        <v>4122</v>
      </c>
      <c r="AB6" s="26">
        <f t="shared" si="0"/>
        <v>4219</v>
      </c>
      <c r="AC6" s="26" t="s">
        <v>0</v>
      </c>
      <c r="AD6" s="26">
        <f>SUM(AD7+AD8+AD9+AD10+AD11+AD12+AD13+AD14+AD15)</f>
        <v>20271</v>
      </c>
      <c r="AE6" s="26">
        <f t="shared" ref="AE6:AM6" si="1">SUM(AE7+AE8+AE9+AE10+AE11+AE12+AE13+AE14+AE15)</f>
        <v>4195</v>
      </c>
      <c r="AF6" s="26">
        <f t="shared" si="1"/>
        <v>4120</v>
      </c>
      <c r="AG6" s="26">
        <f t="shared" si="1"/>
        <v>4043</v>
      </c>
      <c r="AH6" s="26">
        <f t="shared" si="1"/>
        <v>3986</v>
      </c>
      <c r="AI6" s="26">
        <f t="shared" si="1"/>
        <v>3927</v>
      </c>
      <c r="AJ6" s="26">
        <f t="shared" si="1"/>
        <v>16949</v>
      </c>
      <c r="AK6" s="26">
        <f t="shared" si="1"/>
        <v>10346</v>
      </c>
      <c r="AL6" s="26">
        <f t="shared" si="1"/>
        <v>6968</v>
      </c>
      <c r="AM6" s="26">
        <f t="shared" si="1"/>
        <v>6139</v>
      </c>
      <c r="AN6" s="26" t="s">
        <v>20</v>
      </c>
      <c r="AO6" s="26">
        <f>SUM(AO7+AO8+AO9+AO10+AO11+AO12+AO13+AO14+AO15)</f>
        <v>6047</v>
      </c>
      <c r="AP6" s="26">
        <f t="shared" ref="AP6:AV6" si="2">SUM(AP7+AP8+AP9+AP10+AP11+AP12+AP13+AP14+AP15)</f>
        <v>5428</v>
      </c>
      <c r="AQ6" s="26">
        <f t="shared" si="2"/>
        <v>4570</v>
      </c>
      <c r="AR6" s="26">
        <f t="shared" si="2"/>
        <v>4281</v>
      </c>
      <c r="AS6" s="26">
        <f t="shared" si="2"/>
        <v>3617</v>
      </c>
      <c r="AT6" s="26">
        <f t="shared" si="2"/>
        <v>3205</v>
      </c>
      <c r="AU6" s="26">
        <f t="shared" si="2"/>
        <v>2402</v>
      </c>
      <c r="AV6" s="26">
        <f t="shared" si="2"/>
        <v>2838</v>
      </c>
      <c r="AW6" s="14">
        <f>SUM(D6+J6+Q6+W6+AD6+AJ6+AK6+AL6+AM6+AO6+AP6+AQ6+AR6+AS6+AT6+AU6+AV6)</f>
        <v>167563</v>
      </c>
    </row>
    <row r="7" spans="1:49" ht="26.1" customHeight="1">
      <c r="A7" s="31"/>
      <c r="B7" s="32" t="s">
        <v>28</v>
      </c>
      <c r="C7" s="24">
        <f>SUM(D7+J7+Q7+W7+AD7+AJ7+AK7+AL7+AM7+AO7+AP7+AQ7+AR7+AS7+AT7+AU7+AV7)</f>
        <v>43460</v>
      </c>
      <c r="D7" s="26">
        <f>SUM(I7+H7+G7+F7+E7)</f>
        <v>4780</v>
      </c>
      <c r="E7" s="25">
        <f t="shared" ref="E7:I15" si="3">SUM(E18+E29)</f>
        <v>973</v>
      </c>
      <c r="F7" s="25">
        <f t="shared" si="3"/>
        <v>964</v>
      </c>
      <c r="G7" s="25">
        <f t="shared" si="3"/>
        <v>1002</v>
      </c>
      <c r="H7" s="25">
        <f t="shared" si="3"/>
        <v>908</v>
      </c>
      <c r="I7" s="25">
        <f t="shared" si="3"/>
        <v>933</v>
      </c>
      <c r="J7" s="26">
        <f>SUM(O7+N7+M7+L7+K7)</f>
        <v>4584</v>
      </c>
      <c r="K7" s="25">
        <f t="shared" ref="K7:O15" si="4">+K18+K29</f>
        <v>922</v>
      </c>
      <c r="L7" s="25">
        <f t="shared" si="4"/>
        <v>945</v>
      </c>
      <c r="M7" s="25">
        <f t="shared" si="4"/>
        <v>910</v>
      </c>
      <c r="N7" s="25">
        <f t="shared" si="4"/>
        <v>926</v>
      </c>
      <c r="O7" s="25">
        <f t="shared" si="4"/>
        <v>881</v>
      </c>
      <c r="P7" s="32" t="s">
        <v>28</v>
      </c>
      <c r="Q7" s="26">
        <f>SUM(V7+U7+T7+S7+R7)</f>
        <v>4394</v>
      </c>
      <c r="R7" s="25">
        <f t="shared" ref="R7:V15" si="5">SUM(R18+R29)</f>
        <v>916</v>
      </c>
      <c r="S7" s="25">
        <f t="shared" si="5"/>
        <v>899</v>
      </c>
      <c r="T7" s="25">
        <f t="shared" si="5"/>
        <v>833</v>
      </c>
      <c r="U7" s="25">
        <f t="shared" si="5"/>
        <v>841</v>
      </c>
      <c r="V7" s="25">
        <f t="shared" si="5"/>
        <v>905</v>
      </c>
      <c r="W7" s="26">
        <f>+X7+Y7+Z7+AA7+AB7</f>
        <v>4864</v>
      </c>
      <c r="X7" s="25">
        <f t="shared" ref="X7:AB15" si="6">+X18+X29</f>
        <v>881</v>
      </c>
      <c r="Y7" s="25">
        <f t="shared" si="6"/>
        <v>929</v>
      </c>
      <c r="Z7" s="25">
        <f t="shared" si="6"/>
        <v>983</v>
      </c>
      <c r="AA7" s="25">
        <f t="shared" si="6"/>
        <v>1027</v>
      </c>
      <c r="AB7" s="25">
        <f t="shared" si="6"/>
        <v>1044</v>
      </c>
      <c r="AC7" s="32" t="s">
        <v>28</v>
      </c>
      <c r="AD7" s="26">
        <f>SUM(AI7+AH7+AG7+AF7+AE7)</f>
        <v>5312</v>
      </c>
      <c r="AE7" s="25">
        <f t="shared" ref="AE7:AM7" si="7">SUM(AE18+AE29)</f>
        <v>1081</v>
      </c>
      <c r="AF7" s="25">
        <f t="shared" si="7"/>
        <v>1112</v>
      </c>
      <c r="AG7" s="25">
        <f t="shared" si="7"/>
        <v>1026</v>
      </c>
      <c r="AH7" s="25">
        <f t="shared" si="7"/>
        <v>1054</v>
      </c>
      <c r="AI7" s="25">
        <f t="shared" si="7"/>
        <v>1039</v>
      </c>
      <c r="AJ7" s="26">
        <f t="shared" si="7"/>
        <v>4602</v>
      </c>
      <c r="AK7" s="26">
        <f t="shared" si="7"/>
        <v>2688</v>
      </c>
      <c r="AL7" s="26">
        <f t="shared" si="7"/>
        <v>1819</v>
      </c>
      <c r="AM7" s="26">
        <f t="shared" si="7"/>
        <v>1570</v>
      </c>
      <c r="AN7" s="32" t="s">
        <v>28</v>
      </c>
      <c r="AO7" s="26">
        <f t="shared" ref="AO7:AV15" si="8">SUM(AO18+AO29)</f>
        <v>1566</v>
      </c>
      <c r="AP7" s="26">
        <f t="shared" si="8"/>
        <v>1451</v>
      </c>
      <c r="AQ7" s="26">
        <f t="shared" si="8"/>
        <v>1242</v>
      </c>
      <c r="AR7" s="26">
        <f t="shared" si="8"/>
        <v>1130</v>
      </c>
      <c r="AS7" s="26">
        <f t="shared" si="8"/>
        <v>1019</v>
      </c>
      <c r="AT7" s="26">
        <f t="shared" si="8"/>
        <v>913</v>
      </c>
      <c r="AU7" s="26">
        <f t="shared" si="8"/>
        <v>693</v>
      </c>
      <c r="AV7" s="26">
        <f t="shared" si="8"/>
        <v>833</v>
      </c>
      <c r="AW7" s="15"/>
    </row>
    <row r="8" spans="1:49" ht="26.1" customHeight="1">
      <c r="A8" s="31"/>
      <c r="B8" s="32" t="s">
        <v>29</v>
      </c>
      <c r="C8" s="24">
        <f t="shared" ref="C8:C15" si="9">SUM(D8+J8+Q8+W8+AD8+AJ8+AK8+AL8+AM8+AO8+AP8+AQ8+AR8+AS8+AT8+AU8+AV8)</f>
        <v>1369</v>
      </c>
      <c r="D8" s="26">
        <f t="shared" ref="D8:D15" si="10">SUM(I8+H8+G8+F8+E8)</f>
        <v>144</v>
      </c>
      <c r="E8" s="25">
        <f t="shared" si="3"/>
        <v>44</v>
      </c>
      <c r="F8" s="25">
        <f t="shared" si="3"/>
        <v>26</v>
      </c>
      <c r="G8" s="25">
        <f t="shared" si="3"/>
        <v>17</v>
      </c>
      <c r="H8" s="25">
        <f t="shared" si="3"/>
        <v>26</v>
      </c>
      <c r="I8" s="25">
        <f t="shared" si="3"/>
        <v>31</v>
      </c>
      <c r="J8" s="26">
        <f t="shared" ref="J8:J15" si="11">SUM(O8+N8+M8+L8+K8)</f>
        <v>138</v>
      </c>
      <c r="K8" s="25">
        <f t="shared" si="4"/>
        <v>33</v>
      </c>
      <c r="L8" s="25">
        <f t="shared" si="4"/>
        <v>27</v>
      </c>
      <c r="M8" s="25">
        <f t="shared" si="4"/>
        <v>30</v>
      </c>
      <c r="N8" s="25">
        <f t="shared" si="4"/>
        <v>25</v>
      </c>
      <c r="O8" s="25">
        <f t="shared" si="4"/>
        <v>23</v>
      </c>
      <c r="P8" s="32" t="s">
        <v>29</v>
      </c>
      <c r="Q8" s="26">
        <f t="shared" ref="Q8:Q15" si="12">SUM(V8+U8+T8+S8+R8)</f>
        <v>151</v>
      </c>
      <c r="R8" s="25">
        <f t="shared" si="5"/>
        <v>29</v>
      </c>
      <c r="S8" s="25">
        <f t="shared" si="5"/>
        <v>31</v>
      </c>
      <c r="T8" s="25">
        <f t="shared" si="5"/>
        <v>30</v>
      </c>
      <c r="U8" s="25">
        <f t="shared" si="5"/>
        <v>29</v>
      </c>
      <c r="V8" s="25">
        <f t="shared" si="5"/>
        <v>32</v>
      </c>
      <c r="W8" s="26">
        <f t="shared" ref="W8:W15" si="13">+X8+Y8+Z8+AA8+AB8</f>
        <v>153</v>
      </c>
      <c r="X8" s="25">
        <f t="shared" si="6"/>
        <v>36</v>
      </c>
      <c r="Y8" s="25">
        <f t="shared" si="6"/>
        <v>25</v>
      </c>
      <c r="Z8" s="25">
        <f t="shared" si="6"/>
        <v>38</v>
      </c>
      <c r="AA8" s="25">
        <f t="shared" si="6"/>
        <v>32</v>
      </c>
      <c r="AB8" s="25">
        <f t="shared" si="6"/>
        <v>22</v>
      </c>
      <c r="AC8" s="32" t="s">
        <v>29</v>
      </c>
      <c r="AD8" s="26">
        <f t="shared" ref="AD8:AD15" si="14">SUM(AI8+AH8+AG8+AF8+AE8)</f>
        <v>172</v>
      </c>
      <c r="AE8" s="25">
        <f t="shared" ref="AE8:AM8" si="15">SUM(AE19+AE30)</f>
        <v>37</v>
      </c>
      <c r="AF8" s="25">
        <f t="shared" si="15"/>
        <v>35</v>
      </c>
      <c r="AG8" s="25">
        <f t="shared" si="15"/>
        <v>34</v>
      </c>
      <c r="AH8" s="25">
        <f t="shared" si="15"/>
        <v>22</v>
      </c>
      <c r="AI8" s="25">
        <f t="shared" si="15"/>
        <v>44</v>
      </c>
      <c r="AJ8" s="26">
        <f t="shared" si="15"/>
        <v>148</v>
      </c>
      <c r="AK8" s="26">
        <f t="shared" si="15"/>
        <v>102</v>
      </c>
      <c r="AL8" s="26">
        <f t="shared" si="15"/>
        <v>48</v>
      </c>
      <c r="AM8" s="26">
        <f t="shared" si="15"/>
        <v>52</v>
      </c>
      <c r="AN8" s="32" t="s">
        <v>29</v>
      </c>
      <c r="AO8" s="26">
        <f t="shared" si="8"/>
        <v>51</v>
      </c>
      <c r="AP8" s="26">
        <f t="shared" si="8"/>
        <v>31</v>
      </c>
      <c r="AQ8" s="26">
        <f t="shared" si="8"/>
        <v>49</v>
      </c>
      <c r="AR8" s="26">
        <f t="shared" si="8"/>
        <v>38</v>
      </c>
      <c r="AS8" s="26">
        <f t="shared" si="8"/>
        <v>35</v>
      </c>
      <c r="AT8" s="26">
        <f t="shared" si="8"/>
        <v>21</v>
      </c>
      <c r="AU8" s="26">
        <f t="shared" si="8"/>
        <v>20</v>
      </c>
      <c r="AV8" s="26">
        <f t="shared" si="8"/>
        <v>16</v>
      </c>
      <c r="AW8" s="15"/>
    </row>
    <row r="9" spans="1:49" ht="26.1" customHeight="1">
      <c r="A9" s="31"/>
      <c r="B9" s="32" t="s">
        <v>30</v>
      </c>
      <c r="C9" s="24">
        <f t="shared" si="9"/>
        <v>6745</v>
      </c>
      <c r="D9" s="26">
        <f t="shared" si="10"/>
        <v>712</v>
      </c>
      <c r="E9" s="25">
        <f t="shared" si="3"/>
        <v>132</v>
      </c>
      <c r="F9" s="25">
        <f t="shared" si="3"/>
        <v>125</v>
      </c>
      <c r="G9" s="25">
        <f t="shared" si="3"/>
        <v>158</v>
      </c>
      <c r="H9" s="25">
        <f t="shared" si="3"/>
        <v>147</v>
      </c>
      <c r="I9" s="25">
        <f t="shared" si="3"/>
        <v>150</v>
      </c>
      <c r="J9" s="26">
        <f t="shared" si="11"/>
        <v>785</v>
      </c>
      <c r="K9" s="25">
        <f t="shared" si="4"/>
        <v>162</v>
      </c>
      <c r="L9" s="25">
        <f t="shared" si="4"/>
        <v>154</v>
      </c>
      <c r="M9" s="25">
        <f t="shared" si="4"/>
        <v>162</v>
      </c>
      <c r="N9" s="25">
        <f t="shared" si="4"/>
        <v>159</v>
      </c>
      <c r="O9" s="25">
        <f t="shared" si="4"/>
        <v>148</v>
      </c>
      <c r="P9" s="32" t="s">
        <v>30</v>
      </c>
      <c r="Q9" s="26">
        <f t="shared" si="12"/>
        <v>764</v>
      </c>
      <c r="R9" s="25">
        <f t="shared" si="5"/>
        <v>153</v>
      </c>
      <c r="S9" s="25">
        <f t="shared" si="5"/>
        <v>159</v>
      </c>
      <c r="T9" s="25">
        <f t="shared" si="5"/>
        <v>132</v>
      </c>
      <c r="U9" s="25">
        <f t="shared" si="5"/>
        <v>170</v>
      </c>
      <c r="V9" s="25">
        <f t="shared" si="5"/>
        <v>150</v>
      </c>
      <c r="W9" s="26">
        <f t="shared" si="13"/>
        <v>889</v>
      </c>
      <c r="X9" s="25">
        <f t="shared" si="6"/>
        <v>154</v>
      </c>
      <c r="Y9" s="25">
        <f t="shared" si="6"/>
        <v>176</v>
      </c>
      <c r="Z9" s="25">
        <f t="shared" si="6"/>
        <v>167</v>
      </c>
      <c r="AA9" s="25">
        <f t="shared" si="6"/>
        <v>190</v>
      </c>
      <c r="AB9" s="25">
        <f t="shared" si="6"/>
        <v>202</v>
      </c>
      <c r="AC9" s="32" t="s">
        <v>30</v>
      </c>
      <c r="AD9" s="26">
        <f t="shared" si="14"/>
        <v>796</v>
      </c>
      <c r="AE9" s="25">
        <f t="shared" ref="AE9:AM9" si="16">SUM(AE20+AE31)</f>
        <v>151</v>
      </c>
      <c r="AF9" s="25">
        <f t="shared" si="16"/>
        <v>170</v>
      </c>
      <c r="AG9" s="25">
        <f t="shared" si="16"/>
        <v>164</v>
      </c>
      <c r="AH9" s="25">
        <f t="shared" si="16"/>
        <v>161</v>
      </c>
      <c r="AI9" s="25">
        <f t="shared" si="16"/>
        <v>150</v>
      </c>
      <c r="AJ9" s="26">
        <f t="shared" si="16"/>
        <v>625</v>
      </c>
      <c r="AK9" s="26">
        <f t="shared" si="16"/>
        <v>381</v>
      </c>
      <c r="AL9" s="26">
        <f t="shared" si="16"/>
        <v>235</v>
      </c>
      <c r="AM9" s="26">
        <f t="shared" si="16"/>
        <v>226</v>
      </c>
      <c r="AN9" s="32" t="s">
        <v>30</v>
      </c>
      <c r="AO9" s="26">
        <f t="shared" si="8"/>
        <v>251</v>
      </c>
      <c r="AP9" s="26">
        <f t="shared" si="8"/>
        <v>268</v>
      </c>
      <c r="AQ9" s="26">
        <f t="shared" si="8"/>
        <v>196</v>
      </c>
      <c r="AR9" s="26">
        <f t="shared" si="8"/>
        <v>179</v>
      </c>
      <c r="AS9" s="26">
        <f t="shared" si="8"/>
        <v>138</v>
      </c>
      <c r="AT9" s="26">
        <f t="shared" si="8"/>
        <v>103</v>
      </c>
      <c r="AU9" s="26">
        <f t="shared" si="8"/>
        <v>88</v>
      </c>
      <c r="AV9" s="26">
        <f t="shared" si="8"/>
        <v>109</v>
      </c>
      <c r="AW9" s="15"/>
    </row>
    <row r="10" spans="1:49" ht="26.1" customHeight="1">
      <c r="A10" s="31"/>
      <c r="B10" s="32" t="s">
        <v>31</v>
      </c>
      <c r="C10" s="24">
        <f t="shared" si="9"/>
        <v>7021</v>
      </c>
      <c r="D10" s="26">
        <f t="shared" si="10"/>
        <v>803</v>
      </c>
      <c r="E10" s="25">
        <f t="shared" si="3"/>
        <v>149</v>
      </c>
      <c r="F10" s="25">
        <f t="shared" si="3"/>
        <v>153</v>
      </c>
      <c r="G10" s="25">
        <f t="shared" si="3"/>
        <v>168</v>
      </c>
      <c r="H10" s="25">
        <f t="shared" si="3"/>
        <v>153</v>
      </c>
      <c r="I10" s="25">
        <f t="shared" si="3"/>
        <v>180</v>
      </c>
      <c r="J10" s="26">
        <f t="shared" si="11"/>
        <v>794</v>
      </c>
      <c r="K10" s="25">
        <f t="shared" si="4"/>
        <v>159</v>
      </c>
      <c r="L10" s="25">
        <f t="shared" si="4"/>
        <v>153</v>
      </c>
      <c r="M10" s="25">
        <f t="shared" si="4"/>
        <v>159</v>
      </c>
      <c r="N10" s="25">
        <f t="shared" si="4"/>
        <v>166</v>
      </c>
      <c r="O10" s="25">
        <f t="shared" si="4"/>
        <v>157</v>
      </c>
      <c r="P10" s="32" t="s">
        <v>31</v>
      </c>
      <c r="Q10" s="26">
        <f t="shared" si="12"/>
        <v>679</v>
      </c>
      <c r="R10" s="25">
        <f t="shared" si="5"/>
        <v>135</v>
      </c>
      <c r="S10" s="25">
        <f t="shared" si="5"/>
        <v>146</v>
      </c>
      <c r="T10" s="25">
        <f t="shared" si="5"/>
        <v>130</v>
      </c>
      <c r="U10" s="25">
        <f t="shared" si="5"/>
        <v>125</v>
      </c>
      <c r="V10" s="25">
        <f t="shared" si="5"/>
        <v>143</v>
      </c>
      <c r="W10" s="26">
        <f t="shared" si="13"/>
        <v>774</v>
      </c>
      <c r="X10" s="25">
        <f t="shared" si="6"/>
        <v>143</v>
      </c>
      <c r="Y10" s="25">
        <f t="shared" si="6"/>
        <v>133</v>
      </c>
      <c r="Z10" s="25">
        <f t="shared" si="6"/>
        <v>171</v>
      </c>
      <c r="AA10" s="25">
        <f t="shared" si="6"/>
        <v>164</v>
      </c>
      <c r="AB10" s="25">
        <f t="shared" si="6"/>
        <v>163</v>
      </c>
      <c r="AC10" s="32" t="s">
        <v>31</v>
      </c>
      <c r="AD10" s="26">
        <f t="shared" si="14"/>
        <v>935</v>
      </c>
      <c r="AE10" s="25">
        <f t="shared" ref="AE10:AM10" si="17">SUM(AE21+AE32)</f>
        <v>173</v>
      </c>
      <c r="AF10" s="25">
        <f t="shared" si="17"/>
        <v>176</v>
      </c>
      <c r="AG10" s="25">
        <f t="shared" si="17"/>
        <v>206</v>
      </c>
      <c r="AH10" s="25">
        <f t="shared" si="17"/>
        <v>191</v>
      </c>
      <c r="AI10" s="25">
        <f t="shared" si="17"/>
        <v>189</v>
      </c>
      <c r="AJ10" s="26">
        <f t="shared" si="17"/>
        <v>812</v>
      </c>
      <c r="AK10" s="26">
        <f t="shared" si="17"/>
        <v>456</v>
      </c>
      <c r="AL10" s="26">
        <f t="shared" si="17"/>
        <v>300</v>
      </c>
      <c r="AM10" s="26">
        <f t="shared" si="17"/>
        <v>214</v>
      </c>
      <c r="AN10" s="32" t="s">
        <v>31</v>
      </c>
      <c r="AO10" s="26">
        <f t="shared" si="8"/>
        <v>213</v>
      </c>
      <c r="AP10" s="26">
        <f t="shared" si="8"/>
        <v>220</v>
      </c>
      <c r="AQ10" s="26">
        <f t="shared" si="8"/>
        <v>202</v>
      </c>
      <c r="AR10" s="26">
        <f t="shared" si="8"/>
        <v>160</v>
      </c>
      <c r="AS10" s="26">
        <f t="shared" si="8"/>
        <v>123</v>
      </c>
      <c r="AT10" s="26">
        <f t="shared" si="8"/>
        <v>116</v>
      </c>
      <c r="AU10" s="26">
        <f t="shared" si="8"/>
        <v>95</v>
      </c>
      <c r="AV10" s="26">
        <f t="shared" si="8"/>
        <v>125</v>
      </c>
      <c r="AW10" s="15"/>
    </row>
    <row r="11" spans="1:49" ht="26.1" customHeight="1">
      <c r="A11" s="31"/>
      <c r="B11" s="32" t="s">
        <v>32</v>
      </c>
      <c r="C11" s="24">
        <f t="shared" si="9"/>
        <v>73597</v>
      </c>
      <c r="D11" s="26">
        <f t="shared" si="10"/>
        <v>8640</v>
      </c>
      <c r="E11" s="25">
        <f t="shared" si="3"/>
        <v>1787</v>
      </c>
      <c r="F11" s="25">
        <f t="shared" si="3"/>
        <v>1786</v>
      </c>
      <c r="G11" s="25">
        <f t="shared" si="3"/>
        <v>1677</v>
      </c>
      <c r="H11" s="25">
        <f t="shared" si="3"/>
        <v>1716</v>
      </c>
      <c r="I11" s="25">
        <f t="shared" si="3"/>
        <v>1674</v>
      </c>
      <c r="J11" s="26">
        <f t="shared" si="11"/>
        <v>8059</v>
      </c>
      <c r="K11" s="25">
        <f t="shared" si="4"/>
        <v>1667</v>
      </c>
      <c r="L11" s="25">
        <f t="shared" si="4"/>
        <v>1594</v>
      </c>
      <c r="M11" s="25">
        <f t="shared" si="4"/>
        <v>1615</v>
      </c>
      <c r="N11" s="25">
        <f t="shared" si="4"/>
        <v>1550</v>
      </c>
      <c r="O11" s="25">
        <f t="shared" si="4"/>
        <v>1633</v>
      </c>
      <c r="P11" s="32" t="s">
        <v>32</v>
      </c>
      <c r="Q11" s="26">
        <f t="shared" si="12"/>
        <v>7711</v>
      </c>
      <c r="R11" s="25">
        <f t="shared" si="5"/>
        <v>1615</v>
      </c>
      <c r="S11" s="25">
        <f t="shared" si="5"/>
        <v>1653</v>
      </c>
      <c r="T11" s="25">
        <f t="shared" si="5"/>
        <v>1488</v>
      </c>
      <c r="U11" s="25">
        <f t="shared" si="5"/>
        <v>1473</v>
      </c>
      <c r="V11" s="25">
        <f t="shared" si="5"/>
        <v>1482</v>
      </c>
      <c r="W11" s="26">
        <f t="shared" si="13"/>
        <v>8828</v>
      </c>
      <c r="X11" s="25">
        <f t="shared" si="6"/>
        <v>1582</v>
      </c>
      <c r="Y11" s="25">
        <f t="shared" si="6"/>
        <v>1674</v>
      </c>
      <c r="Z11" s="25">
        <f t="shared" si="6"/>
        <v>1773</v>
      </c>
      <c r="AA11" s="25">
        <f t="shared" si="6"/>
        <v>1867</v>
      </c>
      <c r="AB11" s="25">
        <f t="shared" si="6"/>
        <v>1932</v>
      </c>
      <c r="AC11" s="32" t="s">
        <v>32</v>
      </c>
      <c r="AD11" s="26">
        <f t="shared" si="14"/>
        <v>8946</v>
      </c>
      <c r="AE11" s="25">
        <f t="shared" ref="AE11:AM11" si="18">SUM(AE22+AE33)</f>
        <v>1866</v>
      </c>
      <c r="AF11" s="25">
        <f t="shared" si="18"/>
        <v>1741</v>
      </c>
      <c r="AG11" s="25">
        <f t="shared" si="18"/>
        <v>1814</v>
      </c>
      <c r="AH11" s="25">
        <f t="shared" si="18"/>
        <v>1749</v>
      </c>
      <c r="AI11" s="25">
        <f t="shared" si="18"/>
        <v>1776</v>
      </c>
      <c r="AJ11" s="26">
        <f t="shared" si="18"/>
        <v>7227</v>
      </c>
      <c r="AK11" s="26">
        <f t="shared" si="18"/>
        <v>4451</v>
      </c>
      <c r="AL11" s="26">
        <f t="shared" si="18"/>
        <v>3086</v>
      </c>
      <c r="AM11" s="26">
        <f t="shared" si="18"/>
        <v>2795</v>
      </c>
      <c r="AN11" s="32" t="s">
        <v>32</v>
      </c>
      <c r="AO11" s="26">
        <f t="shared" si="8"/>
        <v>2742</v>
      </c>
      <c r="AP11" s="26">
        <f t="shared" si="8"/>
        <v>2373</v>
      </c>
      <c r="AQ11" s="26">
        <f t="shared" si="8"/>
        <v>1909</v>
      </c>
      <c r="AR11" s="26">
        <f t="shared" si="8"/>
        <v>1777</v>
      </c>
      <c r="AS11" s="26">
        <f t="shared" si="8"/>
        <v>1542</v>
      </c>
      <c r="AT11" s="26">
        <f t="shared" si="8"/>
        <v>1324</v>
      </c>
      <c r="AU11" s="26">
        <f t="shared" si="8"/>
        <v>1024</v>
      </c>
      <c r="AV11" s="26">
        <f t="shared" si="8"/>
        <v>1163</v>
      </c>
      <c r="AW11" s="15"/>
    </row>
    <row r="12" spans="1:49" s="4" customFormat="1" ht="26.1" customHeight="1">
      <c r="A12" s="33"/>
      <c r="B12" s="32" t="s">
        <v>33</v>
      </c>
      <c r="C12" s="24">
        <f t="shared" si="9"/>
        <v>6301</v>
      </c>
      <c r="D12" s="26">
        <f t="shared" si="10"/>
        <v>719</v>
      </c>
      <c r="E12" s="25">
        <f t="shared" si="3"/>
        <v>133</v>
      </c>
      <c r="F12" s="25">
        <f t="shared" si="3"/>
        <v>148</v>
      </c>
      <c r="G12" s="25">
        <f t="shared" si="3"/>
        <v>143</v>
      </c>
      <c r="H12" s="25">
        <f t="shared" si="3"/>
        <v>134</v>
      </c>
      <c r="I12" s="25">
        <f t="shared" si="3"/>
        <v>161</v>
      </c>
      <c r="J12" s="26">
        <f t="shared" si="11"/>
        <v>722</v>
      </c>
      <c r="K12" s="25">
        <f t="shared" si="4"/>
        <v>137</v>
      </c>
      <c r="L12" s="25">
        <f t="shared" si="4"/>
        <v>136</v>
      </c>
      <c r="M12" s="25">
        <f t="shared" si="4"/>
        <v>153</v>
      </c>
      <c r="N12" s="25">
        <f t="shared" si="4"/>
        <v>138</v>
      </c>
      <c r="O12" s="25">
        <f t="shared" si="4"/>
        <v>158</v>
      </c>
      <c r="P12" s="32" t="s">
        <v>33</v>
      </c>
      <c r="Q12" s="26">
        <f t="shared" si="12"/>
        <v>758</v>
      </c>
      <c r="R12" s="25">
        <f t="shared" si="5"/>
        <v>156</v>
      </c>
      <c r="S12" s="25">
        <f t="shared" si="5"/>
        <v>167</v>
      </c>
      <c r="T12" s="25">
        <f t="shared" si="5"/>
        <v>144</v>
      </c>
      <c r="U12" s="25">
        <f t="shared" si="5"/>
        <v>146</v>
      </c>
      <c r="V12" s="25">
        <f t="shared" si="5"/>
        <v>145</v>
      </c>
      <c r="W12" s="26">
        <f t="shared" si="13"/>
        <v>785</v>
      </c>
      <c r="X12" s="25">
        <f t="shared" si="6"/>
        <v>165</v>
      </c>
      <c r="Y12" s="25">
        <f t="shared" si="6"/>
        <v>167</v>
      </c>
      <c r="Z12" s="25">
        <f t="shared" si="6"/>
        <v>150</v>
      </c>
      <c r="AA12" s="25">
        <f t="shared" si="6"/>
        <v>159</v>
      </c>
      <c r="AB12" s="25">
        <f t="shared" si="6"/>
        <v>144</v>
      </c>
      <c r="AC12" s="32" t="s">
        <v>33</v>
      </c>
      <c r="AD12" s="26">
        <f t="shared" si="14"/>
        <v>691</v>
      </c>
      <c r="AE12" s="25">
        <f t="shared" ref="AE12:AM12" si="19">SUM(AE23+AE34)</f>
        <v>157</v>
      </c>
      <c r="AF12" s="25">
        <f t="shared" si="19"/>
        <v>137</v>
      </c>
      <c r="AG12" s="25">
        <f t="shared" si="19"/>
        <v>147</v>
      </c>
      <c r="AH12" s="25">
        <f t="shared" si="19"/>
        <v>143</v>
      </c>
      <c r="AI12" s="25">
        <f t="shared" si="19"/>
        <v>107</v>
      </c>
      <c r="AJ12" s="26">
        <f t="shared" si="19"/>
        <v>587</v>
      </c>
      <c r="AK12" s="26">
        <f t="shared" si="19"/>
        <v>354</v>
      </c>
      <c r="AL12" s="26">
        <f t="shared" si="19"/>
        <v>267</v>
      </c>
      <c r="AM12" s="26">
        <f t="shared" si="19"/>
        <v>238</v>
      </c>
      <c r="AN12" s="32" t="s">
        <v>33</v>
      </c>
      <c r="AO12" s="26">
        <f t="shared" si="8"/>
        <v>225</v>
      </c>
      <c r="AP12" s="26">
        <f t="shared" si="8"/>
        <v>188</v>
      </c>
      <c r="AQ12" s="26">
        <f t="shared" si="8"/>
        <v>170</v>
      </c>
      <c r="AR12" s="26">
        <f t="shared" si="8"/>
        <v>165</v>
      </c>
      <c r="AS12" s="26">
        <f t="shared" si="8"/>
        <v>139</v>
      </c>
      <c r="AT12" s="26">
        <f t="shared" si="8"/>
        <v>136</v>
      </c>
      <c r="AU12" s="26">
        <f t="shared" si="8"/>
        <v>62</v>
      </c>
      <c r="AV12" s="26">
        <f t="shared" si="8"/>
        <v>95</v>
      </c>
      <c r="AW12" s="15"/>
    </row>
    <row r="13" spans="1:49" s="5" customFormat="1" ht="26.1" customHeight="1">
      <c r="A13" s="31"/>
      <c r="B13" s="32" t="s">
        <v>34</v>
      </c>
      <c r="C13" s="24">
        <f t="shared" si="9"/>
        <v>8030</v>
      </c>
      <c r="D13" s="26">
        <f t="shared" si="10"/>
        <v>815</v>
      </c>
      <c r="E13" s="25">
        <f t="shared" si="3"/>
        <v>175</v>
      </c>
      <c r="F13" s="25">
        <f t="shared" si="3"/>
        <v>179</v>
      </c>
      <c r="G13" s="25">
        <f t="shared" si="3"/>
        <v>151</v>
      </c>
      <c r="H13" s="25">
        <f t="shared" si="3"/>
        <v>166</v>
      </c>
      <c r="I13" s="25">
        <f t="shared" si="3"/>
        <v>144</v>
      </c>
      <c r="J13" s="26">
        <f t="shared" si="11"/>
        <v>767</v>
      </c>
      <c r="K13" s="25">
        <f t="shared" si="4"/>
        <v>163</v>
      </c>
      <c r="L13" s="25">
        <f t="shared" si="4"/>
        <v>175</v>
      </c>
      <c r="M13" s="25">
        <f t="shared" si="4"/>
        <v>129</v>
      </c>
      <c r="N13" s="25">
        <f t="shared" si="4"/>
        <v>145</v>
      </c>
      <c r="O13" s="25">
        <f t="shared" si="4"/>
        <v>155</v>
      </c>
      <c r="P13" s="32" t="s">
        <v>34</v>
      </c>
      <c r="Q13" s="26">
        <f t="shared" si="12"/>
        <v>789</v>
      </c>
      <c r="R13" s="25">
        <f t="shared" si="5"/>
        <v>147</v>
      </c>
      <c r="S13" s="25">
        <f t="shared" si="5"/>
        <v>145</v>
      </c>
      <c r="T13" s="25">
        <f t="shared" si="5"/>
        <v>166</v>
      </c>
      <c r="U13" s="25">
        <f t="shared" si="5"/>
        <v>166</v>
      </c>
      <c r="V13" s="25">
        <f t="shared" si="5"/>
        <v>165</v>
      </c>
      <c r="W13" s="26">
        <f t="shared" si="13"/>
        <v>861</v>
      </c>
      <c r="X13" s="25">
        <f t="shared" si="6"/>
        <v>152</v>
      </c>
      <c r="Y13" s="25">
        <f t="shared" si="6"/>
        <v>169</v>
      </c>
      <c r="Z13" s="25">
        <f t="shared" si="6"/>
        <v>172</v>
      </c>
      <c r="AA13" s="25">
        <f t="shared" si="6"/>
        <v>178</v>
      </c>
      <c r="AB13" s="25">
        <f t="shared" si="6"/>
        <v>190</v>
      </c>
      <c r="AC13" s="32" t="s">
        <v>34</v>
      </c>
      <c r="AD13" s="26">
        <f t="shared" si="14"/>
        <v>1078</v>
      </c>
      <c r="AE13" s="25">
        <f t="shared" ref="AE13:AM13" si="20">SUM(AE24+AE35)</f>
        <v>234</v>
      </c>
      <c r="AF13" s="25">
        <f t="shared" si="20"/>
        <v>223</v>
      </c>
      <c r="AG13" s="25">
        <f t="shared" si="20"/>
        <v>216</v>
      </c>
      <c r="AH13" s="25">
        <f t="shared" si="20"/>
        <v>226</v>
      </c>
      <c r="AI13" s="25">
        <f t="shared" si="20"/>
        <v>179</v>
      </c>
      <c r="AJ13" s="26">
        <f t="shared" si="20"/>
        <v>858</v>
      </c>
      <c r="AK13" s="26">
        <f t="shared" si="20"/>
        <v>518</v>
      </c>
      <c r="AL13" s="26">
        <f t="shared" si="20"/>
        <v>324</v>
      </c>
      <c r="AM13" s="26">
        <f t="shared" si="20"/>
        <v>314</v>
      </c>
      <c r="AN13" s="32" t="s">
        <v>34</v>
      </c>
      <c r="AO13" s="26">
        <f t="shared" si="8"/>
        <v>295</v>
      </c>
      <c r="AP13" s="26">
        <f t="shared" si="8"/>
        <v>261</v>
      </c>
      <c r="AQ13" s="26">
        <f t="shared" si="8"/>
        <v>236</v>
      </c>
      <c r="AR13" s="26">
        <f t="shared" si="8"/>
        <v>257</v>
      </c>
      <c r="AS13" s="26">
        <f t="shared" si="8"/>
        <v>202</v>
      </c>
      <c r="AT13" s="26">
        <f t="shared" si="8"/>
        <v>171</v>
      </c>
      <c r="AU13" s="26">
        <f t="shared" si="8"/>
        <v>141</v>
      </c>
      <c r="AV13" s="26">
        <f t="shared" si="8"/>
        <v>143</v>
      </c>
      <c r="AW13" s="14"/>
    </row>
    <row r="14" spans="1:49" s="4" customFormat="1" ht="26.1" customHeight="1">
      <c r="A14" s="33"/>
      <c r="B14" s="32" t="s">
        <v>35</v>
      </c>
      <c r="C14" s="24">
        <f t="shared" si="9"/>
        <v>8235</v>
      </c>
      <c r="D14" s="26">
        <f t="shared" si="10"/>
        <v>945</v>
      </c>
      <c r="E14" s="25">
        <f t="shared" si="3"/>
        <v>188</v>
      </c>
      <c r="F14" s="25">
        <f t="shared" si="3"/>
        <v>180</v>
      </c>
      <c r="G14" s="25">
        <f t="shared" si="3"/>
        <v>193</v>
      </c>
      <c r="H14" s="25">
        <f t="shared" si="3"/>
        <v>191</v>
      </c>
      <c r="I14" s="25">
        <f t="shared" si="3"/>
        <v>193</v>
      </c>
      <c r="J14" s="26">
        <f t="shared" si="11"/>
        <v>913</v>
      </c>
      <c r="K14" s="25">
        <f t="shared" si="4"/>
        <v>190</v>
      </c>
      <c r="L14" s="25">
        <f t="shared" si="4"/>
        <v>171</v>
      </c>
      <c r="M14" s="25">
        <f t="shared" si="4"/>
        <v>193</v>
      </c>
      <c r="N14" s="25">
        <f t="shared" si="4"/>
        <v>197</v>
      </c>
      <c r="O14" s="25">
        <f t="shared" si="4"/>
        <v>162</v>
      </c>
      <c r="P14" s="32" t="s">
        <v>35</v>
      </c>
      <c r="Q14" s="26">
        <f t="shared" si="12"/>
        <v>865</v>
      </c>
      <c r="R14" s="25">
        <f t="shared" si="5"/>
        <v>190</v>
      </c>
      <c r="S14" s="25">
        <f t="shared" si="5"/>
        <v>175</v>
      </c>
      <c r="T14" s="25">
        <f t="shared" si="5"/>
        <v>167</v>
      </c>
      <c r="U14" s="25">
        <f t="shared" si="5"/>
        <v>169</v>
      </c>
      <c r="V14" s="25">
        <f t="shared" si="5"/>
        <v>164</v>
      </c>
      <c r="W14" s="26">
        <f t="shared" si="13"/>
        <v>898</v>
      </c>
      <c r="X14" s="25">
        <f t="shared" si="6"/>
        <v>185</v>
      </c>
      <c r="Y14" s="25">
        <f t="shared" si="6"/>
        <v>187</v>
      </c>
      <c r="Z14" s="25">
        <f t="shared" si="6"/>
        <v>179</v>
      </c>
      <c r="AA14" s="25">
        <f t="shared" si="6"/>
        <v>164</v>
      </c>
      <c r="AB14" s="25">
        <f t="shared" si="6"/>
        <v>183</v>
      </c>
      <c r="AC14" s="32" t="s">
        <v>35</v>
      </c>
      <c r="AD14" s="26">
        <f t="shared" si="14"/>
        <v>863</v>
      </c>
      <c r="AE14" s="25">
        <f t="shared" ref="AE14:AM14" si="21">SUM(AE25+AE36)</f>
        <v>187</v>
      </c>
      <c r="AF14" s="25">
        <f t="shared" si="21"/>
        <v>206</v>
      </c>
      <c r="AG14" s="25">
        <f t="shared" si="21"/>
        <v>159</v>
      </c>
      <c r="AH14" s="25">
        <f t="shared" si="21"/>
        <v>155</v>
      </c>
      <c r="AI14" s="25">
        <f t="shared" si="21"/>
        <v>156</v>
      </c>
      <c r="AJ14" s="26">
        <f t="shared" si="21"/>
        <v>931</v>
      </c>
      <c r="AK14" s="26">
        <f t="shared" si="21"/>
        <v>621</v>
      </c>
      <c r="AL14" s="26">
        <f t="shared" si="21"/>
        <v>355</v>
      </c>
      <c r="AM14" s="26">
        <f t="shared" si="21"/>
        <v>296</v>
      </c>
      <c r="AN14" s="32" t="s">
        <v>35</v>
      </c>
      <c r="AO14" s="26">
        <f t="shared" si="8"/>
        <v>299</v>
      </c>
      <c r="AP14" s="26">
        <f t="shared" si="8"/>
        <v>247</v>
      </c>
      <c r="AQ14" s="26">
        <f t="shared" si="8"/>
        <v>225</v>
      </c>
      <c r="AR14" s="26">
        <f t="shared" si="8"/>
        <v>204</v>
      </c>
      <c r="AS14" s="26">
        <f t="shared" si="8"/>
        <v>161</v>
      </c>
      <c r="AT14" s="26">
        <f t="shared" si="8"/>
        <v>157</v>
      </c>
      <c r="AU14" s="26">
        <f t="shared" si="8"/>
        <v>123</v>
      </c>
      <c r="AV14" s="26">
        <f t="shared" si="8"/>
        <v>132</v>
      </c>
      <c r="AW14" s="15"/>
    </row>
    <row r="15" spans="1:49" ht="26.1" customHeight="1">
      <c r="A15" s="31"/>
      <c r="B15" s="32" t="s">
        <v>36</v>
      </c>
      <c r="C15" s="24">
        <f t="shared" si="9"/>
        <v>12805</v>
      </c>
      <c r="D15" s="26">
        <f t="shared" si="10"/>
        <v>1497</v>
      </c>
      <c r="E15" s="25">
        <f t="shared" si="3"/>
        <v>302</v>
      </c>
      <c r="F15" s="25">
        <f t="shared" si="3"/>
        <v>285</v>
      </c>
      <c r="G15" s="25">
        <f t="shared" si="3"/>
        <v>303</v>
      </c>
      <c r="H15" s="25">
        <f t="shared" si="3"/>
        <v>336</v>
      </c>
      <c r="I15" s="25">
        <f t="shared" si="3"/>
        <v>271</v>
      </c>
      <c r="J15" s="26">
        <f t="shared" si="11"/>
        <v>1472</v>
      </c>
      <c r="K15" s="25">
        <f t="shared" si="4"/>
        <v>266</v>
      </c>
      <c r="L15" s="25">
        <f t="shared" si="4"/>
        <v>305</v>
      </c>
      <c r="M15" s="25">
        <f t="shared" si="4"/>
        <v>286</v>
      </c>
      <c r="N15" s="25">
        <f t="shared" si="4"/>
        <v>316</v>
      </c>
      <c r="O15" s="25">
        <f t="shared" si="4"/>
        <v>299</v>
      </c>
      <c r="P15" s="32" t="s">
        <v>36</v>
      </c>
      <c r="Q15" s="26">
        <f t="shared" si="12"/>
        <v>1461</v>
      </c>
      <c r="R15" s="25">
        <f t="shared" si="5"/>
        <v>290</v>
      </c>
      <c r="S15" s="25">
        <f t="shared" si="5"/>
        <v>281</v>
      </c>
      <c r="T15" s="25">
        <f t="shared" si="5"/>
        <v>275</v>
      </c>
      <c r="U15" s="25">
        <f t="shared" si="5"/>
        <v>303</v>
      </c>
      <c r="V15" s="25">
        <f t="shared" si="5"/>
        <v>312</v>
      </c>
      <c r="W15" s="26">
        <f t="shared" si="13"/>
        <v>1589</v>
      </c>
      <c r="X15" s="25">
        <f t="shared" si="6"/>
        <v>315</v>
      </c>
      <c r="Y15" s="25">
        <f t="shared" si="6"/>
        <v>288</v>
      </c>
      <c r="Z15" s="25">
        <f t="shared" si="6"/>
        <v>306</v>
      </c>
      <c r="AA15" s="25">
        <f t="shared" si="6"/>
        <v>341</v>
      </c>
      <c r="AB15" s="25">
        <f t="shared" si="6"/>
        <v>339</v>
      </c>
      <c r="AC15" s="32" t="s">
        <v>36</v>
      </c>
      <c r="AD15" s="26">
        <f t="shared" si="14"/>
        <v>1478</v>
      </c>
      <c r="AE15" s="25">
        <f t="shared" ref="AE15:AM15" si="22">SUM(AE26+AE37)</f>
        <v>309</v>
      </c>
      <c r="AF15" s="25">
        <f t="shared" si="22"/>
        <v>320</v>
      </c>
      <c r="AG15" s="25">
        <f t="shared" si="22"/>
        <v>277</v>
      </c>
      <c r="AH15" s="25">
        <f t="shared" si="22"/>
        <v>285</v>
      </c>
      <c r="AI15" s="25">
        <f t="shared" si="22"/>
        <v>287</v>
      </c>
      <c r="AJ15" s="26">
        <f t="shared" si="22"/>
        <v>1159</v>
      </c>
      <c r="AK15" s="26">
        <f t="shared" si="22"/>
        <v>775</v>
      </c>
      <c r="AL15" s="26">
        <f t="shared" si="22"/>
        <v>534</v>
      </c>
      <c r="AM15" s="26">
        <f t="shared" si="22"/>
        <v>434</v>
      </c>
      <c r="AN15" s="32" t="s">
        <v>36</v>
      </c>
      <c r="AO15" s="26">
        <f t="shared" si="8"/>
        <v>405</v>
      </c>
      <c r="AP15" s="26">
        <f t="shared" si="8"/>
        <v>389</v>
      </c>
      <c r="AQ15" s="26">
        <f t="shared" si="8"/>
        <v>341</v>
      </c>
      <c r="AR15" s="26">
        <f t="shared" si="8"/>
        <v>371</v>
      </c>
      <c r="AS15" s="26">
        <f t="shared" si="8"/>
        <v>258</v>
      </c>
      <c r="AT15" s="26">
        <f t="shared" si="8"/>
        <v>264</v>
      </c>
      <c r="AU15" s="26">
        <f t="shared" si="8"/>
        <v>156</v>
      </c>
      <c r="AV15" s="26">
        <f t="shared" si="8"/>
        <v>222</v>
      </c>
      <c r="AW15" s="15"/>
    </row>
    <row r="16" spans="1:49" ht="26.1" customHeight="1">
      <c r="B16" s="23"/>
      <c r="C16" s="1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3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23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22"/>
      <c r="AO16" s="15"/>
      <c r="AP16" s="15"/>
      <c r="AQ16" s="15"/>
      <c r="AR16" s="15"/>
      <c r="AS16" s="15"/>
      <c r="AT16" s="15"/>
      <c r="AU16" s="15"/>
      <c r="AV16" s="15"/>
      <c r="AW16" s="15"/>
    </row>
    <row r="17" spans="2:49" s="5" customFormat="1" ht="26.1" customHeight="1">
      <c r="B17" s="26" t="s">
        <v>17</v>
      </c>
      <c r="C17" s="26">
        <f>SUM(C18+C19+C20+C21+C22+C23+C24+C25+C26)</f>
        <v>79686</v>
      </c>
      <c r="D17" s="26">
        <f t="shared" ref="D17:O17" si="23">SUM(D18+D19+D20+D21+D22+D23+D24+D25+D26)</f>
        <v>9756</v>
      </c>
      <c r="E17" s="26">
        <f t="shared" si="23"/>
        <v>1989</v>
      </c>
      <c r="F17" s="26">
        <f t="shared" si="23"/>
        <v>1969</v>
      </c>
      <c r="G17" s="26">
        <f t="shared" si="23"/>
        <v>1951</v>
      </c>
      <c r="H17" s="26">
        <f t="shared" si="23"/>
        <v>1934</v>
      </c>
      <c r="I17" s="26">
        <f t="shared" si="23"/>
        <v>1913</v>
      </c>
      <c r="J17" s="26">
        <f t="shared" si="23"/>
        <v>9335</v>
      </c>
      <c r="K17" s="26">
        <f t="shared" si="23"/>
        <v>1894</v>
      </c>
      <c r="L17" s="26">
        <f t="shared" si="23"/>
        <v>1874</v>
      </c>
      <c r="M17" s="26">
        <f t="shared" si="23"/>
        <v>1862</v>
      </c>
      <c r="N17" s="26">
        <f t="shared" si="23"/>
        <v>1854</v>
      </c>
      <c r="O17" s="26">
        <f t="shared" si="23"/>
        <v>1851</v>
      </c>
      <c r="P17" s="26" t="s">
        <v>17</v>
      </c>
      <c r="Q17" s="26">
        <f>SUM(Q18+Q19+Q20+Q21+Q22+Q23+Q24+Q25+Q26)</f>
        <v>9035</v>
      </c>
      <c r="R17" s="26">
        <f t="shared" ref="R17:AB17" si="24">SUM(R18+R19+R20+R21+R22+R23+R24+R25+R26)</f>
        <v>1862</v>
      </c>
      <c r="S17" s="26">
        <f t="shared" si="24"/>
        <v>1874</v>
      </c>
      <c r="T17" s="26">
        <f t="shared" si="24"/>
        <v>1740</v>
      </c>
      <c r="U17" s="26">
        <f t="shared" si="24"/>
        <v>1761</v>
      </c>
      <c r="V17" s="26">
        <f t="shared" si="24"/>
        <v>1798</v>
      </c>
      <c r="W17" s="26">
        <f t="shared" si="24"/>
        <v>10054</v>
      </c>
      <c r="X17" s="26">
        <f t="shared" si="24"/>
        <v>1855</v>
      </c>
      <c r="Y17" s="26">
        <f t="shared" si="24"/>
        <v>1923</v>
      </c>
      <c r="Z17" s="26">
        <f t="shared" si="24"/>
        <v>2016</v>
      </c>
      <c r="AA17" s="26">
        <f t="shared" si="24"/>
        <v>2106</v>
      </c>
      <c r="AB17" s="26">
        <f t="shared" si="24"/>
        <v>2154</v>
      </c>
      <c r="AC17" s="26" t="s">
        <v>17</v>
      </c>
      <c r="AD17" s="26">
        <f>SUM(AD18+AD19+AD20+AD21+AD22+AD23+AD24+AD25+AD26)</f>
        <v>10273</v>
      </c>
      <c r="AE17" s="26">
        <f t="shared" ref="AE17:AM17" si="25">SUM(AE18+AE19+AE20+AE21+AE22+AE23+AE24+AE25+AE26)</f>
        <v>2140</v>
      </c>
      <c r="AF17" s="26">
        <f t="shared" si="25"/>
        <v>2099</v>
      </c>
      <c r="AG17" s="26">
        <f t="shared" si="25"/>
        <v>2053</v>
      </c>
      <c r="AH17" s="26">
        <f t="shared" si="25"/>
        <v>2013</v>
      </c>
      <c r="AI17" s="26">
        <f t="shared" si="25"/>
        <v>1968</v>
      </c>
      <c r="AJ17" s="26">
        <f t="shared" si="25"/>
        <v>8145</v>
      </c>
      <c r="AK17" s="26">
        <f t="shared" si="25"/>
        <v>4378</v>
      </c>
      <c r="AL17" s="26">
        <f t="shared" si="25"/>
        <v>2655</v>
      </c>
      <c r="AM17" s="26">
        <f t="shared" si="25"/>
        <v>2387</v>
      </c>
      <c r="AN17" s="26" t="s">
        <v>17</v>
      </c>
      <c r="AO17" s="26">
        <f>SUM(AO18+AO19+AO20+AO21+AO22+AO23+AO24+AO25+AO26)</f>
        <v>2418</v>
      </c>
      <c r="AP17" s="26">
        <f t="shared" ref="AP17:AV17" si="26">SUM(AP18+AP19+AP20+AP21+AP22+AP23+AP24+AP25+AP26)</f>
        <v>2201</v>
      </c>
      <c r="AQ17" s="26">
        <f t="shared" si="26"/>
        <v>1902</v>
      </c>
      <c r="AR17" s="26">
        <f t="shared" si="26"/>
        <v>1847</v>
      </c>
      <c r="AS17" s="26">
        <f t="shared" si="26"/>
        <v>1585</v>
      </c>
      <c r="AT17" s="26">
        <f t="shared" si="26"/>
        <v>1408</v>
      </c>
      <c r="AU17" s="26">
        <f t="shared" si="26"/>
        <v>1065</v>
      </c>
      <c r="AV17" s="26">
        <f t="shared" si="26"/>
        <v>1242</v>
      </c>
      <c r="AW17" s="14"/>
    </row>
    <row r="18" spans="2:49" ht="26.1" customHeight="1">
      <c r="B18" s="32" t="s">
        <v>28</v>
      </c>
      <c r="C18" s="24">
        <f>SUM(D18+J18+Q18+W18+AD18+AJ18+AK18+AL18+AM18+AO18+AP18+AQ18+AR18+AS18+AT18+AU18+AV18)</f>
        <v>20343</v>
      </c>
      <c r="D18" s="26">
        <f>SUM(I18+H18+G18+F18+E18)</f>
        <v>2464</v>
      </c>
      <c r="E18" s="25">
        <v>518</v>
      </c>
      <c r="F18" s="25">
        <v>493</v>
      </c>
      <c r="G18" s="25">
        <v>500</v>
      </c>
      <c r="H18" s="25">
        <v>468</v>
      </c>
      <c r="I18" s="25">
        <v>485</v>
      </c>
      <c r="J18" s="26">
        <f>SUM(O18+N18+M18+L18+K18)</f>
        <v>2375</v>
      </c>
      <c r="K18" s="25">
        <v>485</v>
      </c>
      <c r="L18" s="25">
        <v>498</v>
      </c>
      <c r="M18" s="25">
        <v>458</v>
      </c>
      <c r="N18" s="25">
        <v>476</v>
      </c>
      <c r="O18" s="25">
        <v>458</v>
      </c>
      <c r="P18" s="32" t="s">
        <v>28</v>
      </c>
      <c r="Q18" s="26">
        <f>SUM(V18+U18+T18+S18+R18)</f>
        <v>2244</v>
      </c>
      <c r="R18" s="25">
        <v>467</v>
      </c>
      <c r="S18" s="25">
        <v>446</v>
      </c>
      <c r="T18" s="25">
        <v>444</v>
      </c>
      <c r="U18" s="25">
        <v>438</v>
      </c>
      <c r="V18" s="25">
        <v>449</v>
      </c>
      <c r="W18" s="26">
        <f>SUM(AB18+AA18+Z18+Y18+X18)</f>
        <v>2360</v>
      </c>
      <c r="X18" s="25">
        <v>434</v>
      </c>
      <c r="Y18" s="25">
        <v>444</v>
      </c>
      <c r="Z18" s="25">
        <v>477</v>
      </c>
      <c r="AA18" s="25">
        <v>488</v>
      </c>
      <c r="AB18" s="25">
        <v>517</v>
      </c>
      <c r="AC18" s="32" t="s">
        <v>28</v>
      </c>
      <c r="AD18" s="26">
        <f>SUM(AI18+AH18+AG18+AF18+AE18)</f>
        <v>2656</v>
      </c>
      <c r="AE18" s="25">
        <v>533</v>
      </c>
      <c r="AF18" s="25">
        <v>554</v>
      </c>
      <c r="AG18" s="25">
        <v>534</v>
      </c>
      <c r="AH18" s="25">
        <v>518</v>
      </c>
      <c r="AI18" s="25">
        <v>517</v>
      </c>
      <c r="AJ18" s="26">
        <v>2199</v>
      </c>
      <c r="AK18" s="26">
        <v>1127</v>
      </c>
      <c r="AL18" s="26">
        <v>700</v>
      </c>
      <c r="AM18" s="26">
        <v>590</v>
      </c>
      <c r="AN18" s="32" t="s">
        <v>28</v>
      </c>
      <c r="AO18" s="26">
        <v>591</v>
      </c>
      <c r="AP18" s="26">
        <v>586</v>
      </c>
      <c r="AQ18" s="26">
        <v>487</v>
      </c>
      <c r="AR18" s="26">
        <v>474</v>
      </c>
      <c r="AS18" s="26">
        <v>419</v>
      </c>
      <c r="AT18" s="26">
        <v>393</v>
      </c>
      <c r="AU18" s="26">
        <v>314</v>
      </c>
      <c r="AV18" s="26">
        <v>364</v>
      </c>
      <c r="AW18" s="15"/>
    </row>
    <row r="19" spans="2:49" ht="26.1" customHeight="1">
      <c r="B19" s="32" t="s">
        <v>29</v>
      </c>
      <c r="C19" s="24">
        <f t="shared" ref="C19:C26" si="27">SUM(D19+J19+Q19+W19+AD19+AJ19+AK19+AL19+AM19+AO19+AP19+AQ19+AR19+AS19+AT19+AU19+AV19)</f>
        <v>724</v>
      </c>
      <c r="D19" s="26">
        <f t="shared" ref="D19:D26" si="28">SUM(I19+H19+G19+F19+E19)</f>
        <v>74</v>
      </c>
      <c r="E19" s="25">
        <v>20</v>
      </c>
      <c r="F19" s="25">
        <v>12</v>
      </c>
      <c r="G19" s="25">
        <v>8</v>
      </c>
      <c r="H19" s="25">
        <v>16</v>
      </c>
      <c r="I19" s="25">
        <v>18</v>
      </c>
      <c r="J19" s="26">
        <f t="shared" ref="J19:J26" si="29">SUM(O19+N19+M19+L19+K19)</f>
        <v>76</v>
      </c>
      <c r="K19" s="25">
        <v>20</v>
      </c>
      <c r="L19" s="25">
        <v>14</v>
      </c>
      <c r="M19" s="25">
        <v>17</v>
      </c>
      <c r="N19" s="25">
        <v>12</v>
      </c>
      <c r="O19" s="25">
        <v>13</v>
      </c>
      <c r="P19" s="32" t="s">
        <v>29</v>
      </c>
      <c r="Q19" s="26">
        <f t="shared" ref="Q19:Q26" si="30">SUM(V19+U19+T19+S19+R19)</f>
        <v>89</v>
      </c>
      <c r="R19" s="25">
        <v>18</v>
      </c>
      <c r="S19" s="25">
        <v>16</v>
      </c>
      <c r="T19" s="25">
        <v>16</v>
      </c>
      <c r="U19" s="25">
        <v>17</v>
      </c>
      <c r="V19" s="25">
        <v>22</v>
      </c>
      <c r="W19" s="26">
        <f t="shared" ref="W19:W26" si="31">SUM(AB19+AA19+Z19+Y19+X19)</f>
        <v>86</v>
      </c>
      <c r="X19" s="25">
        <v>19</v>
      </c>
      <c r="Y19" s="25">
        <v>17</v>
      </c>
      <c r="Z19" s="25">
        <v>18</v>
      </c>
      <c r="AA19" s="25">
        <v>17</v>
      </c>
      <c r="AB19" s="25">
        <v>15</v>
      </c>
      <c r="AC19" s="32" t="s">
        <v>29</v>
      </c>
      <c r="AD19" s="26">
        <f t="shared" ref="AD19:AD26" si="32">SUM(AI19+AH19+AG19+AF19+AE19)</f>
        <v>91</v>
      </c>
      <c r="AE19" s="25">
        <v>19</v>
      </c>
      <c r="AF19" s="25">
        <v>15</v>
      </c>
      <c r="AG19" s="25">
        <v>17</v>
      </c>
      <c r="AH19" s="25">
        <v>15</v>
      </c>
      <c r="AI19" s="25">
        <v>25</v>
      </c>
      <c r="AJ19" s="26">
        <v>90</v>
      </c>
      <c r="AK19" s="26">
        <v>44</v>
      </c>
      <c r="AL19" s="26">
        <v>19</v>
      </c>
      <c r="AM19" s="26">
        <v>23</v>
      </c>
      <c r="AN19" s="32" t="s">
        <v>29</v>
      </c>
      <c r="AO19" s="26">
        <v>26</v>
      </c>
      <c r="AP19" s="26">
        <v>10</v>
      </c>
      <c r="AQ19" s="26">
        <v>27</v>
      </c>
      <c r="AR19" s="26">
        <v>18</v>
      </c>
      <c r="AS19" s="26">
        <v>19</v>
      </c>
      <c r="AT19" s="26">
        <v>11</v>
      </c>
      <c r="AU19" s="26">
        <v>13</v>
      </c>
      <c r="AV19" s="26">
        <v>8</v>
      </c>
      <c r="AW19" s="15"/>
    </row>
    <row r="20" spans="2:49" ht="26.1" customHeight="1">
      <c r="B20" s="32" t="s">
        <v>30</v>
      </c>
      <c r="C20" s="24">
        <f t="shared" si="27"/>
        <v>3289</v>
      </c>
      <c r="D20" s="26">
        <f t="shared" si="28"/>
        <v>360</v>
      </c>
      <c r="E20" s="25">
        <v>61</v>
      </c>
      <c r="F20" s="25">
        <v>57</v>
      </c>
      <c r="G20" s="25">
        <v>83</v>
      </c>
      <c r="H20" s="25">
        <v>73</v>
      </c>
      <c r="I20" s="25">
        <v>86</v>
      </c>
      <c r="J20" s="26">
        <f t="shared" si="29"/>
        <v>418</v>
      </c>
      <c r="K20" s="25">
        <v>92</v>
      </c>
      <c r="L20" s="25">
        <v>73</v>
      </c>
      <c r="M20" s="25">
        <v>88</v>
      </c>
      <c r="N20" s="25">
        <v>89</v>
      </c>
      <c r="O20" s="25">
        <v>76</v>
      </c>
      <c r="P20" s="32" t="s">
        <v>30</v>
      </c>
      <c r="Q20" s="26">
        <f t="shared" si="30"/>
        <v>405</v>
      </c>
      <c r="R20" s="25">
        <v>67</v>
      </c>
      <c r="S20" s="25">
        <v>85</v>
      </c>
      <c r="T20" s="25">
        <v>63</v>
      </c>
      <c r="U20" s="25">
        <v>98</v>
      </c>
      <c r="V20" s="25">
        <v>92</v>
      </c>
      <c r="W20" s="26">
        <f t="shared" si="31"/>
        <v>479</v>
      </c>
      <c r="X20" s="25">
        <v>83</v>
      </c>
      <c r="Y20" s="25">
        <v>96</v>
      </c>
      <c r="Z20" s="25">
        <v>80</v>
      </c>
      <c r="AA20" s="25">
        <v>104</v>
      </c>
      <c r="AB20" s="25">
        <v>116</v>
      </c>
      <c r="AC20" s="32" t="s">
        <v>30</v>
      </c>
      <c r="AD20" s="26">
        <f t="shared" si="32"/>
        <v>410</v>
      </c>
      <c r="AE20" s="25">
        <v>82</v>
      </c>
      <c r="AF20" s="25">
        <v>96</v>
      </c>
      <c r="AG20" s="25">
        <v>80</v>
      </c>
      <c r="AH20" s="25">
        <v>89</v>
      </c>
      <c r="AI20" s="25">
        <v>63</v>
      </c>
      <c r="AJ20" s="26">
        <v>292</v>
      </c>
      <c r="AK20" s="26">
        <v>170</v>
      </c>
      <c r="AL20" s="26">
        <v>87</v>
      </c>
      <c r="AM20" s="26">
        <v>72</v>
      </c>
      <c r="AN20" s="32" t="s">
        <v>30</v>
      </c>
      <c r="AO20" s="26">
        <v>103</v>
      </c>
      <c r="AP20" s="26">
        <v>119</v>
      </c>
      <c r="AQ20" s="26">
        <v>95</v>
      </c>
      <c r="AR20" s="26">
        <v>79</v>
      </c>
      <c r="AS20" s="26">
        <v>58</v>
      </c>
      <c r="AT20" s="26">
        <v>51</v>
      </c>
      <c r="AU20" s="26">
        <v>40</v>
      </c>
      <c r="AV20" s="26">
        <v>51</v>
      </c>
      <c r="AW20" s="15"/>
    </row>
    <row r="21" spans="2:49" ht="26.1" customHeight="1">
      <c r="B21" s="32" t="s">
        <v>31</v>
      </c>
      <c r="C21" s="24">
        <f t="shared" si="27"/>
        <v>3318</v>
      </c>
      <c r="D21" s="26">
        <f t="shared" si="28"/>
        <v>415</v>
      </c>
      <c r="E21" s="25">
        <v>73</v>
      </c>
      <c r="F21" s="25">
        <v>84</v>
      </c>
      <c r="G21" s="25">
        <v>101</v>
      </c>
      <c r="H21" s="25">
        <v>74</v>
      </c>
      <c r="I21" s="25">
        <v>83</v>
      </c>
      <c r="J21" s="26">
        <f t="shared" si="29"/>
        <v>388</v>
      </c>
      <c r="K21" s="25">
        <v>78</v>
      </c>
      <c r="L21" s="25">
        <v>73</v>
      </c>
      <c r="M21" s="25">
        <v>77</v>
      </c>
      <c r="N21" s="25">
        <v>77</v>
      </c>
      <c r="O21" s="25">
        <v>83</v>
      </c>
      <c r="P21" s="32" t="s">
        <v>31</v>
      </c>
      <c r="Q21" s="26">
        <f t="shared" si="30"/>
        <v>349</v>
      </c>
      <c r="R21" s="25">
        <v>72</v>
      </c>
      <c r="S21" s="25">
        <v>80</v>
      </c>
      <c r="T21" s="25">
        <v>65</v>
      </c>
      <c r="U21" s="25">
        <v>58</v>
      </c>
      <c r="V21" s="25">
        <v>74</v>
      </c>
      <c r="W21" s="26">
        <f t="shared" si="31"/>
        <v>430</v>
      </c>
      <c r="X21" s="25">
        <v>82</v>
      </c>
      <c r="Y21" s="25">
        <v>80</v>
      </c>
      <c r="Z21" s="25">
        <v>90</v>
      </c>
      <c r="AA21" s="25">
        <v>86</v>
      </c>
      <c r="AB21" s="25">
        <v>92</v>
      </c>
      <c r="AC21" s="32" t="s">
        <v>31</v>
      </c>
      <c r="AD21" s="26">
        <f t="shared" si="32"/>
        <v>484</v>
      </c>
      <c r="AE21" s="25">
        <v>90</v>
      </c>
      <c r="AF21" s="25">
        <v>84</v>
      </c>
      <c r="AG21" s="25">
        <v>95</v>
      </c>
      <c r="AH21" s="25">
        <v>114</v>
      </c>
      <c r="AI21" s="25">
        <v>101</v>
      </c>
      <c r="AJ21" s="26">
        <v>359</v>
      </c>
      <c r="AK21" s="26">
        <v>190</v>
      </c>
      <c r="AL21" s="26">
        <v>111</v>
      </c>
      <c r="AM21" s="26">
        <v>92</v>
      </c>
      <c r="AN21" s="32" t="s">
        <v>31</v>
      </c>
      <c r="AO21" s="26">
        <v>75</v>
      </c>
      <c r="AP21" s="26">
        <v>91</v>
      </c>
      <c r="AQ21" s="26">
        <v>68</v>
      </c>
      <c r="AR21" s="26">
        <v>62</v>
      </c>
      <c r="AS21" s="26">
        <v>55</v>
      </c>
      <c r="AT21" s="26">
        <v>49</v>
      </c>
      <c r="AU21" s="26">
        <v>46</v>
      </c>
      <c r="AV21" s="26">
        <v>54</v>
      </c>
      <c r="AW21" s="15"/>
    </row>
    <row r="22" spans="2:49" ht="26.1" customHeight="1">
      <c r="B22" s="32" t="s">
        <v>32</v>
      </c>
      <c r="C22" s="24">
        <f t="shared" si="27"/>
        <v>35124</v>
      </c>
      <c r="D22" s="26">
        <f t="shared" si="28"/>
        <v>4407</v>
      </c>
      <c r="E22" s="25">
        <v>902</v>
      </c>
      <c r="F22" s="25">
        <v>924</v>
      </c>
      <c r="G22" s="25">
        <v>852</v>
      </c>
      <c r="H22" s="25">
        <v>878</v>
      </c>
      <c r="I22" s="25">
        <v>851</v>
      </c>
      <c r="J22" s="26">
        <f t="shared" si="29"/>
        <v>4106</v>
      </c>
      <c r="K22" s="25">
        <v>833</v>
      </c>
      <c r="L22" s="25">
        <v>796</v>
      </c>
      <c r="M22" s="25">
        <v>842</v>
      </c>
      <c r="N22" s="25">
        <v>806</v>
      </c>
      <c r="O22" s="25">
        <v>829</v>
      </c>
      <c r="P22" s="32" t="s">
        <v>32</v>
      </c>
      <c r="Q22" s="26">
        <f t="shared" si="30"/>
        <v>3987</v>
      </c>
      <c r="R22" s="25">
        <v>848</v>
      </c>
      <c r="S22" s="25">
        <v>869</v>
      </c>
      <c r="T22" s="25">
        <v>768</v>
      </c>
      <c r="U22" s="25">
        <v>753</v>
      </c>
      <c r="V22" s="25">
        <v>749</v>
      </c>
      <c r="W22" s="26">
        <f t="shared" si="31"/>
        <v>4606</v>
      </c>
      <c r="X22" s="25">
        <v>826</v>
      </c>
      <c r="Y22" s="25">
        <v>869</v>
      </c>
      <c r="Z22" s="25">
        <v>923</v>
      </c>
      <c r="AA22" s="25">
        <v>998</v>
      </c>
      <c r="AB22" s="25">
        <v>990</v>
      </c>
      <c r="AC22" s="32" t="s">
        <v>32</v>
      </c>
      <c r="AD22" s="26">
        <f t="shared" si="32"/>
        <v>4538</v>
      </c>
      <c r="AE22" s="25">
        <v>932</v>
      </c>
      <c r="AF22" s="25">
        <v>905</v>
      </c>
      <c r="AG22" s="25">
        <v>915</v>
      </c>
      <c r="AH22" s="25">
        <v>874</v>
      </c>
      <c r="AI22" s="25">
        <v>912</v>
      </c>
      <c r="AJ22" s="26">
        <v>3486</v>
      </c>
      <c r="AK22" s="26">
        <v>1881</v>
      </c>
      <c r="AL22" s="26">
        <v>1188</v>
      </c>
      <c r="AM22" s="26">
        <v>1104</v>
      </c>
      <c r="AN22" s="32" t="s">
        <v>32</v>
      </c>
      <c r="AO22" s="26">
        <v>1101</v>
      </c>
      <c r="AP22" s="26">
        <v>972</v>
      </c>
      <c r="AQ22" s="26">
        <v>823</v>
      </c>
      <c r="AR22" s="26">
        <v>757</v>
      </c>
      <c r="AS22" s="26">
        <v>689</v>
      </c>
      <c r="AT22" s="26">
        <v>561</v>
      </c>
      <c r="AU22" s="26">
        <v>417</v>
      </c>
      <c r="AV22" s="26">
        <v>501</v>
      </c>
      <c r="AW22" s="15"/>
    </row>
    <row r="23" spans="2:49" s="4" customFormat="1" ht="26.1" customHeight="1">
      <c r="B23" s="32" t="s">
        <v>33</v>
      </c>
      <c r="C23" s="24">
        <f t="shared" si="27"/>
        <v>3019</v>
      </c>
      <c r="D23" s="26">
        <f t="shared" si="28"/>
        <v>364</v>
      </c>
      <c r="E23" s="25">
        <v>67</v>
      </c>
      <c r="F23" s="25">
        <v>83</v>
      </c>
      <c r="G23" s="25">
        <v>69</v>
      </c>
      <c r="H23" s="25">
        <v>66</v>
      </c>
      <c r="I23" s="25">
        <v>79</v>
      </c>
      <c r="J23" s="26">
        <f t="shared" si="29"/>
        <v>366</v>
      </c>
      <c r="K23" s="25">
        <v>67</v>
      </c>
      <c r="L23" s="25">
        <v>80</v>
      </c>
      <c r="M23" s="25">
        <v>76</v>
      </c>
      <c r="N23" s="25">
        <v>64</v>
      </c>
      <c r="O23" s="25">
        <v>79</v>
      </c>
      <c r="P23" s="32" t="s">
        <v>33</v>
      </c>
      <c r="Q23" s="26">
        <f t="shared" si="30"/>
        <v>369</v>
      </c>
      <c r="R23" s="25">
        <v>72</v>
      </c>
      <c r="S23" s="25">
        <v>71</v>
      </c>
      <c r="T23" s="25">
        <v>78</v>
      </c>
      <c r="U23" s="25">
        <v>75</v>
      </c>
      <c r="V23" s="25">
        <v>73</v>
      </c>
      <c r="W23" s="26">
        <f t="shared" si="31"/>
        <v>393</v>
      </c>
      <c r="X23" s="25">
        <v>78</v>
      </c>
      <c r="Y23" s="25">
        <v>83</v>
      </c>
      <c r="Z23" s="25">
        <v>83</v>
      </c>
      <c r="AA23" s="25">
        <v>77</v>
      </c>
      <c r="AB23" s="25">
        <v>72</v>
      </c>
      <c r="AC23" s="32" t="s">
        <v>33</v>
      </c>
      <c r="AD23" s="26">
        <f t="shared" si="32"/>
        <v>349</v>
      </c>
      <c r="AE23" s="25">
        <v>88</v>
      </c>
      <c r="AF23" s="25">
        <v>70</v>
      </c>
      <c r="AG23" s="25">
        <v>72</v>
      </c>
      <c r="AH23" s="25">
        <v>65</v>
      </c>
      <c r="AI23" s="25">
        <v>54</v>
      </c>
      <c r="AJ23" s="26">
        <v>281</v>
      </c>
      <c r="AK23" s="26">
        <v>144</v>
      </c>
      <c r="AL23" s="26">
        <v>106</v>
      </c>
      <c r="AM23" s="26">
        <v>106</v>
      </c>
      <c r="AN23" s="32" t="s">
        <v>33</v>
      </c>
      <c r="AO23" s="26">
        <v>91</v>
      </c>
      <c r="AP23" s="26">
        <v>78</v>
      </c>
      <c r="AQ23" s="26">
        <v>76</v>
      </c>
      <c r="AR23" s="26">
        <v>70</v>
      </c>
      <c r="AS23" s="26">
        <v>72</v>
      </c>
      <c r="AT23" s="26">
        <v>77</v>
      </c>
      <c r="AU23" s="26">
        <v>32</v>
      </c>
      <c r="AV23" s="26">
        <v>45</v>
      </c>
      <c r="AW23" s="15"/>
    </row>
    <row r="24" spans="2:49" s="5" customFormat="1" ht="26.1" customHeight="1">
      <c r="B24" s="32" t="s">
        <v>34</v>
      </c>
      <c r="C24" s="24">
        <f t="shared" si="27"/>
        <v>3942</v>
      </c>
      <c r="D24" s="26">
        <f t="shared" si="28"/>
        <v>411</v>
      </c>
      <c r="E24" s="25">
        <v>93</v>
      </c>
      <c r="F24" s="25">
        <v>87</v>
      </c>
      <c r="G24" s="25">
        <v>74</v>
      </c>
      <c r="H24" s="25">
        <v>93</v>
      </c>
      <c r="I24" s="25">
        <v>64</v>
      </c>
      <c r="J24" s="26">
        <f t="shared" si="29"/>
        <v>392</v>
      </c>
      <c r="K24" s="25">
        <v>87</v>
      </c>
      <c r="L24" s="25">
        <v>92</v>
      </c>
      <c r="M24" s="25">
        <v>65</v>
      </c>
      <c r="N24" s="25">
        <v>71</v>
      </c>
      <c r="O24" s="25">
        <v>77</v>
      </c>
      <c r="P24" s="32" t="s">
        <v>34</v>
      </c>
      <c r="Q24" s="26">
        <f t="shared" si="30"/>
        <v>415</v>
      </c>
      <c r="R24" s="25">
        <v>79</v>
      </c>
      <c r="S24" s="25">
        <v>73</v>
      </c>
      <c r="T24" s="25">
        <v>86</v>
      </c>
      <c r="U24" s="25">
        <v>92</v>
      </c>
      <c r="V24" s="25">
        <v>85</v>
      </c>
      <c r="W24" s="26">
        <f t="shared" si="31"/>
        <v>452</v>
      </c>
      <c r="X24" s="25">
        <v>80</v>
      </c>
      <c r="Y24" s="25">
        <v>93</v>
      </c>
      <c r="Z24" s="25">
        <v>99</v>
      </c>
      <c r="AA24" s="25">
        <v>89</v>
      </c>
      <c r="AB24" s="25">
        <v>91</v>
      </c>
      <c r="AC24" s="32" t="s">
        <v>34</v>
      </c>
      <c r="AD24" s="26">
        <f t="shared" si="32"/>
        <v>576</v>
      </c>
      <c r="AE24" s="25">
        <v>132</v>
      </c>
      <c r="AF24" s="25">
        <v>112</v>
      </c>
      <c r="AG24" s="25">
        <v>120</v>
      </c>
      <c r="AH24" s="25">
        <v>125</v>
      </c>
      <c r="AI24" s="25">
        <v>87</v>
      </c>
      <c r="AJ24" s="26">
        <v>462</v>
      </c>
      <c r="AK24" s="26">
        <v>236</v>
      </c>
      <c r="AL24" s="26">
        <v>122</v>
      </c>
      <c r="AM24" s="26">
        <v>129</v>
      </c>
      <c r="AN24" s="32" t="s">
        <v>34</v>
      </c>
      <c r="AO24" s="26">
        <v>130</v>
      </c>
      <c r="AP24" s="26">
        <v>106</v>
      </c>
      <c r="AQ24" s="26">
        <v>103</v>
      </c>
      <c r="AR24" s="26">
        <v>118</v>
      </c>
      <c r="AS24" s="26">
        <v>74</v>
      </c>
      <c r="AT24" s="26">
        <v>82</v>
      </c>
      <c r="AU24" s="26">
        <v>73</v>
      </c>
      <c r="AV24" s="26">
        <v>61</v>
      </c>
      <c r="AW24" s="14"/>
    </row>
    <row r="25" spans="2:49" s="4" customFormat="1" ht="26.1" customHeight="1">
      <c r="B25" s="32" t="s">
        <v>35</v>
      </c>
      <c r="C25" s="24">
        <f t="shared" si="27"/>
        <v>3932</v>
      </c>
      <c r="D25" s="26">
        <f t="shared" si="28"/>
        <v>478</v>
      </c>
      <c r="E25" s="25">
        <v>95</v>
      </c>
      <c r="F25" s="25">
        <v>91</v>
      </c>
      <c r="G25" s="25">
        <v>94</v>
      </c>
      <c r="H25" s="25">
        <v>105</v>
      </c>
      <c r="I25" s="25">
        <v>93</v>
      </c>
      <c r="J25" s="26">
        <f t="shared" si="29"/>
        <v>454</v>
      </c>
      <c r="K25" s="25">
        <v>101</v>
      </c>
      <c r="L25" s="25">
        <v>81</v>
      </c>
      <c r="M25" s="25">
        <v>99</v>
      </c>
      <c r="N25" s="25">
        <v>96</v>
      </c>
      <c r="O25" s="25">
        <v>77</v>
      </c>
      <c r="P25" s="32" t="s">
        <v>35</v>
      </c>
      <c r="Q25" s="26">
        <f t="shared" si="30"/>
        <v>411</v>
      </c>
      <c r="R25" s="25">
        <v>89</v>
      </c>
      <c r="S25" s="25">
        <v>84</v>
      </c>
      <c r="T25" s="25">
        <v>74</v>
      </c>
      <c r="U25" s="25">
        <v>78</v>
      </c>
      <c r="V25" s="25">
        <v>86</v>
      </c>
      <c r="W25" s="26">
        <f t="shared" si="31"/>
        <v>444</v>
      </c>
      <c r="X25" s="25">
        <v>87</v>
      </c>
      <c r="Y25" s="25">
        <v>99</v>
      </c>
      <c r="Z25" s="25">
        <v>97</v>
      </c>
      <c r="AA25" s="25">
        <v>76</v>
      </c>
      <c r="AB25" s="25">
        <v>85</v>
      </c>
      <c r="AC25" s="32" t="s">
        <v>35</v>
      </c>
      <c r="AD25" s="26">
        <f t="shared" si="32"/>
        <v>457</v>
      </c>
      <c r="AE25" s="25">
        <v>106</v>
      </c>
      <c r="AF25" s="25">
        <v>108</v>
      </c>
      <c r="AG25" s="25">
        <v>83</v>
      </c>
      <c r="AH25" s="25">
        <v>78</v>
      </c>
      <c r="AI25" s="25">
        <v>82</v>
      </c>
      <c r="AJ25" s="26">
        <v>473</v>
      </c>
      <c r="AK25" s="26">
        <v>298</v>
      </c>
      <c r="AL25" s="26">
        <v>138</v>
      </c>
      <c r="AM25" s="26">
        <v>113</v>
      </c>
      <c r="AN25" s="32" t="s">
        <v>35</v>
      </c>
      <c r="AO25" s="26">
        <v>138</v>
      </c>
      <c r="AP25" s="26">
        <v>90</v>
      </c>
      <c r="AQ25" s="26">
        <v>87</v>
      </c>
      <c r="AR25" s="26">
        <v>87</v>
      </c>
      <c r="AS25" s="26">
        <v>79</v>
      </c>
      <c r="AT25" s="26">
        <v>73</v>
      </c>
      <c r="AU25" s="26">
        <v>61</v>
      </c>
      <c r="AV25" s="26">
        <v>51</v>
      </c>
      <c r="AW25" s="15"/>
    </row>
    <row r="26" spans="2:49" ht="26.1" customHeight="1">
      <c r="B26" s="32" t="s">
        <v>36</v>
      </c>
      <c r="C26" s="24">
        <f t="shared" si="27"/>
        <v>5995</v>
      </c>
      <c r="D26" s="26">
        <f t="shared" si="28"/>
        <v>783</v>
      </c>
      <c r="E26" s="25">
        <v>160</v>
      </c>
      <c r="F26" s="25">
        <v>138</v>
      </c>
      <c r="G26" s="25">
        <v>170</v>
      </c>
      <c r="H26" s="25">
        <v>161</v>
      </c>
      <c r="I26" s="25">
        <v>154</v>
      </c>
      <c r="J26" s="26">
        <f t="shared" si="29"/>
        <v>760</v>
      </c>
      <c r="K26" s="25">
        <v>131</v>
      </c>
      <c r="L26" s="25">
        <v>167</v>
      </c>
      <c r="M26" s="25">
        <v>140</v>
      </c>
      <c r="N26" s="25">
        <v>163</v>
      </c>
      <c r="O26" s="25">
        <v>159</v>
      </c>
      <c r="P26" s="32" t="s">
        <v>36</v>
      </c>
      <c r="Q26" s="26">
        <f t="shared" si="30"/>
        <v>766</v>
      </c>
      <c r="R26" s="25">
        <v>150</v>
      </c>
      <c r="S26" s="25">
        <v>150</v>
      </c>
      <c r="T26" s="25">
        <v>146</v>
      </c>
      <c r="U26" s="25">
        <v>152</v>
      </c>
      <c r="V26" s="25">
        <v>168</v>
      </c>
      <c r="W26" s="26">
        <f t="shared" si="31"/>
        <v>804</v>
      </c>
      <c r="X26" s="25">
        <v>166</v>
      </c>
      <c r="Y26" s="25">
        <v>142</v>
      </c>
      <c r="Z26" s="25">
        <v>149</v>
      </c>
      <c r="AA26" s="25">
        <v>171</v>
      </c>
      <c r="AB26" s="25">
        <v>176</v>
      </c>
      <c r="AC26" s="32" t="s">
        <v>36</v>
      </c>
      <c r="AD26" s="26">
        <f t="shared" si="32"/>
        <v>712</v>
      </c>
      <c r="AE26" s="25">
        <v>158</v>
      </c>
      <c r="AF26" s="25">
        <v>155</v>
      </c>
      <c r="AG26" s="25">
        <v>137</v>
      </c>
      <c r="AH26" s="25">
        <v>135</v>
      </c>
      <c r="AI26" s="25">
        <v>127</v>
      </c>
      <c r="AJ26" s="26">
        <v>503</v>
      </c>
      <c r="AK26" s="26">
        <v>288</v>
      </c>
      <c r="AL26" s="26">
        <v>184</v>
      </c>
      <c r="AM26" s="26">
        <v>158</v>
      </c>
      <c r="AN26" s="32" t="s">
        <v>36</v>
      </c>
      <c r="AO26" s="26">
        <v>163</v>
      </c>
      <c r="AP26" s="26">
        <v>149</v>
      </c>
      <c r="AQ26" s="26">
        <v>136</v>
      </c>
      <c r="AR26" s="26">
        <v>182</v>
      </c>
      <c r="AS26" s="26">
        <v>120</v>
      </c>
      <c r="AT26" s="26">
        <v>111</v>
      </c>
      <c r="AU26" s="26">
        <v>69</v>
      </c>
      <c r="AV26" s="26">
        <v>107</v>
      </c>
      <c r="AW26" s="15"/>
    </row>
    <row r="27" spans="2:49" s="4" customFormat="1" ht="26.1" customHeight="1">
      <c r="B27" s="25"/>
      <c r="C27" s="11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2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23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27"/>
      <c r="AO27" s="15"/>
      <c r="AP27" s="15"/>
      <c r="AQ27" s="15"/>
      <c r="AR27" s="15"/>
      <c r="AS27" s="15"/>
      <c r="AT27" s="15"/>
      <c r="AU27" s="15"/>
      <c r="AV27" s="15"/>
      <c r="AW27" s="15"/>
    </row>
    <row r="28" spans="2:49" s="5" customFormat="1" ht="26.1" customHeight="1">
      <c r="B28" s="26" t="s">
        <v>19</v>
      </c>
      <c r="C28" s="26">
        <f>SUM(C29+C30+C31+C32+C33+C34+C35+C36+C37)</f>
        <v>87877</v>
      </c>
      <c r="D28" s="26">
        <f t="shared" ref="D28:N28" si="33">SUM(D29+D30+D31+D32+D33+D34+D35+D36+D37)</f>
        <v>9299</v>
      </c>
      <c r="E28" s="26">
        <f t="shared" si="33"/>
        <v>1894</v>
      </c>
      <c r="F28" s="26">
        <f t="shared" si="33"/>
        <v>1877</v>
      </c>
      <c r="G28" s="26">
        <f t="shared" si="33"/>
        <v>1861</v>
      </c>
      <c r="H28" s="26">
        <f t="shared" si="33"/>
        <v>1843</v>
      </c>
      <c r="I28" s="26">
        <f t="shared" si="33"/>
        <v>1824</v>
      </c>
      <c r="J28" s="26">
        <f t="shared" si="33"/>
        <v>8899</v>
      </c>
      <c r="K28" s="26">
        <f t="shared" si="33"/>
        <v>1805</v>
      </c>
      <c r="L28" s="26">
        <f t="shared" si="33"/>
        <v>1786</v>
      </c>
      <c r="M28" s="26">
        <f t="shared" si="33"/>
        <v>1775</v>
      </c>
      <c r="N28" s="26">
        <f t="shared" si="33"/>
        <v>1768</v>
      </c>
      <c r="O28" s="26">
        <f>SUM(O29+O30+O31+O32+O33+O34+O35+O36+O37)</f>
        <v>1765</v>
      </c>
      <c r="P28" s="26" t="s">
        <v>19</v>
      </c>
      <c r="Q28" s="26">
        <f>SUM(Q29+Q30+Q31+Q32+Q33+Q34+Q35+Q36+Q37)</f>
        <v>8537</v>
      </c>
      <c r="R28" s="26">
        <f t="shared" ref="R28:AB28" si="34">SUM(R29+R30+R31+R32+R33+R34+R35+R36+R37)</f>
        <v>1769</v>
      </c>
      <c r="S28" s="26">
        <f t="shared" si="34"/>
        <v>1782</v>
      </c>
      <c r="T28" s="26">
        <f t="shared" si="34"/>
        <v>1625</v>
      </c>
      <c r="U28" s="26">
        <f t="shared" si="34"/>
        <v>1661</v>
      </c>
      <c r="V28" s="26">
        <f t="shared" si="34"/>
        <v>1700</v>
      </c>
      <c r="W28" s="26">
        <f t="shared" si="34"/>
        <v>9587</v>
      </c>
      <c r="X28" s="26">
        <f t="shared" si="34"/>
        <v>1758</v>
      </c>
      <c r="Y28" s="26">
        <f t="shared" si="34"/>
        <v>1825</v>
      </c>
      <c r="Z28" s="26">
        <f t="shared" si="34"/>
        <v>1923</v>
      </c>
      <c r="AA28" s="26">
        <f t="shared" si="34"/>
        <v>2016</v>
      </c>
      <c r="AB28" s="26">
        <f t="shared" si="34"/>
        <v>2065</v>
      </c>
      <c r="AC28" s="26" t="s">
        <v>19</v>
      </c>
      <c r="AD28" s="26">
        <f>SUM(AD29+AD30+AD31+AD32+AD33+AD34+AD35+AD36+AD37)</f>
        <v>9998</v>
      </c>
      <c r="AE28" s="26">
        <f t="shared" ref="AE28:AM28" si="35">SUM(AE29+AE30+AE31+AE32+AE33+AE34+AE35+AE36+AE37)</f>
        <v>2055</v>
      </c>
      <c r="AF28" s="26">
        <f t="shared" si="35"/>
        <v>2021</v>
      </c>
      <c r="AG28" s="26">
        <f t="shared" si="35"/>
        <v>1990</v>
      </c>
      <c r="AH28" s="26">
        <f t="shared" si="35"/>
        <v>1973</v>
      </c>
      <c r="AI28" s="26">
        <f t="shared" si="35"/>
        <v>1959</v>
      </c>
      <c r="AJ28" s="26">
        <f t="shared" si="35"/>
        <v>8804</v>
      </c>
      <c r="AK28" s="26">
        <f t="shared" si="35"/>
        <v>5968</v>
      </c>
      <c r="AL28" s="26">
        <f t="shared" si="35"/>
        <v>4313</v>
      </c>
      <c r="AM28" s="26">
        <f t="shared" si="35"/>
        <v>3752</v>
      </c>
      <c r="AN28" s="26" t="s">
        <v>19</v>
      </c>
      <c r="AO28" s="26">
        <f>SUM(AO29+AO30+AO31+AO32+AO33+AO34+AO35+AO36+AO37)</f>
        <v>3629</v>
      </c>
      <c r="AP28" s="26">
        <f t="shared" ref="AP28:AV28" si="36">SUM(AP29+AP30+AP31+AP32+AP33+AP34+AP35+AP36+AP37)</f>
        <v>3227</v>
      </c>
      <c r="AQ28" s="26">
        <f t="shared" si="36"/>
        <v>2668</v>
      </c>
      <c r="AR28" s="26">
        <f t="shared" si="36"/>
        <v>2434</v>
      </c>
      <c r="AS28" s="26">
        <f t="shared" si="36"/>
        <v>2032</v>
      </c>
      <c r="AT28" s="26">
        <f t="shared" si="36"/>
        <v>1797</v>
      </c>
      <c r="AU28" s="26">
        <f t="shared" si="36"/>
        <v>1337</v>
      </c>
      <c r="AV28" s="26">
        <f t="shared" si="36"/>
        <v>1596</v>
      </c>
      <c r="AW28" s="14"/>
    </row>
    <row r="29" spans="2:49" ht="26.1" customHeight="1">
      <c r="B29" s="32" t="s">
        <v>28</v>
      </c>
      <c r="C29" s="24">
        <f t="shared" ref="C29:C37" si="37">SUM(D29+J29+Q29+W29+AD29+AJ29+AK29+AL29+AM29+AO29+AP29+AQ29+AR29+AS29+AT29+AU29+AV29)</f>
        <v>23117</v>
      </c>
      <c r="D29" s="26">
        <f t="shared" ref="D29:D37" si="38">SUM(I29+H29+G29+F29+E29)</f>
        <v>2316</v>
      </c>
      <c r="E29" s="25">
        <v>455</v>
      </c>
      <c r="F29" s="25">
        <v>471</v>
      </c>
      <c r="G29" s="25">
        <v>502</v>
      </c>
      <c r="H29" s="25">
        <v>440</v>
      </c>
      <c r="I29" s="25">
        <v>448</v>
      </c>
      <c r="J29" s="26">
        <f>SUM(O29+N29+M29+L29+K29)</f>
        <v>2209</v>
      </c>
      <c r="K29" s="25">
        <v>437</v>
      </c>
      <c r="L29" s="25">
        <v>447</v>
      </c>
      <c r="M29" s="25">
        <v>452</v>
      </c>
      <c r="N29" s="25">
        <v>450</v>
      </c>
      <c r="O29" s="25">
        <v>423</v>
      </c>
      <c r="P29" s="32" t="s">
        <v>28</v>
      </c>
      <c r="Q29" s="26">
        <f t="shared" ref="Q29:Q37" si="39">SUM(V29+U29+T29+S29+R29)</f>
        <v>2150</v>
      </c>
      <c r="R29" s="25">
        <v>449</v>
      </c>
      <c r="S29" s="25">
        <v>453</v>
      </c>
      <c r="T29" s="25">
        <v>389</v>
      </c>
      <c r="U29" s="25">
        <v>403</v>
      </c>
      <c r="V29" s="25">
        <v>456</v>
      </c>
      <c r="W29" s="26">
        <f t="shared" ref="W29:W37" si="40">SUM(AB29+AA29+Z29+Y29+X29)</f>
        <v>2504</v>
      </c>
      <c r="X29" s="25">
        <v>447</v>
      </c>
      <c r="Y29" s="25">
        <v>485</v>
      </c>
      <c r="Z29" s="26">
        <v>506</v>
      </c>
      <c r="AA29" s="26">
        <v>539</v>
      </c>
      <c r="AB29" s="26">
        <v>527</v>
      </c>
      <c r="AC29" s="32" t="s">
        <v>28</v>
      </c>
      <c r="AD29" s="26">
        <f t="shared" ref="AD29:AD37" si="41">SUM(AI29+AH29+AG29+AF29+AE29)</f>
        <v>2656</v>
      </c>
      <c r="AE29" s="25">
        <v>548</v>
      </c>
      <c r="AF29" s="25">
        <v>558</v>
      </c>
      <c r="AG29" s="25">
        <v>492</v>
      </c>
      <c r="AH29" s="25">
        <v>536</v>
      </c>
      <c r="AI29" s="25">
        <v>522</v>
      </c>
      <c r="AJ29" s="26">
        <v>2403</v>
      </c>
      <c r="AK29" s="26">
        <v>1561</v>
      </c>
      <c r="AL29" s="26">
        <v>1119</v>
      </c>
      <c r="AM29" s="26">
        <v>980</v>
      </c>
      <c r="AN29" s="32" t="s">
        <v>28</v>
      </c>
      <c r="AO29" s="26">
        <v>975</v>
      </c>
      <c r="AP29" s="26">
        <v>865</v>
      </c>
      <c r="AQ29" s="26">
        <v>755</v>
      </c>
      <c r="AR29" s="26">
        <v>656</v>
      </c>
      <c r="AS29" s="26">
        <v>600</v>
      </c>
      <c r="AT29" s="26">
        <v>520</v>
      </c>
      <c r="AU29" s="26">
        <v>379</v>
      </c>
      <c r="AV29" s="26">
        <v>469</v>
      </c>
      <c r="AW29" s="15"/>
    </row>
    <row r="30" spans="2:49" ht="26.1" customHeight="1">
      <c r="B30" s="32" t="s">
        <v>29</v>
      </c>
      <c r="C30" s="24">
        <f t="shared" si="37"/>
        <v>645</v>
      </c>
      <c r="D30" s="26">
        <f t="shared" si="38"/>
        <v>70</v>
      </c>
      <c r="E30" s="25">
        <v>24</v>
      </c>
      <c r="F30" s="25">
        <v>14</v>
      </c>
      <c r="G30" s="25">
        <v>9</v>
      </c>
      <c r="H30" s="25">
        <v>10</v>
      </c>
      <c r="I30" s="25">
        <v>13</v>
      </c>
      <c r="J30" s="26">
        <f t="shared" ref="J30:J37" si="42">SUM(O30+N30+M30+L30+K30)</f>
        <v>62</v>
      </c>
      <c r="K30" s="25">
        <v>13</v>
      </c>
      <c r="L30" s="25">
        <v>13</v>
      </c>
      <c r="M30" s="25">
        <v>13</v>
      </c>
      <c r="N30" s="25">
        <v>13</v>
      </c>
      <c r="O30" s="25">
        <v>10</v>
      </c>
      <c r="P30" s="32" t="s">
        <v>29</v>
      </c>
      <c r="Q30" s="26">
        <f t="shared" si="39"/>
        <v>62</v>
      </c>
      <c r="R30" s="25">
        <v>11</v>
      </c>
      <c r="S30" s="25">
        <v>15</v>
      </c>
      <c r="T30" s="25">
        <v>14</v>
      </c>
      <c r="U30" s="25">
        <v>12</v>
      </c>
      <c r="V30" s="25">
        <v>10</v>
      </c>
      <c r="W30" s="26">
        <f t="shared" si="40"/>
        <v>67</v>
      </c>
      <c r="X30" s="26">
        <v>17</v>
      </c>
      <c r="Y30" s="26">
        <v>8</v>
      </c>
      <c r="Z30" s="26">
        <v>20</v>
      </c>
      <c r="AA30" s="26">
        <v>15</v>
      </c>
      <c r="AB30" s="26">
        <v>7</v>
      </c>
      <c r="AC30" s="32" t="s">
        <v>29</v>
      </c>
      <c r="AD30" s="26">
        <f t="shared" si="41"/>
        <v>81</v>
      </c>
      <c r="AE30" s="25">
        <v>18</v>
      </c>
      <c r="AF30" s="25">
        <v>20</v>
      </c>
      <c r="AG30" s="25">
        <v>17</v>
      </c>
      <c r="AH30" s="25">
        <v>7</v>
      </c>
      <c r="AI30" s="25">
        <v>19</v>
      </c>
      <c r="AJ30" s="26">
        <v>58</v>
      </c>
      <c r="AK30" s="26">
        <v>58</v>
      </c>
      <c r="AL30" s="26">
        <v>29</v>
      </c>
      <c r="AM30" s="26">
        <v>29</v>
      </c>
      <c r="AN30" s="32" t="s">
        <v>29</v>
      </c>
      <c r="AO30" s="26">
        <v>25</v>
      </c>
      <c r="AP30" s="26">
        <v>21</v>
      </c>
      <c r="AQ30" s="26">
        <v>22</v>
      </c>
      <c r="AR30" s="26">
        <v>20</v>
      </c>
      <c r="AS30" s="26">
        <v>16</v>
      </c>
      <c r="AT30" s="26">
        <v>10</v>
      </c>
      <c r="AU30" s="26">
        <v>7</v>
      </c>
      <c r="AV30" s="26">
        <v>8</v>
      </c>
      <c r="AW30" s="15"/>
    </row>
    <row r="31" spans="2:49" ht="26.1" customHeight="1">
      <c r="B31" s="32" t="s">
        <v>30</v>
      </c>
      <c r="C31" s="24">
        <f t="shared" si="37"/>
        <v>3456</v>
      </c>
      <c r="D31" s="26">
        <f t="shared" si="38"/>
        <v>352</v>
      </c>
      <c r="E31" s="25">
        <v>71</v>
      </c>
      <c r="F31" s="25">
        <v>68</v>
      </c>
      <c r="G31" s="25">
        <v>75</v>
      </c>
      <c r="H31" s="25">
        <v>74</v>
      </c>
      <c r="I31" s="25">
        <v>64</v>
      </c>
      <c r="J31" s="26">
        <f t="shared" si="42"/>
        <v>367</v>
      </c>
      <c r="K31" s="25">
        <v>70</v>
      </c>
      <c r="L31" s="25">
        <v>81</v>
      </c>
      <c r="M31" s="25">
        <v>74</v>
      </c>
      <c r="N31" s="25">
        <v>70</v>
      </c>
      <c r="O31" s="25">
        <v>72</v>
      </c>
      <c r="P31" s="32" t="s">
        <v>30</v>
      </c>
      <c r="Q31" s="26">
        <f t="shared" si="39"/>
        <v>359</v>
      </c>
      <c r="R31" s="25">
        <v>86</v>
      </c>
      <c r="S31" s="25">
        <v>74</v>
      </c>
      <c r="T31" s="25">
        <v>69</v>
      </c>
      <c r="U31" s="25">
        <v>72</v>
      </c>
      <c r="V31" s="25">
        <v>58</v>
      </c>
      <c r="W31" s="26">
        <f t="shared" si="40"/>
        <v>410</v>
      </c>
      <c r="X31" s="26">
        <v>71</v>
      </c>
      <c r="Y31" s="26">
        <v>80</v>
      </c>
      <c r="Z31" s="26">
        <v>87</v>
      </c>
      <c r="AA31" s="26">
        <v>86</v>
      </c>
      <c r="AB31" s="26">
        <v>86</v>
      </c>
      <c r="AC31" s="32" t="s">
        <v>30</v>
      </c>
      <c r="AD31" s="26">
        <f t="shared" si="41"/>
        <v>386</v>
      </c>
      <c r="AE31" s="25">
        <v>69</v>
      </c>
      <c r="AF31" s="25">
        <v>74</v>
      </c>
      <c r="AG31" s="25">
        <v>84</v>
      </c>
      <c r="AH31" s="25">
        <v>72</v>
      </c>
      <c r="AI31" s="25">
        <v>87</v>
      </c>
      <c r="AJ31" s="26">
        <v>333</v>
      </c>
      <c r="AK31" s="26">
        <v>211</v>
      </c>
      <c r="AL31" s="26">
        <v>148</v>
      </c>
      <c r="AM31" s="26">
        <v>154</v>
      </c>
      <c r="AN31" s="32" t="s">
        <v>30</v>
      </c>
      <c r="AO31" s="26">
        <v>148</v>
      </c>
      <c r="AP31" s="26">
        <v>149</v>
      </c>
      <c r="AQ31" s="26">
        <v>101</v>
      </c>
      <c r="AR31" s="26">
        <v>100</v>
      </c>
      <c r="AS31" s="26">
        <v>80</v>
      </c>
      <c r="AT31" s="26">
        <v>52</v>
      </c>
      <c r="AU31" s="26">
        <v>48</v>
      </c>
      <c r="AV31" s="26">
        <v>58</v>
      </c>
      <c r="AW31" s="15"/>
    </row>
    <row r="32" spans="2:49" ht="26.1" customHeight="1">
      <c r="B32" s="32" t="s">
        <v>31</v>
      </c>
      <c r="C32" s="24">
        <f t="shared" si="37"/>
        <v>3703</v>
      </c>
      <c r="D32" s="26">
        <f t="shared" si="38"/>
        <v>388</v>
      </c>
      <c r="E32" s="25">
        <v>76</v>
      </c>
      <c r="F32" s="25">
        <v>69</v>
      </c>
      <c r="G32" s="25">
        <v>67</v>
      </c>
      <c r="H32" s="25">
        <v>79</v>
      </c>
      <c r="I32" s="25">
        <v>97</v>
      </c>
      <c r="J32" s="26">
        <f t="shared" si="42"/>
        <v>406</v>
      </c>
      <c r="K32" s="25">
        <v>81</v>
      </c>
      <c r="L32" s="25">
        <v>80</v>
      </c>
      <c r="M32" s="25">
        <v>82</v>
      </c>
      <c r="N32" s="25">
        <v>89</v>
      </c>
      <c r="O32" s="25">
        <v>74</v>
      </c>
      <c r="P32" s="32" t="s">
        <v>31</v>
      </c>
      <c r="Q32" s="26">
        <f t="shared" si="39"/>
        <v>330</v>
      </c>
      <c r="R32" s="25">
        <v>63</v>
      </c>
      <c r="S32" s="25">
        <v>66</v>
      </c>
      <c r="T32" s="25">
        <v>65</v>
      </c>
      <c r="U32" s="25">
        <v>67</v>
      </c>
      <c r="V32" s="25">
        <v>69</v>
      </c>
      <c r="W32" s="26">
        <f t="shared" si="40"/>
        <v>344</v>
      </c>
      <c r="X32" s="26">
        <v>61</v>
      </c>
      <c r="Y32" s="26">
        <v>53</v>
      </c>
      <c r="Z32" s="26">
        <v>81</v>
      </c>
      <c r="AA32" s="26">
        <v>78</v>
      </c>
      <c r="AB32" s="26">
        <v>71</v>
      </c>
      <c r="AC32" s="32" t="s">
        <v>31</v>
      </c>
      <c r="AD32" s="26">
        <f t="shared" si="41"/>
        <v>451</v>
      </c>
      <c r="AE32" s="25">
        <v>83</v>
      </c>
      <c r="AF32" s="25">
        <v>92</v>
      </c>
      <c r="AG32" s="25">
        <v>111</v>
      </c>
      <c r="AH32" s="25">
        <v>77</v>
      </c>
      <c r="AI32" s="25">
        <v>88</v>
      </c>
      <c r="AJ32" s="26">
        <v>453</v>
      </c>
      <c r="AK32" s="26">
        <v>266</v>
      </c>
      <c r="AL32" s="26">
        <v>189</v>
      </c>
      <c r="AM32" s="26">
        <v>122</v>
      </c>
      <c r="AN32" s="32" t="s">
        <v>31</v>
      </c>
      <c r="AO32" s="26">
        <v>138</v>
      </c>
      <c r="AP32" s="26">
        <v>129</v>
      </c>
      <c r="AQ32" s="26">
        <v>134</v>
      </c>
      <c r="AR32" s="26">
        <v>98</v>
      </c>
      <c r="AS32" s="26">
        <v>68</v>
      </c>
      <c r="AT32" s="26">
        <v>67</v>
      </c>
      <c r="AU32" s="26">
        <v>49</v>
      </c>
      <c r="AV32" s="26">
        <v>71</v>
      </c>
      <c r="AW32" s="15"/>
    </row>
    <row r="33" spans="2:49" ht="26.1" customHeight="1">
      <c r="B33" s="32" t="s">
        <v>32</v>
      </c>
      <c r="C33" s="24">
        <f t="shared" si="37"/>
        <v>38473</v>
      </c>
      <c r="D33" s="26">
        <f t="shared" si="38"/>
        <v>4233</v>
      </c>
      <c r="E33" s="25">
        <v>885</v>
      </c>
      <c r="F33" s="25">
        <v>862</v>
      </c>
      <c r="G33" s="25">
        <v>825</v>
      </c>
      <c r="H33" s="25">
        <v>838</v>
      </c>
      <c r="I33" s="25">
        <v>823</v>
      </c>
      <c r="J33" s="26">
        <f t="shared" si="42"/>
        <v>3953</v>
      </c>
      <c r="K33" s="25">
        <v>834</v>
      </c>
      <c r="L33" s="25">
        <v>798</v>
      </c>
      <c r="M33" s="25">
        <v>773</v>
      </c>
      <c r="N33" s="25">
        <v>744</v>
      </c>
      <c r="O33" s="25">
        <v>804</v>
      </c>
      <c r="P33" s="32" t="s">
        <v>32</v>
      </c>
      <c r="Q33" s="26">
        <f t="shared" si="39"/>
        <v>3724</v>
      </c>
      <c r="R33" s="25">
        <v>767</v>
      </c>
      <c r="S33" s="25">
        <v>784</v>
      </c>
      <c r="T33" s="25">
        <v>720</v>
      </c>
      <c r="U33" s="25">
        <v>720</v>
      </c>
      <c r="V33" s="25">
        <v>733</v>
      </c>
      <c r="W33" s="26">
        <f t="shared" si="40"/>
        <v>4222</v>
      </c>
      <c r="X33" s="26">
        <v>756</v>
      </c>
      <c r="Y33" s="26">
        <v>805</v>
      </c>
      <c r="Z33" s="26">
        <v>850</v>
      </c>
      <c r="AA33" s="26">
        <v>869</v>
      </c>
      <c r="AB33" s="26">
        <v>942</v>
      </c>
      <c r="AC33" s="32" t="s">
        <v>32</v>
      </c>
      <c r="AD33" s="26">
        <f t="shared" si="41"/>
        <v>4408</v>
      </c>
      <c r="AE33" s="25">
        <v>934</v>
      </c>
      <c r="AF33" s="25">
        <v>836</v>
      </c>
      <c r="AG33" s="25">
        <v>899</v>
      </c>
      <c r="AH33" s="25">
        <v>875</v>
      </c>
      <c r="AI33" s="25">
        <v>864</v>
      </c>
      <c r="AJ33" s="26">
        <v>3741</v>
      </c>
      <c r="AK33" s="26">
        <v>2570</v>
      </c>
      <c r="AL33" s="26">
        <v>1898</v>
      </c>
      <c r="AM33" s="26">
        <v>1691</v>
      </c>
      <c r="AN33" s="32" t="s">
        <v>32</v>
      </c>
      <c r="AO33" s="26">
        <v>1641</v>
      </c>
      <c r="AP33" s="26">
        <v>1401</v>
      </c>
      <c r="AQ33" s="26">
        <v>1086</v>
      </c>
      <c r="AR33" s="26">
        <v>1020</v>
      </c>
      <c r="AS33" s="26">
        <v>853</v>
      </c>
      <c r="AT33" s="26">
        <v>763</v>
      </c>
      <c r="AU33" s="26">
        <v>607</v>
      </c>
      <c r="AV33" s="26">
        <v>662</v>
      </c>
      <c r="AW33" s="15"/>
    </row>
    <row r="34" spans="2:49" s="4" customFormat="1" ht="26.1" customHeight="1">
      <c r="B34" s="32" t="s">
        <v>33</v>
      </c>
      <c r="C34" s="24">
        <f t="shared" si="37"/>
        <v>3282</v>
      </c>
      <c r="D34" s="26">
        <f t="shared" si="38"/>
        <v>355</v>
      </c>
      <c r="E34" s="25">
        <v>66</v>
      </c>
      <c r="F34" s="25">
        <v>65</v>
      </c>
      <c r="G34" s="25">
        <v>74</v>
      </c>
      <c r="H34" s="25">
        <v>68</v>
      </c>
      <c r="I34" s="25">
        <v>82</v>
      </c>
      <c r="J34" s="26">
        <f t="shared" si="42"/>
        <v>356</v>
      </c>
      <c r="K34" s="25">
        <v>70</v>
      </c>
      <c r="L34" s="25">
        <v>56</v>
      </c>
      <c r="M34" s="25">
        <v>77</v>
      </c>
      <c r="N34" s="25">
        <v>74</v>
      </c>
      <c r="O34" s="25">
        <v>79</v>
      </c>
      <c r="P34" s="32" t="s">
        <v>33</v>
      </c>
      <c r="Q34" s="26">
        <f t="shared" si="39"/>
        <v>389</v>
      </c>
      <c r="R34" s="25">
        <v>84</v>
      </c>
      <c r="S34" s="25">
        <v>96</v>
      </c>
      <c r="T34" s="25">
        <v>66</v>
      </c>
      <c r="U34" s="25">
        <v>71</v>
      </c>
      <c r="V34" s="25">
        <v>72</v>
      </c>
      <c r="W34" s="26">
        <f t="shared" si="40"/>
        <v>392</v>
      </c>
      <c r="X34" s="26">
        <v>87</v>
      </c>
      <c r="Y34" s="26">
        <v>84</v>
      </c>
      <c r="Z34" s="26">
        <v>67</v>
      </c>
      <c r="AA34" s="26">
        <v>82</v>
      </c>
      <c r="AB34" s="26">
        <v>72</v>
      </c>
      <c r="AC34" s="32" t="s">
        <v>33</v>
      </c>
      <c r="AD34" s="26">
        <f t="shared" si="41"/>
        <v>342</v>
      </c>
      <c r="AE34" s="25">
        <v>69</v>
      </c>
      <c r="AF34" s="25">
        <v>67</v>
      </c>
      <c r="AG34" s="25">
        <v>75</v>
      </c>
      <c r="AH34" s="25">
        <v>78</v>
      </c>
      <c r="AI34" s="25">
        <v>53</v>
      </c>
      <c r="AJ34" s="26">
        <v>306</v>
      </c>
      <c r="AK34" s="26">
        <v>210</v>
      </c>
      <c r="AL34" s="26">
        <v>161</v>
      </c>
      <c r="AM34" s="26">
        <v>132</v>
      </c>
      <c r="AN34" s="32" t="s">
        <v>33</v>
      </c>
      <c r="AO34" s="26">
        <v>134</v>
      </c>
      <c r="AP34" s="26">
        <v>110</v>
      </c>
      <c r="AQ34" s="26">
        <v>94</v>
      </c>
      <c r="AR34" s="26">
        <v>95</v>
      </c>
      <c r="AS34" s="26">
        <v>67</v>
      </c>
      <c r="AT34" s="26">
        <v>59</v>
      </c>
      <c r="AU34" s="26">
        <v>30</v>
      </c>
      <c r="AV34" s="26">
        <v>50</v>
      </c>
      <c r="AW34" s="15"/>
    </row>
    <row r="35" spans="2:49" s="5" customFormat="1" ht="26.1" customHeight="1">
      <c r="B35" s="32" t="s">
        <v>34</v>
      </c>
      <c r="C35" s="24">
        <f t="shared" si="37"/>
        <v>4088</v>
      </c>
      <c r="D35" s="26">
        <f t="shared" si="38"/>
        <v>404</v>
      </c>
      <c r="E35" s="25">
        <v>82</v>
      </c>
      <c r="F35" s="25">
        <v>92</v>
      </c>
      <c r="G35" s="25">
        <v>77</v>
      </c>
      <c r="H35" s="25">
        <v>73</v>
      </c>
      <c r="I35" s="25">
        <v>80</v>
      </c>
      <c r="J35" s="26">
        <f t="shared" si="42"/>
        <v>375</v>
      </c>
      <c r="K35" s="25">
        <v>76</v>
      </c>
      <c r="L35" s="25">
        <v>83</v>
      </c>
      <c r="M35" s="25">
        <v>64</v>
      </c>
      <c r="N35" s="25">
        <v>74</v>
      </c>
      <c r="O35" s="25">
        <v>78</v>
      </c>
      <c r="P35" s="32" t="s">
        <v>34</v>
      </c>
      <c r="Q35" s="26">
        <f t="shared" si="39"/>
        <v>374</v>
      </c>
      <c r="R35" s="25">
        <v>68</v>
      </c>
      <c r="S35" s="25">
        <v>72</v>
      </c>
      <c r="T35" s="25">
        <v>80</v>
      </c>
      <c r="U35" s="25">
        <v>74</v>
      </c>
      <c r="V35" s="25">
        <v>80</v>
      </c>
      <c r="W35" s="26">
        <f t="shared" si="40"/>
        <v>409</v>
      </c>
      <c r="X35" s="26">
        <v>72</v>
      </c>
      <c r="Y35" s="26">
        <v>76</v>
      </c>
      <c r="Z35" s="26">
        <v>73</v>
      </c>
      <c r="AA35" s="26">
        <v>89</v>
      </c>
      <c r="AB35" s="26">
        <v>99</v>
      </c>
      <c r="AC35" s="32" t="s">
        <v>34</v>
      </c>
      <c r="AD35" s="26">
        <f t="shared" si="41"/>
        <v>502</v>
      </c>
      <c r="AE35" s="25">
        <v>102</v>
      </c>
      <c r="AF35" s="25">
        <v>111</v>
      </c>
      <c r="AG35" s="25">
        <v>96</v>
      </c>
      <c r="AH35" s="25">
        <v>101</v>
      </c>
      <c r="AI35" s="25">
        <v>92</v>
      </c>
      <c r="AJ35" s="26">
        <v>396</v>
      </c>
      <c r="AK35" s="26">
        <v>282</v>
      </c>
      <c r="AL35" s="26">
        <v>202</v>
      </c>
      <c r="AM35" s="26">
        <v>185</v>
      </c>
      <c r="AN35" s="32" t="s">
        <v>34</v>
      </c>
      <c r="AO35" s="26">
        <v>165</v>
      </c>
      <c r="AP35" s="26">
        <v>155</v>
      </c>
      <c r="AQ35" s="26">
        <v>133</v>
      </c>
      <c r="AR35" s="26">
        <v>139</v>
      </c>
      <c r="AS35" s="26">
        <v>128</v>
      </c>
      <c r="AT35" s="26">
        <v>89</v>
      </c>
      <c r="AU35" s="26">
        <v>68</v>
      </c>
      <c r="AV35" s="26">
        <v>82</v>
      </c>
      <c r="AW35" s="14"/>
    </row>
    <row r="36" spans="2:49" s="4" customFormat="1" ht="26.1" customHeight="1">
      <c r="B36" s="32" t="s">
        <v>35</v>
      </c>
      <c r="C36" s="24">
        <f t="shared" si="37"/>
        <v>4303</v>
      </c>
      <c r="D36" s="26">
        <f t="shared" si="38"/>
        <v>467</v>
      </c>
      <c r="E36" s="25">
        <v>93</v>
      </c>
      <c r="F36" s="25">
        <v>89</v>
      </c>
      <c r="G36" s="25">
        <v>99</v>
      </c>
      <c r="H36" s="25">
        <v>86</v>
      </c>
      <c r="I36" s="25">
        <v>100</v>
      </c>
      <c r="J36" s="26">
        <f t="shared" si="42"/>
        <v>459</v>
      </c>
      <c r="K36" s="25">
        <v>89</v>
      </c>
      <c r="L36" s="25">
        <v>90</v>
      </c>
      <c r="M36" s="25">
        <v>94</v>
      </c>
      <c r="N36" s="25">
        <v>101</v>
      </c>
      <c r="O36" s="25">
        <v>85</v>
      </c>
      <c r="P36" s="32" t="s">
        <v>35</v>
      </c>
      <c r="Q36" s="26">
        <f t="shared" si="39"/>
        <v>454</v>
      </c>
      <c r="R36" s="25">
        <v>101</v>
      </c>
      <c r="S36" s="25">
        <v>91</v>
      </c>
      <c r="T36" s="25">
        <v>93</v>
      </c>
      <c r="U36" s="25">
        <v>91</v>
      </c>
      <c r="V36" s="25">
        <v>78</v>
      </c>
      <c r="W36" s="26">
        <f t="shared" si="40"/>
        <v>454</v>
      </c>
      <c r="X36" s="26">
        <v>98</v>
      </c>
      <c r="Y36" s="26">
        <v>88</v>
      </c>
      <c r="Z36" s="26">
        <v>82</v>
      </c>
      <c r="AA36" s="26">
        <v>88</v>
      </c>
      <c r="AB36" s="26">
        <v>98</v>
      </c>
      <c r="AC36" s="32" t="s">
        <v>35</v>
      </c>
      <c r="AD36" s="26">
        <f t="shared" si="41"/>
        <v>406</v>
      </c>
      <c r="AE36" s="25">
        <v>81</v>
      </c>
      <c r="AF36" s="25">
        <v>98</v>
      </c>
      <c r="AG36" s="25">
        <v>76</v>
      </c>
      <c r="AH36" s="25">
        <v>77</v>
      </c>
      <c r="AI36" s="25">
        <v>74</v>
      </c>
      <c r="AJ36" s="26">
        <v>458</v>
      </c>
      <c r="AK36" s="26">
        <v>323</v>
      </c>
      <c r="AL36" s="26">
        <v>217</v>
      </c>
      <c r="AM36" s="26">
        <v>183</v>
      </c>
      <c r="AN36" s="32" t="s">
        <v>35</v>
      </c>
      <c r="AO36" s="26">
        <v>161</v>
      </c>
      <c r="AP36" s="26">
        <v>157</v>
      </c>
      <c r="AQ36" s="26">
        <v>138</v>
      </c>
      <c r="AR36" s="26">
        <v>117</v>
      </c>
      <c r="AS36" s="26">
        <v>82</v>
      </c>
      <c r="AT36" s="26">
        <v>84</v>
      </c>
      <c r="AU36" s="26">
        <v>62</v>
      </c>
      <c r="AV36" s="26">
        <v>81</v>
      </c>
      <c r="AW36" s="15"/>
    </row>
    <row r="37" spans="2:49" ht="26.1" customHeight="1">
      <c r="B37" s="32" t="s">
        <v>36</v>
      </c>
      <c r="C37" s="24">
        <f t="shared" si="37"/>
        <v>6810</v>
      </c>
      <c r="D37" s="26">
        <f t="shared" si="38"/>
        <v>714</v>
      </c>
      <c r="E37" s="25">
        <v>142</v>
      </c>
      <c r="F37" s="25">
        <v>147</v>
      </c>
      <c r="G37" s="25">
        <v>133</v>
      </c>
      <c r="H37" s="25">
        <v>175</v>
      </c>
      <c r="I37" s="25">
        <v>117</v>
      </c>
      <c r="J37" s="26">
        <f t="shared" si="42"/>
        <v>712</v>
      </c>
      <c r="K37" s="25">
        <v>135</v>
      </c>
      <c r="L37" s="25">
        <v>138</v>
      </c>
      <c r="M37" s="25">
        <v>146</v>
      </c>
      <c r="N37" s="25">
        <v>153</v>
      </c>
      <c r="O37" s="25">
        <v>140</v>
      </c>
      <c r="P37" s="32" t="s">
        <v>36</v>
      </c>
      <c r="Q37" s="26">
        <f t="shared" si="39"/>
        <v>695</v>
      </c>
      <c r="R37" s="25">
        <v>140</v>
      </c>
      <c r="S37" s="25">
        <v>131</v>
      </c>
      <c r="T37" s="25">
        <v>129</v>
      </c>
      <c r="U37" s="25">
        <v>151</v>
      </c>
      <c r="V37" s="25">
        <v>144</v>
      </c>
      <c r="W37" s="26">
        <f t="shared" si="40"/>
        <v>785</v>
      </c>
      <c r="X37" s="26">
        <v>149</v>
      </c>
      <c r="Y37" s="26">
        <v>146</v>
      </c>
      <c r="Z37" s="26">
        <v>157</v>
      </c>
      <c r="AA37" s="26">
        <v>170</v>
      </c>
      <c r="AB37" s="26">
        <v>163</v>
      </c>
      <c r="AC37" s="32" t="s">
        <v>36</v>
      </c>
      <c r="AD37" s="26">
        <f t="shared" si="41"/>
        <v>766</v>
      </c>
      <c r="AE37" s="25">
        <v>151</v>
      </c>
      <c r="AF37" s="25">
        <v>165</v>
      </c>
      <c r="AG37" s="25">
        <v>140</v>
      </c>
      <c r="AH37" s="25">
        <v>150</v>
      </c>
      <c r="AI37" s="25">
        <v>160</v>
      </c>
      <c r="AJ37" s="26">
        <v>656</v>
      </c>
      <c r="AK37" s="26">
        <v>487</v>
      </c>
      <c r="AL37" s="26">
        <v>350</v>
      </c>
      <c r="AM37" s="26">
        <v>276</v>
      </c>
      <c r="AN37" s="32" t="s">
        <v>36</v>
      </c>
      <c r="AO37" s="26">
        <v>242</v>
      </c>
      <c r="AP37" s="26">
        <v>240</v>
      </c>
      <c r="AQ37" s="26">
        <v>205</v>
      </c>
      <c r="AR37" s="26">
        <v>189</v>
      </c>
      <c r="AS37" s="26">
        <v>138</v>
      </c>
      <c r="AT37" s="26">
        <v>153</v>
      </c>
      <c r="AU37" s="26">
        <v>87</v>
      </c>
      <c r="AV37" s="26">
        <v>115</v>
      </c>
      <c r="AW37" s="15"/>
    </row>
    <row r="38" spans="2:49" ht="15" customHeight="1">
      <c r="B38" s="13"/>
      <c r="C38" s="13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</row>
    <row r="39" spans="2:49" s="4" customFormat="1" ht="24.95" customHeight="1">
      <c r="B39" s="11"/>
      <c r="C39" s="11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</row>
  </sheetData>
  <printOptions horizontalCentered="1"/>
  <pageMargins left="0.19685039370078741" right="0.35433070866141736" top="0.87" bottom="0.51181102362204722" header="0" footer="0.39370078740157483"/>
  <pageSetup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W39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W6" sqref="AW6"/>
    </sheetView>
  </sheetViews>
  <sheetFormatPr baseColWidth="10" defaultColWidth="11.5703125" defaultRowHeight="12.75"/>
  <cols>
    <col min="1" max="1" width="1.42578125" style="3" customWidth="1"/>
    <col min="2" max="2" width="28.42578125" style="4" customWidth="1"/>
    <col min="3" max="3" width="11" style="4" customWidth="1"/>
    <col min="4" max="15" width="9.7109375" style="2" customWidth="1"/>
    <col min="16" max="16" width="27.85546875" style="2" customWidth="1"/>
    <col min="17" max="22" width="9.7109375" style="2" customWidth="1"/>
    <col min="23" max="28" width="9.7109375" style="3" customWidth="1"/>
    <col min="29" max="29" width="28.28515625" style="3" customWidth="1"/>
    <col min="30" max="30" width="9.7109375" style="3" customWidth="1"/>
    <col min="31" max="39" width="11.5703125" style="3"/>
    <col min="40" max="40" width="30.140625" style="3" customWidth="1"/>
    <col min="41" max="42" width="11.5703125" style="3"/>
    <col min="43" max="48" width="12.7109375" style="3" customWidth="1"/>
    <col min="49" max="49" width="20" style="3" customWidth="1"/>
    <col min="50" max="50" width="1.5703125" style="3" customWidth="1"/>
    <col min="51" max="16384" width="11.5703125" style="3"/>
  </cols>
  <sheetData>
    <row r="1" spans="1:49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1:49" ht="16.5" customHeight="1">
      <c r="B2" s="29" t="s">
        <v>37</v>
      </c>
      <c r="C2" s="30" t="s">
        <v>25</v>
      </c>
      <c r="E2" s="9"/>
      <c r="F2" s="9"/>
      <c r="G2" s="9"/>
      <c r="H2" s="9"/>
      <c r="I2" s="8"/>
      <c r="P2" s="29" t="s">
        <v>37</v>
      </c>
      <c r="Q2" s="30" t="s">
        <v>25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37</v>
      </c>
      <c r="AD2" s="30" t="s">
        <v>25</v>
      </c>
      <c r="AE2"/>
      <c r="AF2" s="9"/>
      <c r="AG2" s="9"/>
      <c r="AH2" s="9"/>
      <c r="AI2" s="9"/>
      <c r="AJ2" s="2"/>
      <c r="AK2" s="2"/>
      <c r="AL2" s="2"/>
      <c r="AN2" s="29" t="s">
        <v>37</v>
      </c>
      <c r="AO2" s="30" t="s">
        <v>25</v>
      </c>
      <c r="AP2"/>
      <c r="AQ2"/>
      <c r="AR2"/>
      <c r="AS2"/>
      <c r="AT2"/>
      <c r="AU2" s="9"/>
      <c r="AV2" s="2"/>
    </row>
    <row r="3" spans="1:49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1:49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1:49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1:49" s="5" customFormat="1" ht="26.1" customHeight="1">
      <c r="B6" s="26" t="s">
        <v>0</v>
      </c>
      <c r="C6" s="26">
        <f>SUM(C7+C8+C9+C10+C11+C12+C13+C14+C15)</f>
        <v>169683</v>
      </c>
      <c r="D6" s="26">
        <f t="shared" ref="D6:AB6" si="0">SUM(D7+D8+D9+D10+D11+D12+D13+D14+D15)</f>
        <v>19196</v>
      </c>
      <c r="E6" s="26">
        <f t="shared" si="0"/>
        <v>3900</v>
      </c>
      <c r="F6" s="26">
        <f t="shared" si="0"/>
        <v>3871</v>
      </c>
      <c r="G6" s="26">
        <f t="shared" si="0"/>
        <v>3842</v>
      </c>
      <c r="H6" s="26">
        <f t="shared" si="0"/>
        <v>3810</v>
      </c>
      <c r="I6" s="26">
        <f t="shared" si="0"/>
        <v>3773</v>
      </c>
      <c r="J6" s="26">
        <f t="shared" si="0"/>
        <v>18299</v>
      </c>
      <c r="K6" s="26">
        <f t="shared" si="0"/>
        <v>3725</v>
      </c>
      <c r="L6" s="26">
        <f t="shared" si="0"/>
        <v>3688</v>
      </c>
      <c r="M6" s="26">
        <f t="shared" si="0"/>
        <v>3649</v>
      </c>
      <c r="N6" s="26">
        <f t="shared" si="0"/>
        <v>3626</v>
      </c>
      <c r="O6" s="26">
        <f t="shared" si="0"/>
        <v>3611</v>
      </c>
      <c r="P6" s="26" t="s">
        <v>0</v>
      </c>
      <c r="Q6" s="26">
        <f t="shared" si="0"/>
        <v>17623</v>
      </c>
      <c r="R6" s="26">
        <f t="shared" si="0"/>
        <v>3605</v>
      </c>
      <c r="S6" s="26">
        <f t="shared" si="0"/>
        <v>3619</v>
      </c>
      <c r="T6" s="26">
        <f t="shared" si="0"/>
        <v>3643</v>
      </c>
      <c r="U6" s="26">
        <f t="shared" si="0"/>
        <v>3351</v>
      </c>
      <c r="V6" s="26">
        <f t="shared" si="0"/>
        <v>3405</v>
      </c>
      <c r="W6" s="26">
        <f t="shared" si="0"/>
        <v>18777</v>
      </c>
      <c r="X6" s="26">
        <f t="shared" si="0"/>
        <v>3478</v>
      </c>
      <c r="Y6" s="26">
        <f t="shared" si="0"/>
        <v>3588</v>
      </c>
      <c r="Z6" s="26">
        <f t="shared" si="0"/>
        <v>3719</v>
      </c>
      <c r="AA6" s="26">
        <f t="shared" si="0"/>
        <v>3905</v>
      </c>
      <c r="AB6" s="26">
        <f t="shared" si="0"/>
        <v>4087</v>
      </c>
      <c r="AC6" s="26" t="s">
        <v>0</v>
      </c>
      <c r="AD6" s="26">
        <f>SUM(AD7+AD8+AD9+AD10+AD11+AD12+AD13+AD14+AD15)</f>
        <v>20364</v>
      </c>
      <c r="AE6" s="26">
        <f t="shared" ref="AE6:AM6" si="1">SUM(AE7+AE8+AE9+AE10+AE11+AE12+AE13+AE14+AE15)</f>
        <v>4180</v>
      </c>
      <c r="AF6" s="26">
        <f t="shared" si="1"/>
        <v>4155</v>
      </c>
      <c r="AG6" s="26">
        <f t="shared" si="1"/>
        <v>4080</v>
      </c>
      <c r="AH6" s="26">
        <f t="shared" si="1"/>
        <v>4003</v>
      </c>
      <c r="AI6" s="26">
        <f t="shared" si="1"/>
        <v>3946</v>
      </c>
      <c r="AJ6" s="26">
        <f t="shared" si="1"/>
        <v>17899</v>
      </c>
      <c r="AK6" s="26">
        <f t="shared" si="1"/>
        <v>11359</v>
      </c>
      <c r="AL6" s="26">
        <f t="shared" si="1"/>
        <v>7285</v>
      </c>
      <c r="AM6" s="26">
        <f t="shared" si="1"/>
        <v>6103</v>
      </c>
      <c r="AN6" s="26" t="s">
        <v>20</v>
      </c>
      <c r="AO6" s="26">
        <f>SUM(AO7+AO8+AO9+AO10+AO11+AO12+AO13+AO14+AO15)</f>
        <v>6039</v>
      </c>
      <c r="AP6" s="26">
        <f t="shared" ref="AP6:AV6" si="2">SUM(AP7+AP8+AP9+AP10+AP11+AP12+AP13+AP14+AP15)</f>
        <v>5557</v>
      </c>
      <c r="AQ6" s="26">
        <f t="shared" si="2"/>
        <v>4625</v>
      </c>
      <c r="AR6" s="26">
        <f t="shared" si="2"/>
        <v>4292</v>
      </c>
      <c r="AS6" s="26">
        <f t="shared" si="2"/>
        <v>3657</v>
      </c>
      <c r="AT6" s="26">
        <f t="shared" si="2"/>
        <v>3216</v>
      </c>
      <c r="AU6" s="26">
        <f t="shared" si="2"/>
        <v>2465</v>
      </c>
      <c r="AV6" s="26">
        <f t="shared" si="2"/>
        <v>2927</v>
      </c>
      <c r="AW6" s="14">
        <f>SUM(D6+J6+Q6+W6+AD6+AJ6+AK6+AL6+AM6+AO6+AP6+AQ6+AR6+AS6+AT6+AU6+AV6)</f>
        <v>169683</v>
      </c>
    </row>
    <row r="7" spans="1:49" ht="26.1" customHeight="1">
      <c r="A7" s="31"/>
      <c r="B7" s="32" t="s">
        <v>28</v>
      </c>
      <c r="C7" s="24">
        <f>SUM(D7+J7+Q7+W7+AD7+AJ7+AK7+AL7+AM7+AO7+AP7+AQ7+AR7+AS7+AT7+AU7+AV7)</f>
        <v>43815</v>
      </c>
      <c r="D7" s="26">
        <f>SUM(I7+H7+G7+F7+E7)</f>
        <v>4789</v>
      </c>
      <c r="E7" s="25">
        <f t="shared" ref="E7:I15" si="3">SUM(E18+E29)</f>
        <v>972</v>
      </c>
      <c r="F7" s="25">
        <f t="shared" si="3"/>
        <v>965</v>
      </c>
      <c r="G7" s="25">
        <f t="shared" si="3"/>
        <v>1005</v>
      </c>
      <c r="H7" s="25">
        <f t="shared" si="3"/>
        <v>911</v>
      </c>
      <c r="I7" s="25">
        <f t="shared" si="3"/>
        <v>936</v>
      </c>
      <c r="J7" s="26">
        <f>SUM(O7+N7+M7+L7+K7)</f>
        <v>4578</v>
      </c>
      <c r="K7" s="25">
        <f t="shared" ref="K7:O15" si="4">+K18+K29</f>
        <v>924</v>
      </c>
      <c r="L7" s="25">
        <f t="shared" si="4"/>
        <v>947</v>
      </c>
      <c r="M7" s="25">
        <f t="shared" si="4"/>
        <v>909</v>
      </c>
      <c r="N7" s="25">
        <f t="shared" si="4"/>
        <v>923</v>
      </c>
      <c r="O7" s="25">
        <f t="shared" si="4"/>
        <v>875</v>
      </c>
      <c r="P7" s="32" t="s">
        <v>28</v>
      </c>
      <c r="Q7" s="26">
        <f>SUM(V7+U7+T7+S7+R7)</f>
        <v>4384</v>
      </c>
      <c r="R7" s="25">
        <f t="shared" ref="R7:V15" si="5">SUM(R18+R29)</f>
        <v>905</v>
      </c>
      <c r="S7" s="25">
        <f t="shared" si="5"/>
        <v>885</v>
      </c>
      <c r="T7" s="25">
        <f t="shared" si="5"/>
        <v>897</v>
      </c>
      <c r="U7" s="25">
        <f t="shared" si="5"/>
        <v>820</v>
      </c>
      <c r="V7" s="25">
        <f t="shared" si="5"/>
        <v>877</v>
      </c>
      <c r="W7" s="26">
        <f>+X7+Y7+Z7+AA7+AB7</f>
        <v>4628</v>
      </c>
      <c r="X7" s="25">
        <f t="shared" ref="X7:AB15" si="6">+X18+X29</f>
        <v>844</v>
      </c>
      <c r="Y7" s="25">
        <f t="shared" si="6"/>
        <v>885</v>
      </c>
      <c r="Z7" s="25">
        <f t="shared" si="6"/>
        <v>923</v>
      </c>
      <c r="AA7" s="25">
        <f t="shared" si="6"/>
        <v>969</v>
      </c>
      <c r="AB7" s="25">
        <f t="shared" si="6"/>
        <v>1007</v>
      </c>
      <c r="AC7" s="32" t="s">
        <v>28</v>
      </c>
      <c r="AD7" s="26">
        <f>SUM(AI7+AH7+AG7+AF7+AE7)</f>
        <v>5306</v>
      </c>
      <c r="AE7" s="25">
        <f t="shared" ref="AE7:AM7" si="7">SUM(AE18+AE29)</f>
        <v>1071</v>
      </c>
      <c r="AF7" s="25">
        <f t="shared" si="7"/>
        <v>1116</v>
      </c>
      <c r="AG7" s="25">
        <f t="shared" si="7"/>
        <v>1029</v>
      </c>
      <c r="AH7" s="25">
        <f t="shared" si="7"/>
        <v>1051</v>
      </c>
      <c r="AI7" s="25">
        <f t="shared" si="7"/>
        <v>1039</v>
      </c>
      <c r="AJ7" s="26">
        <f t="shared" si="7"/>
        <v>4835</v>
      </c>
      <c r="AK7" s="26">
        <f t="shared" si="7"/>
        <v>2937</v>
      </c>
      <c r="AL7" s="26">
        <f t="shared" si="7"/>
        <v>1892</v>
      </c>
      <c r="AM7" s="26">
        <f t="shared" si="7"/>
        <v>1553</v>
      </c>
      <c r="AN7" s="32" t="s">
        <v>28</v>
      </c>
      <c r="AO7" s="26">
        <f t="shared" ref="AO7:AV15" si="8">SUM(AO18+AO29)</f>
        <v>1556</v>
      </c>
      <c r="AP7" s="26">
        <f t="shared" si="8"/>
        <v>1477</v>
      </c>
      <c r="AQ7" s="26">
        <f t="shared" si="8"/>
        <v>1253</v>
      </c>
      <c r="AR7" s="26">
        <f t="shared" si="8"/>
        <v>1127</v>
      </c>
      <c r="AS7" s="26">
        <f t="shared" si="8"/>
        <v>1026</v>
      </c>
      <c r="AT7" s="26">
        <f t="shared" si="8"/>
        <v>910</v>
      </c>
      <c r="AU7" s="26">
        <f t="shared" si="8"/>
        <v>709</v>
      </c>
      <c r="AV7" s="26">
        <f t="shared" si="8"/>
        <v>855</v>
      </c>
      <c r="AW7" s="15"/>
    </row>
    <row r="8" spans="1:49" ht="26.1" customHeight="1">
      <c r="A8" s="31"/>
      <c r="B8" s="32" t="s">
        <v>29</v>
      </c>
      <c r="C8" s="24">
        <f t="shared" ref="C8:C15" si="9">SUM(D8+J8+Q8+W8+AD8+AJ8+AK8+AL8+AM8+AO8+AP8+AQ8+AR8+AS8+AT8+AU8+AV8)</f>
        <v>1361</v>
      </c>
      <c r="D8" s="26">
        <f t="shared" ref="D8:D15" si="10">SUM(I8+H8+G8+F8+E8)</f>
        <v>141</v>
      </c>
      <c r="E8" s="25">
        <f t="shared" si="3"/>
        <v>44</v>
      </c>
      <c r="F8" s="25">
        <f t="shared" si="3"/>
        <v>25</v>
      </c>
      <c r="G8" s="25">
        <f t="shared" si="3"/>
        <v>17</v>
      </c>
      <c r="H8" s="25">
        <f t="shared" si="3"/>
        <v>25</v>
      </c>
      <c r="I8" s="25">
        <f t="shared" si="3"/>
        <v>30</v>
      </c>
      <c r="J8" s="26">
        <f t="shared" ref="J8:J15" si="11">SUM(O8+N8+M8+L8+K8)</f>
        <v>136</v>
      </c>
      <c r="K8" s="25">
        <f t="shared" si="4"/>
        <v>33</v>
      </c>
      <c r="L8" s="25">
        <f t="shared" si="4"/>
        <v>27</v>
      </c>
      <c r="M8" s="25">
        <f t="shared" si="4"/>
        <v>30</v>
      </c>
      <c r="N8" s="25">
        <f t="shared" si="4"/>
        <v>24</v>
      </c>
      <c r="O8" s="25">
        <f t="shared" si="4"/>
        <v>22</v>
      </c>
      <c r="P8" s="32" t="s">
        <v>29</v>
      </c>
      <c r="Q8" s="26">
        <f t="shared" ref="Q8:Q15" si="12">SUM(V8+U8+T8+S8+R8)</f>
        <v>148</v>
      </c>
      <c r="R8" s="25">
        <f t="shared" si="5"/>
        <v>29</v>
      </c>
      <c r="S8" s="25">
        <f t="shared" si="5"/>
        <v>31</v>
      </c>
      <c r="T8" s="25">
        <f t="shared" si="5"/>
        <v>31</v>
      </c>
      <c r="U8" s="25">
        <f t="shared" si="5"/>
        <v>27</v>
      </c>
      <c r="V8" s="25">
        <f t="shared" si="5"/>
        <v>30</v>
      </c>
      <c r="W8" s="26">
        <f t="shared" ref="W8:W15" si="13">+X8+Y8+Z8+AA8+AB8</f>
        <v>143</v>
      </c>
      <c r="X8" s="25">
        <f t="shared" si="6"/>
        <v>34</v>
      </c>
      <c r="Y8" s="25">
        <f t="shared" si="6"/>
        <v>23</v>
      </c>
      <c r="Z8" s="25">
        <f t="shared" si="6"/>
        <v>35</v>
      </c>
      <c r="AA8" s="25">
        <f t="shared" si="6"/>
        <v>30</v>
      </c>
      <c r="AB8" s="25">
        <f t="shared" si="6"/>
        <v>21</v>
      </c>
      <c r="AC8" s="32" t="s">
        <v>29</v>
      </c>
      <c r="AD8" s="26">
        <f t="shared" ref="AD8:AD15" si="14">SUM(AI8+AH8+AG8+AF8+AE8)</f>
        <v>169</v>
      </c>
      <c r="AE8" s="25">
        <f t="shared" ref="AE8:AM8" si="15">SUM(AE19+AE30)</f>
        <v>36</v>
      </c>
      <c r="AF8" s="25">
        <f t="shared" si="15"/>
        <v>34</v>
      </c>
      <c r="AG8" s="25">
        <f t="shared" si="15"/>
        <v>34</v>
      </c>
      <c r="AH8" s="25">
        <f t="shared" si="15"/>
        <v>21</v>
      </c>
      <c r="AI8" s="25">
        <f t="shared" si="15"/>
        <v>44</v>
      </c>
      <c r="AJ8" s="26">
        <f t="shared" si="15"/>
        <v>154</v>
      </c>
      <c r="AK8" s="26">
        <f t="shared" si="15"/>
        <v>110</v>
      </c>
      <c r="AL8" s="26">
        <f t="shared" si="15"/>
        <v>50</v>
      </c>
      <c r="AM8" s="26">
        <f t="shared" si="15"/>
        <v>50</v>
      </c>
      <c r="AN8" s="32" t="s">
        <v>29</v>
      </c>
      <c r="AO8" s="26">
        <f t="shared" si="8"/>
        <v>50</v>
      </c>
      <c r="AP8" s="26">
        <f t="shared" si="8"/>
        <v>31</v>
      </c>
      <c r="AQ8" s="26">
        <f t="shared" si="8"/>
        <v>49</v>
      </c>
      <c r="AR8" s="26">
        <f t="shared" si="8"/>
        <v>38</v>
      </c>
      <c r="AS8" s="26">
        <f t="shared" si="8"/>
        <v>35</v>
      </c>
      <c r="AT8" s="26">
        <f t="shared" si="8"/>
        <v>21</v>
      </c>
      <c r="AU8" s="26">
        <f t="shared" si="8"/>
        <v>20</v>
      </c>
      <c r="AV8" s="26">
        <f t="shared" si="8"/>
        <v>16</v>
      </c>
      <c r="AW8" s="15"/>
    </row>
    <row r="9" spans="1:49" ht="26.1" customHeight="1">
      <c r="A9" s="31"/>
      <c r="B9" s="32" t="s">
        <v>30</v>
      </c>
      <c r="C9" s="24">
        <f t="shared" si="9"/>
        <v>6792</v>
      </c>
      <c r="D9" s="26">
        <f t="shared" si="10"/>
        <v>714</v>
      </c>
      <c r="E9" s="25">
        <f t="shared" si="3"/>
        <v>133</v>
      </c>
      <c r="F9" s="25">
        <f t="shared" si="3"/>
        <v>125</v>
      </c>
      <c r="G9" s="25">
        <f t="shared" si="3"/>
        <v>158</v>
      </c>
      <c r="H9" s="25">
        <f t="shared" si="3"/>
        <v>147</v>
      </c>
      <c r="I9" s="25">
        <f t="shared" si="3"/>
        <v>151</v>
      </c>
      <c r="J9" s="26">
        <f t="shared" si="11"/>
        <v>785</v>
      </c>
      <c r="K9" s="25">
        <f t="shared" si="4"/>
        <v>162</v>
      </c>
      <c r="L9" s="25">
        <f t="shared" si="4"/>
        <v>154</v>
      </c>
      <c r="M9" s="25">
        <f t="shared" si="4"/>
        <v>162</v>
      </c>
      <c r="N9" s="25">
        <f t="shared" si="4"/>
        <v>159</v>
      </c>
      <c r="O9" s="25">
        <f t="shared" si="4"/>
        <v>148</v>
      </c>
      <c r="P9" s="32" t="s">
        <v>30</v>
      </c>
      <c r="Q9" s="26">
        <f t="shared" si="12"/>
        <v>762</v>
      </c>
      <c r="R9" s="25">
        <f t="shared" si="5"/>
        <v>151</v>
      </c>
      <c r="S9" s="25">
        <f t="shared" si="5"/>
        <v>157</v>
      </c>
      <c r="T9" s="25">
        <f t="shared" si="5"/>
        <v>142</v>
      </c>
      <c r="U9" s="25">
        <f t="shared" si="5"/>
        <v>166</v>
      </c>
      <c r="V9" s="25">
        <f t="shared" si="5"/>
        <v>146</v>
      </c>
      <c r="W9" s="26">
        <f t="shared" si="13"/>
        <v>848</v>
      </c>
      <c r="X9" s="25">
        <f t="shared" si="6"/>
        <v>149</v>
      </c>
      <c r="Y9" s="25">
        <f t="shared" si="6"/>
        <v>168</v>
      </c>
      <c r="Z9" s="25">
        <f t="shared" si="6"/>
        <v>157</v>
      </c>
      <c r="AA9" s="25">
        <f t="shared" si="6"/>
        <v>179</v>
      </c>
      <c r="AB9" s="25">
        <f t="shared" si="6"/>
        <v>195</v>
      </c>
      <c r="AC9" s="32" t="s">
        <v>30</v>
      </c>
      <c r="AD9" s="26">
        <f t="shared" si="14"/>
        <v>797</v>
      </c>
      <c r="AE9" s="25">
        <f t="shared" ref="AE9:AM9" si="16">SUM(AE20+AE31)</f>
        <v>150</v>
      </c>
      <c r="AF9" s="25">
        <f t="shared" si="16"/>
        <v>171</v>
      </c>
      <c r="AG9" s="25">
        <f t="shared" si="16"/>
        <v>165</v>
      </c>
      <c r="AH9" s="25">
        <f t="shared" si="16"/>
        <v>162</v>
      </c>
      <c r="AI9" s="25">
        <f t="shared" si="16"/>
        <v>149</v>
      </c>
      <c r="AJ9" s="26">
        <f t="shared" si="16"/>
        <v>657</v>
      </c>
      <c r="AK9" s="26">
        <f t="shared" si="16"/>
        <v>417</v>
      </c>
      <c r="AL9" s="26">
        <f t="shared" si="16"/>
        <v>244</v>
      </c>
      <c r="AM9" s="26">
        <f t="shared" si="16"/>
        <v>224</v>
      </c>
      <c r="AN9" s="32" t="s">
        <v>30</v>
      </c>
      <c r="AO9" s="26">
        <f t="shared" si="8"/>
        <v>250</v>
      </c>
      <c r="AP9" s="26">
        <f t="shared" si="8"/>
        <v>274</v>
      </c>
      <c r="AQ9" s="26">
        <f t="shared" si="8"/>
        <v>197</v>
      </c>
      <c r="AR9" s="26">
        <f t="shared" si="8"/>
        <v>179</v>
      </c>
      <c r="AS9" s="26">
        <f t="shared" si="8"/>
        <v>139</v>
      </c>
      <c r="AT9" s="26">
        <f t="shared" si="8"/>
        <v>103</v>
      </c>
      <c r="AU9" s="26">
        <f t="shared" si="8"/>
        <v>90</v>
      </c>
      <c r="AV9" s="26">
        <f t="shared" si="8"/>
        <v>112</v>
      </c>
      <c r="AW9" s="15"/>
    </row>
    <row r="10" spans="1:49" ht="26.1" customHeight="1">
      <c r="A10" s="31"/>
      <c r="B10" s="32" t="s">
        <v>31</v>
      </c>
      <c r="C10" s="24">
        <f t="shared" si="9"/>
        <v>7195</v>
      </c>
      <c r="D10" s="26">
        <f t="shared" si="10"/>
        <v>819</v>
      </c>
      <c r="E10" s="25">
        <f t="shared" si="3"/>
        <v>153</v>
      </c>
      <c r="F10" s="25">
        <f t="shared" si="3"/>
        <v>155</v>
      </c>
      <c r="G10" s="25">
        <f t="shared" si="3"/>
        <v>171</v>
      </c>
      <c r="H10" s="25">
        <f t="shared" si="3"/>
        <v>156</v>
      </c>
      <c r="I10" s="25">
        <f t="shared" si="3"/>
        <v>184</v>
      </c>
      <c r="J10" s="26">
        <f t="shared" si="11"/>
        <v>804</v>
      </c>
      <c r="K10" s="25">
        <f t="shared" si="4"/>
        <v>161</v>
      </c>
      <c r="L10" s="25">
        <f t="shared" si="4"/>
        <v>155</v>
      </c>
      <c r="M10" s="25">
        <f t="shared" si="4"/>
        <v>161</v>
      </c>
      <c r="N10" s="25">
        <f t="shared" si="4"/>
        <v>168</v>
      </c>
      <c r="O10" s="25">
        <f t="shared" si="4"/>
        <v>159</v>
      </c>
      <c r="P10" s="32" t="s">
        <v>31</v>
      </c>
      <c r="Q10" s="26">
        <f t="shared" si="12"/>
        <v>688</v>
      </c>
      <c r="R10" s="25">
        <f t="shared" si="5"/>
        <v>135</v>
      </c>
      <c r="S10" s="25">
        <f t="shared" si="5"/>
        <v>146</v>
      </c>
      <c r="T10" s="25">
        <f t="shared" si="5"/>
        <v>143</v>
      </c>
      <c r="U10" s="25">
        <f t="shared" si="5"/>
        <v>124</v>
      </c>
      <c r="V10" s="25">
        <f t="shared" si="5"/>
        <v>140</v>
      </c>
      <c r="W10" s="26">
        <f t="shared" si="13"/>
        <v>747</v>
      </c>
      <c r="X10" s="25">
        <f t="shared" si="6"/>
        <v>139</v>
      </c>
      <c r="Y10" s="25">
        <f t="shared" si="6"/>
        <v>129</v>
      </c>
      <c r="Z10" s="25">
        <f t="shared" si="6"/>
        <v>163</v>
      </c>
      <c r="AA10" s="25">
        <f t="shared" si="6"/>
        <v>157</v>
      </c>
      <c r="AB10" s="25">
        <f t="shared" si="6"/>
        <v>159</v>
      </c>
      <c r="AC10" s="32" t="s">
        <v>31</v>
      </c>
      <c r="AD10" s="26">
        <f t="shared" si="14"/>
        <v>950</v>
      </c>
      <c r="AE10" s="25">
        <f t="shared" ref="AE10:AM10" si="17">SUM(AE21+AE32)</f>
        <v>174</v>
      </c>
      <c r="AF10" s="25">
        <f t="shared" si="17"/>
        <v>180</v>
      </c>
      <c r="AG10" s="25">
        <f t="shared" si="17"/>
        <v>210</v>
      </c>
      <c r="AH10" s="25">
        <f t="shared" si="17"/>
        <v>194</v>
      </c>
      <c r="AI10" s="25">
        <f t="shared" si="17"/>
        <v>192</v>
      </c>
      <c r="AJ10" s="26">
        <f t="shared" si="17"/>
        <v>866</v>
      </c>
      <c r="AK10" s="26">
        <f t="shared" si="17"/>
        <v>506</v>
      </c>
      <c r="AL10" s="26">
        <f t="shared" si="17"/>
        <v>317</v>
      </c>
      <c r="AM10" s="26">
        <f t="shared" si="17"/>
        <v>215</v>
      </c>
      <c r="AN10" s="32" t="s">
        <v>31</v>
      </c>
      <c r="AO10" s="26">
        <f t="shared" si="8"/>
        <v>215</v>
      </c>
      <c r="AP10" s="26">
        <f t="shared" si="8"/>
        <v>227</v>
      </c>
      <c r="AQ10" s="26">
        <f t="shared" si="8"/>
        <v>207</v>
      </c>
      <c r="AR10" s="26">
        <f t="shared" si="8"/>
        <v>162</v>
      </c>
      <c r="AS10" s="26">
        <f t="shared" si="8"/>
        <v>126</v>
      </c>
      <c r="AT10" s="26">
        <f t="shared" si="8"/>
        <v>118</v>
      </c>
      <c r="AU10" s="26">
        <f t="shared" si="8"/>
        <v>98</v>
      </c>
      <c r="AV10" s="26">
        <f t="shared" si="8"/>
        <v>130</v>
      </c>
      <c r="AW10" s="15"/>
    </row>
    <row r="11" spans="1:49" ht="26.1" customHeight="1">
      <c r="A11" s="31"/>
      <c r="B11" s="32" t="s">
        <v>32</v>
      </c>
      <c r="C11" s="24">
        <f t="shared" si="9"/>
        <v>74983</v>
      </c>
      <c r="D11" s="26">
        <f t="shared" si="10"/>
        <v>8759</v>
      </c>
      <c r="E11" s="25">
        <f t="shared" si="3"/>
        <v>1806</v>
      </c>
      <c r="F11" s="25">
        <f t="shared" si="3"/>
        <v>1809</v>
      </c>
      <c r="G11" s="25">
        <f t="shared" si="3"/>
        <v>1701</v>
      </c>
      <c r="H11" s="25">
        <f t="shared" si="3"/>
        <v>1742</v>
      </c>
      <c r="I11" s="25">
        <f t="shared" si="3"/>
        <v>1701</v>
      </c>
      <c r="J11" s="26">
        <f t="shared" si="11"/>
        <v>8139</v>
      </c>
      <c r="K11" s="25">
        <f t="shared" si="4"/>
        <v>1689</v>
      </c>
      <c r="L11" s="25">
        <f t="shared" si="4"/>
        <v>1617</v>
      </c>
      <c r="M11" s="25">
        <f t="shared" si="4"/>
        <v>1630</v>
      </c>
      <c r="N11" s="25">
        <f t="shared" si="4"/>
        <v>1562</v>
      </c>
      <c r="O11" s="25">
        <f t="shared" si="4"/>
        <v>1641</v>
      </c>
      <c r="P11" s="32" t="s">
        <v>32</v>
      </c>
      <c r="Q11" s="26">
        <f t="shared" si="12"/>
        <v>7788</v>
      </c>
      <c r="R11" s="25">
        <f t="shared" si="5"/>
        <v>1615</v>
      </c>
      <c r="S11" s="25">
        <f t="shared" si="5"/>
        <v>1647</v>
      </c>
      <c r="T11" s="25">
        <f t="shared" si="5"/>
        <v>1622</v>
      </c>
      <c r="U11" s="25">
        <f t="shared" si="5"/>
        <v>1452</v>
      </c>
      <c r="V11" s="25">
        <f t="shared" si="5"/>
        <v>1452</v>
      </c>
      <c r="W11" s="26">
        <f t="shared" si="13"/>
        <v>8494</v>
      </c>
      <c r="X11" s="25">
        <f t="shared" si="6"/>
        <v>1533</v>
      </c>
      <c r="Y11" s="25">
        <f t="shared" si="6"/>
        <v>1613</v>
      </c>
      <c r="Z11" s="25">
        <f t="shared" si="6"/>
        <v>1685</v>
      </c>
      <c r="AA11" s="25">
        <f t="shared" si="6"/>
        <v>1780</v>
      </c>
      <c r="AB11" s="25">
        <f t="shared" si="6"/>
        <v>1883</v>
      </c>
      <c r="AC11" s="32" t="s">
        <v>32</v>
      </c>
      <c r="AD11" s="26">
        <f t="shared" si="14"/>
        <v>9045</v>
      </c>
      <c r="AE11" s="25">
        <f t="shared" ref="AE11:AM11" si="18">SUM(AE22+AE33)</f>
        <v>1871</v>
      </c>
      <c r="AF11" s="25">
        <f t="shared" si="18"/>
        <v>1768</v>
      </c>
      <c r="AG11" s="25">
        <f t="shared" si="18"/>
        <v>1842</v>
      </c>
      <c r="AH11" s="25">
        <f t="shared" si="18"/>
        <v>1768</v>
      </c>
      <c r="AI11" s="25">
        <f t="shared" si="18"/>
        <v>1796</v>
      </c>
      <c r="AJ11" s="26">
        <f t="shared" si="18"/>
        <v>7683</v>
      </c>
      <c r="AK11" s="26">
        <f t="shared" si="18"/>
        <v>4918</v>
      </c>
      <c r="AL11" s="26">
        <f t="shared" si="18"/>
        <v>3248</v>
      </c>
      <c r="AM11" s="26">
        <f t="shared" si="18"/>
        <v>2796</v>
      </c>
      <c r="AN11" s="32" t="s">
        <v>32</v>
      </c>
      <c r="AO11" s="26">
        <f t="shared" si="8"/>
        <v>2756</v>
      </c>
      <c r="AP11" s="26">
        <f t="shared" si="8"/>
        <v>2445</v>
      </c>
      <c r="AQ11" s="26">
        <f t="shared" si="8"/>
        <v>1944</v>
      </c>
      <c r="AR11" s="26">
        <f t="shared" si="8"/>
        <v>1794</v>
      </c>
      <c r="AS11" s="26">
        <f t="shared" si="8"/>
        <v>1570</v>
      </c>
      <c r="AT11" s="26">
        <f t="shared" si="8"/>
        <v>1338</v>
      </c>
      <c r="AU11" s="26">
        <f t="shared" si="8"/>
        <v>1058</v>
      </c>
      <c r="AV11" s="26">
        <f t="shared" si="8"/>
        <v>1208</v>
      </c>
      <c r="AW11" s="15"/>
    </row>
    <row r="12" spans="1:49" s="4" customFormat="1" ht="26.1" customHeight="1">
      <c r="A12" s="33"/>
      <c r="B12" s="32" t="s">
        <v>33</v>
      </c>
      <c r="C12" s="24">
        <f t="shared" si="9"/>
        <v>6279</v>
      </c>
      <c r="D12" s="26">
        <f t="shared" si="10"/>
        <v>714</v>
      </c>
      <c r="E12" s="25">
        <f t="shared" si="3"/>
        <v>131</v>
      </c>
      <c r="F12" s="25">
        <f t="shared" si="3"/>
        <v>146</v>
      </c>
      <c r="G12" s="25">
        <f t="shared" si="3"/>
        <v>142</v>
      </c>
      <c r="H12" s="25">
        <f t="shared" si="3"/>
        <v>134</v>
      </c>
      <c r="I12" s="25">
        <f t="shared" si="3"/>
        <v>161</v>
      </c>
      <c r="J12" s="26">
        <f t="shared" si="11"/>
        <v>713</v>
      </c>
      <c r="K12" s="25">
        <f t="shared" si="4"/>
        <v>135</v>
      </c>
      <c r="L12" s="25">
        <f t="shared" si="4"/>
        <v>135</v>
      </c>
      <c r="M12" s="25">
        <f t="shared" si="4"/>
        <v>151</v>
      </c>
      <c r="N12" s="25">
        <f t="shared" si="4"/>
        <v>136</v>
      </c>
      <c r="O12" s="25">
        <f t="shared" si="4"/>
        <v>156</v>
      </c>
      <c r="P12" s="32" t="s">
        <v>33</v>
      </c>
      <c r="Q12" s="26">
        <f t="shared" si="12"/>
        <v>749</v>
      </c>
      <c r="R12" s="25">
        <f t="shared" si="5"/>
        <v>152</v>
      </c>
      <c r="S12" s="25">
        <f t="shared" si="5"/>
        <v>163</v>
      </c>
      <c r="T12" s="25">
        <f t="shared" si="5"/>
        <v>154</v>
      </c>
      <c r="U12" s="25">
        <f t="shared" si="5"/>
        <v>141</v>
      </c>
      <c r="V12" s="25">
        <f t="shared" si="5"/>
        <v>139</v>
      </c>
      <c r="W12" s="26">
        <f t="shared" si="13"/>
        <v>740</v>
      </c>
      <c r="X12" s="25">
        <f t="shared" si="6"/>
        <v>156</v>
      </c>
      <c r="Y12" s="25">
        <f t="shared" si="6"/>
        <v>158</v>
      </c>
      <c r="Z12" s="25">
        <f t="shared" si="6"/>
        <v>140</v>
      </c>
      <c r="AA12" s="25">
        <f t="shared" si="6"/>
        <v>148</v>
      </c>
      <c r="AB12" s="25">
        <f t="shared" si="6"/>
        <v>138</v>
      </c>
      <c r="AC12" s="32" t="s">
        <v>33</v>
      </c>
      <c r="AD12" s="26">
        <f t="shared" si="14"/>
        <v>686</v>
      </c>
      <c r="AE12" s="25">
        <f t="shared" ref="AE12:AM12" si="19">SUM(AE23+AE34)</f>
        <v>155</v>
      </c>
      <c r="AF12" s="25">
        <f t="shared" si="19"/>
        <v>137</v>
      </c>
      <c r="AG12" s="25">
        <f t="shared" si="19"/>
        <v>146</v>
      </c>
      <c r="AH12" s="25">
        <f t="shared" si="19"/>
        <v>142</v>
      </c>
      <c r="AI12" s="25">
        <f t="shared" si="19"/>
        <v>106</v>
      </c>
      <c r="AJ12" s="26">
        <f t="shared" si="19"/>
        <v>611</v>
      </c>
      <c r="AK12" s="26">
        <f t="shared" si="19"/>
        <v>383</v>
      </c>
      <c r="AL12" s="26">
        <f t="shared" si="19"/>
        <v>275</v>
      </c>
      <c r="AM12" s="26">
        <f t="shared" si="19"/>
        <v>232</v>
      </c>
      <c r="AN12" s="32" t="s">
        <v>33</v>
      </c>
      <c r="AO12" s="26">
        <f t="shared" si="8"/>
        <v>221</v>
      </c>
      <c r="AP12" s="26">
        <f t="shared" si="8"/>
        <v>190</v>
      </c>
      <c r="AQ12" s="26">
        <f t="shared" si="8"/>
        <v>169</v>
      </c>
      <c r="AR12" s="26">
        <f t="shared" si="8"/>
        <v>164</v>
      </c>
      <c r="AS12" s="26">
        <f t="shared" si="8"/>
        <v>138</v>
      </c>
      <c r="AT12" s="26">
        <f t="shared" si="8"/>
        <v>135</v>
      </c>
      <c r="AU12" s="26">
        <f t="shared" si="8"/>
        <v>62</v>
      </c>
      <c r="AV12" s="26">
        <f t="shared" si="8"/>
        <v>97</v>
      </c>
      <c r="AW12" s="15"/>
    </row>
    <row r="13" spans="1:49" s="5" customFormat="1" ht="26.1" customHeight="1">
      <c r="A13" s="31"/>
      <c r="B13" s="32" t="s">
        <v>34</v>
      </c>
      <c r="C13" s="24">
        <f t="shared" si="9"/>
        <v>8060</v>
      </c>
      <c r="D13" s="26">
        <f t="shared" si="10"/>
        <v>812</v>
      </c>
      <c r="E13" s="25">
        <f t="shared" si="3"/>
        <v>173</v>
      </c>
      <c r="F13" s="25">
        <f t="shared" si="3"/>
        <v>179</v>
      </c>
      <c r="G13" s="25">
        <f t="shared" si="3"/>
        <v>150</v>
      </c>
      <c r="H13" s="25">
        <f t="shared" si="3"/>
        <v>166</v>
      </c>
      <c r="I13" s="25">
        <f t="shared" si="3"/>
        <v>144</v>
      </c>
      <c r="J13" s="26">
        <f t="shared" si="11"/>
        <v>763</v>
      </c>
      <c r="K13" s="25">
        <f t="shared" si="4"/>
        <v>163</v>
      </c>
      <c r="L13" s="25">
        <f t="shared" si="4"/>
        <v>175</v>
      </c>
      <c r="M13" s="25">
        <f t="shared" si="4"/>
        <v>129</v>
      </c>
      <c r="N13" s="25">
        <f t="shared" si="4"/>
        <v>143</v>
      </c>
      <c r="O13" s="25">
        <f t="shared" si="4"/>
        <v>153</v>
      </c>
      <c r="P13" s="32" t="s">
        <v>34</v>
      </c>
      <c r="Q13" s="26">
        <f t="shared" si="12"/>
        <v>783</v>
      </c>
      <c r="R13" s="25">
        <f t="shared" si="5"/>
        <v>144</v>
      </c>
      <c r="S13" s="25">
        <f t="shared" si="5"/>
        <v>142</v>
      </c>
      <c r="T13" s="25">
        <f t="shared" si="5"/>
        <v>177</v>
      </c>
      <c r="U13" s="25">
        <f t="shared" si="5"/>
        <v>161</v>
      </c>
      <c r="V13" s="25">
        <f t="shared" si="5"/>
        <v>159</v>
      </c>
      <c r="W13" s="26">
        <f t="shared" si="13"/>
        <v>814</v>
      </c>
      <c r="X13" s="25">
        <f t="shared" si="6"/>
        <v>144</v>
      </c>
      <c r="Y13" s="25">
        <f t="shared" si="6"/>
        <v>160</v>
      </c>
      <c r="Z13" s="25">
        <f t="shared" si="6"/>
        <v>161</v>
      </c>
      <c r="AA13" s="25">
        <f t="shared" si="6"/>
        <v>167</v>
      </c>
      <c r="AB13" s="25">
        <f t="shared" si="6"/>
        <v>182</v>
      </c>
      <c r="AC13" s="32" t="s">
        <v>34</v>
      </c>
      <c r="AD13" s="26">
        <f t="shared" si="14"/>
        <v>1073</v>
      </c>
      <c r="AE13" s="25">
        <f t="shared" ref="AE13:AM13" si="20">SUM(AE24+AE35)</f>
        <v>231</v>
      </c>
      <c r="AF13" s="25">
        <f t="shared" si="20"/>
        <v>223</v>
      </c>
      <c r="AG13" s="25">
        <f t="shared" si="20"/>
        <v>216</v>
      </c>
      <c r="AH13" s="25">
        <f t="shared" si="20"/>
        <v>225</v>
      </c>
      <c r="AI13" s="25">
        <f t="shared" si="20"/>
        <v>178</v>
      </c>
      <c r="AJ13" s="26">
        <f t="shared" si="20"/>
        <v>898</v>
      </c>
      <c r="AK13" s="26">
        <f t="shared" si="20"/>
        <v>563</v>
      </c>
      <c r="AL13" s="26">
        <f t="shared" si="20"/>
        <v>335</v>
      </c>
      <c r="AM13" s="26">
        <f t="shared" si="20"/>
        <v>309</v>
      </c>
      <c r="AN13" s="32" t="s">
        <v>34</v>
      </c>
      <c r="AO13" s="26">
        <f t="shared" si="8"/>
        <v>292</v>
      </c>
      <c r="AP13" s="26">
        <f t="shared" si="8"/>
        <v>265</v>
      </c>
      <c r="AQ13" s="26">
        <f t="shared" si="8"/>
        <v>236</v>
      </c>
      <c r="AR13" s="26">
        <f t="shared" si="8"/>
        <v>255</v>
      </c>
      <c r="AS13" s="26">
        <f t="shared" si="8"/>
        <v>203</v>
      </c>
      <c r="AT13" s="26">
        <f t="shared" si="8"/>
        <v>170</v>
      </c>
      <c r="AU13" s="26">
        <f t="shared" si="8"/>
        <v>143</v>
      </c>
      <c r="AV13" s="26">
        <f t="shared" si="8"/>
        <v>146</v>
      </c>
      <c r="AW13" s="14"/>
    </row>
    <row r="14" spans="1:49" s="4" customFormat="1" ht="26.1" customHeight="1">
      <c r="A14" s="33"/>
      <c r="B14" s="32" t="s">
        <v>35</v>
      </c>
      <c r="C14" s="24">
        <f t="shared" si="9"/>
        <v>8365</v>
      </c>
      <c r="D14" s="26">
        <f t="shared" si="10"/>
        <v>953</v>
      </c>
      <c r="E14" s="25">
        <f t="shared" si="3"/>
        <v>188</v>
      </c>
      <c r="F14" s="25">
        <f t="shared" si="3"/>
        <v>182</v>
      </c>
      <c r="G14" s="25">
        <f t="shared" si="3"/>
        <v>195</v>
      </c>
      <c r="H14" s="25">
        <f t="shared" si="3"/>
        <v>193</v>
      </c>
      <c r="I14" s="25">
        <f t="shared" si="3"/>
        <v>195</v>
      </c>
      <c r="J14" s="26">
        <f t="shared" si="11"/>
        <v>917</v>
      </c>
      <c r="K14" s="25">
        <f t="shared" si="4"/>
        <v>192</v>
      </c>
      <c r="L14" s="25">
        <f t="shared" si="4"/>
        <v>173</v>
      </c>
      <c r="M14" s="25">
        <f t="shared" si="4"/>
        <v>193</v>
      </c>
      <c r="N14" s="25">
        <f t="shared" si="4"/>
        <v>197</v>
      </c>
      <c r="O14" s="25">
        <f t="shared" si="4"/>
        <v>162</v>
      </c>
      <c r="P14" s="32" t="s">
        <v>35</v>
      </c>
      <c r="Q14" s="26">
        <f t="shared" si="12"/>
        <v>869</v>
      </c>
      <c r="R14" s="25">
        <f t="shared" si="5"/>
        <v>189</v>
      </c>
      <c r="S14" s="25">
        <f t="shared" si="5"/>
        <v>173</v>
      </c>
      <c r="T14" s="25">
        <f t="shared" si="5"/>
        <v>181</v>
      </c>
      <c r="U14" s="25">
        <f t="shared" si="5"/>
        <v>166</v>
      </c>
      <c r="V14" s="25">
        <f t="shared" si="5"/>
        <v>160</v>
      </c>
      <c r="W14" s="26">
        <f t="shared" si="13"/>
        <v>858</v>
      </c>
      <c r="X14" s="25">
        <f t="shared" si="6"/>
        <v>178</v>
      </c>
      <c r="Y14" s="25">
        <f t="shared" si="6"/>
        <v>179</v>
      </c>
      <c r="Z14" s="25">
        <f t="shared" si="6"/>
        <v>169</v>
      </c>
      <c r="AA14" s="25">
        <f t="shared" si="6"/>
        <v>155</v>
      </c>
      <c r="AB14" s="25">
        <f t="shared" si="6"/>
        <v>177</v>
      </c>
      <c r="AC14" s="32" t="s">
        <v>35</v>
      </c>
      <c r="AD14" s="26">
        <f t="shared" si="14"/>
        <v>867</v>
      </c>
      <c r="AE14" s="25">
        <f t="shared" ref="AE14:AM14" si="21">SUM(AE25+AE36)</f>
        <v>187</v>
      </c>
      <c r="AF14" s="25">
        <f t="shared" si="21"/>
        <v>206</v>
      </c>
      <c r="AG14" s="25">
        <f t="shared" si="21"/>
        <v>161</v>
      </c>
      <c r="AH14" s="25">
        <f t="shared" si="21"/>
        <v>156</v>
      </c>
      <c r="AI14" s="25">
        <f t="shared" si="21"/>
        <v>157</v>
      </c>
      <c r="AJ14" s="26">
        <f t="shared" si="21"/>
        <v>984</v>
      </c>
      <c r="AK14" s="26">
        <f t="shared" si="21"/>
        <v>684</v>
      </c>
      <c r="AL14" s="26">
        <f t="shared" si="21"/>
        <v>371</v>
      </c>
      <c r="AM14" s="26">
        <f t="shared" si="21"/>
        <v>295</v>
      </c>
      <c r="AN14" s="32" t="s">
        <v>35</v>
      </c>
      <c r="AO14" s="26">
        <f t="shared" si="8"/>
        <v>299</v>
      </c>
      <c r="AP14" s="26">
        <f t="shared" si="8"/>
        <v>253</v>
      </c>
      <c r="AQ14" s="26">
        <f t="shared" si="8"/>
        <v>228</v>
      </c>
      <c r="AR14" s="26">
        <f t="shared" si="8"/>
        <v>205</v>
      </c>
      <c r="AS14" s="26">
        <f t="shared" si="8"/>
        <v>162</v>
      </c>
      <c r="AT14" s="26">
        <f t="shared" si="8"/>
        <v>158</v>
      </c>
      <c r="AU14" s="26">
        <f t="shared" si="8"/>
        <v>126</v>
      </c>
      <c r="AV14" s="26">
        <f t="shared" si="8"/>
        <v>136</v>
      </c>
      <c r="AW14" s="15"/>
    </row>
    <row r="15" spans="1:49" ht="26.1" customHeight="1">
      <c r="A15" s="31"/>
      <c r="B15" s="32" t="s">
        <v>36</v>
      </c>
      <c r="C15" s="24">
        <f t="shared" si="9"/>
        <v>12833</v>
      </c>
      <c r="D15" s="26">
        <f t="shared" si="10"/>
        <v>1495</v>
      </c>
      <c r="E15" s="25">
        <f t="shared" si="3"/>
        <v>300</v>
      </c>
      <c r="F15" s="25">
        <f t="shared" si="3"/>
        <v>285</v>
      </c>
      <c r="G15" s="25">
        <f t="shared" si="3"/>
        <v>303</v>
      </c>
      <c r="H15" s="25">
        <f t="shared" si="3"/>
        <v>336</v>
      </c>
      <c r="I15" s="25">
        <f t="shared" si="3"/>
        <v>271</v>
      </c>
      <c r="J15" s="26">
        <f t="shared" si="11"/>
        <v>1464</v>
      </c>
      <c r="K15" s="25">
        <f t="shared" si="4"/>
        <v>266</v>
      </c>
      <c r="L15" s="25">
        <f t="shared" si="4"/>
        <v>305</v>
      </c>
      <c r="M15" s="25">
        <f t="shared" si="4"/>
        <v>284</v>
      </c>
      <c r="N15" s="25">
        <f t="shared" si="4"/>
        <v>314</v>
      </c>
      <c r="O15" s="25">
        <f t="shared" si="4"/>
        <v>295</v>
      </c>
      <c r="P15" s="32" t="s">
        <v>36</v>
      </c>
      <c r="Q15" s="26">
        <f t="shared" si="12"/>
        <v>1452</v>
      </c>
      <c r="R15" s="25">
        <f t="shared" si="5"/>
        <v>285</v>
      </c>
      <c r="S15" s="25">
        <f t="shared" si="5"/>
        <v>275</v>
      </c>
      <c r="T15" s="25">
        <f t="shared" si="5"/>
        <v>296</v>
      </c>
      <c r="U15" s="25">
        <f t="shared" si="5"/>
        <v>294</v>
      </c>
      <c r="V15" s="25">
        <f t="shared" si="5"/>
        <v>302</v>
      </c>
      <c r="W15" s="26">
        <f t="shared" si="13"/>
        <v>1505</v>
      </c>
      <c r="X15" s="25">
        <f t="shared" si="6"/>
        <v>301</v>
      </c>
      <c r="Y15" s="25">
        <f t="shared" si="6"/>
        <v>273</v>
      </c>
      <c r="Z15" s="25">
        <f t="shared" si="6"/>
        <v>286</v>
      </c>
      <c r="AA15" s="25">
        <f t="shared" si="6"/>
        <v>320</v>
      </c>
      <c r="AB15" s="25">
        <f t="shared" si="6"/>
        <v>325</v>
      </c>
      <c r="AC15" s="32" t="s">
        <v>36</v>
      </c>
      <c r="AD15" s="26">
        <f t="shared" si="14"/>
        <v>1471</v>
      </c>
      <c r="AE15" s="25">
        <f t="shared" ref="AE15:AM15" si="22">SUM(AE26+AE37)</f>
        <v>305</v>
      </c>
      <c r="AF15" s="25">
        <f t="shared" si="22"/>
        <v>320</v>
      </c>
      <c r="AG15" s="25">
        <f t="shared" si="22"/>
        <v>277</v>
      </c>
      <c r="AH15" s="25">
        <f t="shared" si="22"/>
        <v>284</v>
      </c>
      <c r="AI15" s="25">
        <f t="shared" si="22"/>
        <v>285</v>
      </c>
      <c r="AJ15" s="26">
        <f t="shared" si="22"/>
        <v>1211</v>
      </c>
      <c r="AK15" s="26">
        <f t="shared" si="22"/>
        <v>841</v>
      </c>
      <c r="AL15" s="26">
        <f t="shared" si="22"/>
        <v>553</v>
      </c>
      <c r="AM15" s="26">
        <f t="shared" si="22"/>
        <v>429</v>
      </c>
      <c r="AN15" s="32" t="s">
        <v>36</v>
      </c>
      <c r="AO15" s="26">
        <f t="shared" si="8"/>
        <v>400</v>
      </c>
      <c r="AP15" s="26">
        <f t="shared" si="8"/>
        <v>395</v>
      </c>
      <c r="AQ15" s="26">
        <f t="shared" si="8"/>
        <v>342</v>
      </c>
      <c r="AR15" s="26">
        <f t="shared" si="8"/>
        <v>368</v>
      </c>
      <c r="AS15" s="26">
        <f t="shared" si="8"/>
        <v>258</v>
      </c>
      <c r="AT15" s="26">
        <f t="shared" si="8"/>
        <v>263</v>
      </c>
      <c r="AU15" s="26">
        <f t="shared" si="8"/>
        <v>159</v>
      </c>
      <c r="AV15" s="26">
        <f t="shared" si="8"/>
        <v>227</v>
      </c>
      <c r="AW15" s="15"/>
    </row>
    <row r="16" spans="1:49" ht="26.1" customHeight="1">
      <c r="B16" s="23"/>
      <c r="C16" s="1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3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23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22"/>
      <c r="AO16" s="15"/>
      <c r="AP16" s="15"/>
      <c r="AQ16" s="15"/>
      <c r="AR16" s="15"/>
      <c r="AS16" s="15"/>
      <c r="AT16" s="15"/>
      <c r="AU16" s="15"/>
      <c r="AV16" s="15"/>
      <c r="AW16" s="15"/>
    </row>
    <row r="17" spans="2:49" s="5" customFormat="1" ht="26.1" customHeight="1">
      <c r="B17" s="26" t="s">
        <v>17</v>
      </c>
      <c r="C17" s="26">
        <f>SUM(C18+C19+C20+C21+C22+C23+C24+C25+C26)</f>
        <v>80775</v>
      </c>
      <c r="D17" s="26">
        <f t="shared" ref="D17:O17" si="23">SUM(D18+D19+D20+D21+D22+D23+D24+D25+D26)</f>
        <v>9829</v>
      </c>
      <c r="E17" s="26">
        <f t="shared" si="23"/>
        <v>1998</v>
      </c>
      <c r="F17" s="26">
        <f t="shared" si="23"/>
        <v>1982</v>
      </c>
      <c r="G17" s="26">
        <f t="shared" si="23"/>
        <v>1967</v>
      </c>
      <c r="H17" s="26">
        <f t="shared" si="23"/>
        <v>1950</v>
      </c>
      <c r="I17" s="26">
        <f t="shared" si="23"/>
        <v>1932</v>
      </c>
      <c r="J17" s="26">
        <f t="shared" si="23"/>
        <v>9368</v>
      </c>
      <c r="K17" s="26">
        <f t="shared" si="23"/>
        <v>1907</v>
      </c>
      <c r="L17" s="26">
        <f t="shared" si="23"/>
        <v>1888</v>
      </c>
      <c r="M17" s="26">
        <f t="shared" si="23"/>
        <v>1868</v>
      </c>
      <c r="N17" s="26">
        <f t="shared" si="23"/>
        <v>1856</v>
      </c>
      <c r="O17" s="26">
        <f t="shared" si="23"/>
        <v>1849</v>
      </c>
      <c r="P17" s="26" t="s">
        <v>17</v>
      </c>
      <c r="Q17" s="26">
        <f>SUM(Q18+Q19+Q20+Q21+Q22+Q23+Q24+Q25+Q26)</f>
        <v>9060</v>
      </c>
      <c r="R17" s="26">
        <f t="shared" ref="R17:AB17" si="24">SUM(R18+R19+R20+R21+R22+R23+R24+R25+R26)</f>
        <v>1846</v>
      </c>
      <c r="S17" s="26">
        <f t="shared" si="24"/>
        <v>1857</v>
      </c>
      <c r="T17" s="26">
        <f t="shared" si="24"/>
        <v>1869</v>
      </c>
      <c r="U17" s="26">
        <f t="shared" si="24"/>
        <v>1734</v>
      </c>
      <c r="V17" s="26">
        <f t="shared" si="24"/>
        <v>1754</v>
      </c>
      <c r="W17" s="26">
        <f t="shared" si="24"/>
        <v>9629</v>
      </c>
      <c r="X17" s="26">
        <f t="shared" si="24"/>
        <v>1789</v>
      </c>
      <c r="Y17" s="26">
        <f t="shared" si="24"/>
        <v>1843</v>
      </c>
      <c r="Z17" s="26">
        <f t="shared" si="24"/>
        <v>1910</v>
      </c>
      <c r="AA17" s="26">
        <f t="shared" si="24"/>
        <v>1999</v>
      </c>
      <c r="AB17" s="26">
        <f t="shared" si="24"/>
        <v>2088</v>
      </c>
      <c r="AC17" s="26" t="s">
        <v>17</v>
      </c>
      <c r="AD17" s="26">
        <f>SUM(AD18+AD19+AD20+AD21+AD22+AD23+AD24+AD25+AD26)</f>
        <v>10351</v>
      </c>
      <c r="AE17" s="26">
        <f t="shared" ref="AE17:AM17" si="25">SUM(AE18+AE19+AE20+AE21+AE22+AE23+AE24+AE25+AE26)</f>
        <v>2134</v>
      </c>
      <c r="AF17" s="26">
        <f t="shared" si="25"/>
        <v>2119</v>
      </c>
      <c r="AG17" s="26">
        <f t="shared" si="25"/>
        <v>2077</v>
      </c>
      <c r="AH17" s="26">
        <f t="shared" si="25"/>
        <v>2031</v>
      </c>
      <c r="AI17" s="26">
        <f t="shared" si="25"/>
        <v>1990</v>
      </c>
      <c r="AJ17" s="26">
        <f t="shared" si="25"/>
        <v>8724</v>
      </c>
      <c r="AK17" s="26">
        <f t="shared" si="25"/>
        <v>4938</v>
      </c>
      <c r="AL17" s="26">
        <f t="shared" si="25"/>
        <v>2796</v>
      </c>
      <c r="AM17" s="26">
        <f t="shared" si="25"/>
        <v>2341</v>
      </c>
      <c r="AN17" s="26" t="s">
        <v>17</v>
      </c>
      <c r="AO17" s="26">
        <f>SUM(AO18+AO19+AO20+AO21+AO22+AO23+AO24+AO25+AO26)</f>
        <v>2399</v>
      </c>
      <c r="AP17" s="26">
        <f t="shared" ref="AP17:AV17" si="26">SUM(AP18+AP19+AP20+AP21+AP22+AP23+AP24+AP25+AP26)</f>
        <v>2236</v>
      </c>
      <c r="AQ17" s="26">
        <f t="shared" si="26"/>
        <v>1907</v>
      </c>
      <c r="AR17" s="26">
        <f t="shared" si="26"/>
        <v>1835</v>
      </c>
      <c r="AS17" s="26">
        <f t="shared" si="26"/>
        <v>1594</v>
      </c>
      <c r="AT17" s="26">
        <f t="shared" si="26"/>
        <v>1408</v>
      </c>
      <c r="AU17" s="26">
        <f t="shared" si="26"/>
        <v>1086</v>
      </c>
      <c r="AV17" s="26">
        <f t="shared" si="26"/>
        <v>1274</v>
      </c>
      <c r="AW17" s="14"/>
    </row>
    <row r="18" spans="2:49" ht="26.1" customHeight="1">
      <c r="B18" s="32" t="s">
        <v>28</v>
      </c>
      <c r="C18" s="24">
        <f>SUM(D18+J18+Q18+W18+AD18+AJ18+AK18+AL18+AM18+AO18+AP18+AQ18+AR18+AS18+AT18+AU18+AV18)</f>
        <v>20524</v>
      </c>
      <c r="D18" s="26">
        <f>SUM(I18+H18+G18+F18+E18)</f>
        <v>2466</v>
      </c>
      <c r="E18" s="25">
        <v>517</v>
      </c>
      <c r="F18" s="25">
        <v>493</v>
      </c>
      <c r="G18" s="25">
        <v>501</v>
      </c>
      <c r="H18" s="25">
        <v>469</v>
      </c>
      <c r="I18" s="25">
        <v>486</v>
      </c>
      <c r="J18" s="26">
        <f>SUM(O18+N18+M18+L18+K18)</f>
        <v>2371</v>
      </c>
      <c r="K18" s="25">
        <v>486</v>
      </c>
      <c r="L18" s="25">
        <v>499</v>
      </c>
      <c r="M18" s="25">
        <v>457</v>
      </c>
      <c r="N18" s="25">
        <v>474</v>
      </c>
      <c r="O18" s="25">
        <v>455</v>
      </c>
      <c r="P18" s="32" t="s">
        <v>28</v>
      </c>
      <c r="Q18" s="26">
        <f>SUM(V18+U18+T18+S18+R18)</f>
        <v>2238</v>
      </c>
      <c r="R18" s="25">
        <v>460</v>
      </c>
      <c r="S18" s="25">
        <v>439</v>
      </c>
      <c r="T18" s="25">
        <v>474</v>
      </c>
      <c r="U18" s="25">
        <v>429</v>
      </c>
      <c r="V18" s="25">
        <v>436</v>
      </c>
      <c r="W18" s="26">
        <f>SUM(AB18+AA18+Z18+Y18+X18)</f>
        <v>2247</v>
      </c>
      <c r="X18" s="25">
        <v>416</v>
      </c>
      <c r="Y18" s="25">
        <v>423</v>
      </c>
      <c r="Z18" s="25">
        <v>449</v>
      </c>
      <c r="AA18" s="25">
        <v>460</v>
      </c>
      <c r="AB18" s="25">
        <v>499</v>
      </c>
      <c r="AC18" s="32" t="s">
        <v>28</v>
      </c>
      <c r="AD18" s="26">
        <f>SUM(AI18+AH18+AG18+AF18+AE18)</f>
        <v>2660</v>
      </c>
      <c r="AE18" s="25">
        <v>528</v>
      </c>
      <c r="AF18" s="25">
        <v>556</v>
      </c>
      <c r="AG18" s="25">
        <v>537</v>
      </c>
      <c r="AH18" s="25">
        <v>519</v>
      </c>
      <c r="AI18" s="25">
        <v>520</v>
      </c>
      <c r="AJ18" s="26">
        <v>2341</v>
      </c>
      <c r="AK18" s="26">
        <v>1264</v>
      </c>
      <c r="AL18" s="26">
        <v>733</v>
      </c>
      <c r="AM18" s="26">
        <v>575</v>
      </c>
      <c r="AN18" s="32" t="s">
        <v>28</v>
      </c>
      <c r="AO18" s="26">
        <v>583</v>
      </c>
      <c r="AP18" s="26">
        <v>592</v>
      </c>
      <c r="AQ18" s="26">
        <v>486</v>
      </c>
      <c r="AR18" s="26">
        <v>468</v>
      </c>
      <c r="AS18" s="26">
        <v>419</v>
      </c>
      <c r="AT18" s="26">
        <v>391</v>
      </c>
      <c r="AU18" s="26">
        <v>319</v>
      </c>
      <c r="AV18" s="26">
        <v>371</v>
      </c>
      <c r="AW18" s="15"/>
    </row>
    <row r="19" spans="2:49" ht="26.1" customHeight="1">
      <c r="B19" s="32" t="s">
        <v>29</v>
      </c>
      <c r="C19" s="24">
        <f t="shared" ref="C19:C26" si="27">SUM(D19+J19+Q19+W19+AD19+AJ19+AK19+AL19+AM19+AO19+AP19+AQ19+AR19+AS19+AT19+AU19+AV19)</f>
        <v>722</v>
      </c>
      <c r="D19" s="26">
        <f t="shared" ref="D19:D26" si="28">SUM(I19+H19+G19+F19+E19)</f>
        <v>74</v>
      </c>
      <c r="E19" s="25">
        <v>20</v>
      </c>
      <c r="F19" s="25">
        <v>12</v>
      </c>
      <c r="G19" s="25">
        <v>8</v>
      </c>
      <c r="H19" s="25">
        <v>16</v>
      </c>
      <c r="I19" s="25">
        <v>18</v>
      </c>
      <c r="J19" s="26">
        <f t="shared" ref="J19:J26" si="29">SUM(O19+N19+M19+L19+K19)</f>
        <v>75</v>
      </c>
      <c r="K19" s="25">
        <v>20</v>
      </c>
      <c r="L19" s="25">
        <v>14</v>
      </c>
      <c r="M19" s="25">
        <v>17</v>
      </c>
      <c r="N19" s="25">
        <v>12</v>
      </c>
      <c r="O19" s="25">
        <v>12</v>
      </c>
      <c r="P19" s="32" t="s">
        <v>29</v>
      </c>
      <c r="Q19" s="26">
        <f t="shared" ref="Q19:Q26" si="30">SUM(V19+U19+T19+S19+R19)</f>
        <v>87</v>
      </c>
      <c r="R19" s="25">
        <v>18</v>
      </c>
      <c r="S19" s="25">
        <v>16</v>
      </c>
      <c r="T19" s="25">
        <v>17</v>
      </c>
      <c r="U19" s="25">
        <v>16</v>
      </c>
      <c r="V19" s="25">
        <v>20</v>
      </c>
      <c r="W19" s="26">
        <f t="shared" ref="W19:W26" si="31">SUM(AB19+AA19+Z19+Y19+X19)</f>
        <v>81</v>
      </c>
      <c r="X19" s="25">
        <v>18</v>
      </c>
      <c r="Y19" s="25">
        <v>16</v>
      </c>
      <c r="Z19" s="25">
        <v>17</v>
      </c>
      <c r="AA19" s="25">
        <v>16</v>
      </c>
      <c r="AB19" s="25">
        <v>14</v>
      </c>
      <c r="AC19" s="32" t="s">
        <v>29</v>
      </c>
      <c r="AD19" s="26">
        <f t="shared" ref="AD19:AD26" si="32">SUM(AI19+AH19+AG19+AF19+AE19)</f>
        <v>88</v>
      </c>
      <c r="AE19" s="25">
        <v>18</v>
      </c>
      <c r="AF19" s="25">
        <v>14</v>
      </c>
      <c r="AG19" s="25">
        <v>17</v>
      </c>
      <c r="AH19" s="25">
        <v>14</v>
      </c>
      <c r="AI19" s="25">
        <v>25</v>
      </c>
      <c r="AJ19" s="26">
        <v>95</v>
      </c>
      <c r="AK19" s="26">
        <v>49</v>
      </c>
      <c r="AL19" s="26">
        <v>20</v>
      </c>
      <c r="AM19" s="26">
        <v>22</v>
      </c>
      <c r="AN19" s="32" t="s">
        <v>29</v>
      </c>
      <c r="AO19" s="26">
        <v>25</v>
      </c>
      <c r="AP19" s="26">
        <v>10</v>
      </c>
      <c r="AQ19" s="26">
        <v>27</v>
      </c>
      <c r="AR19" s="26">
        <v>18</v>
      </c>
      <c r="AS19" s="26">
        <v>19</v>
      </c>
      <c r="AT19" s="26">
        <v>11</v>
      </c>
      <c r="AU19" s="26">
        <v>13</v>
      </c>
      <c r="AV19" s="26">
        <v>8</v>
      </c>
      <c r="AW19" s="15"/>
    </row>
    <row r="20" spans="2:49" ht="26.1" customHeight="1">
      <c r="B20" s="32" t="s">
        <v>30</v>
      </c>
      <c r="C20" s="24">
        <f t="shared" si="27"/>
        <v>3315</v>
      </c>
      <c r="D20" s="26">
        <f t="shared" si="28"/>
        <v>361</v>
      </c>
      <c r="E20" s="25">
        <v>61</v>
      </c>
      <c r="F20" s="25">
        <v>57</v>
      </c>
      <c r="G20" s="25">
        <v>83</v>
      </c>
      <c r="H20" s="25">
        <v>73</v>
      </c>
      <c r="I20" s="25">
        <v>87</v>
      </c>
      <c r="J20" s="26">
        <f t="shared" si="29"/>
        <v>418</v>
      </c>
      <c r="K20" s="25">
        <v>92</v>
      </c>
      <c r="L20" s="25">
        <v>73</v>
      </c>
      <c r="M20" s="25">
        <v>88</v>
      </c>
      <c r="N20" s="25">
        <v>89</v>
      </c>
      <c r="O20" s="25">
        <v>76</v>
      </c>
      <c r="P20" s="32" t="s">
        <v>30</v>
      </c>
      <c r="Q20" s="26">
        <f t="shared" si="30"/>
        <v>403</v>
      </c>
      <c r="R20" s="25">
        <v>66</v>
      </c>
      <c r="S20" s="25">
        <v>84</v>
      </c>
      <c r="T20" s="25">
        <v>67</v>
      </c>
      <c r="U20" s="25">
        <v>96</v>
      </c>
      <c r="V20" s="25">
        <v>90</v>
      </c>
      <c r="W20" s="26">
        <f t="shared" si="31"/>
        <v>458</v>
      </c>
      <c r="X20" s="25">
        <v>80</v>
      </c>
      <c r="Y20" s="25">
        <v>92</v>
      </c>
      <c r="Z20" s="25">
        <v>76</v>
      </c>
      <c r="AA20" s="25">
        <v>98</v>
      </c>
      <c r="AB20" s="25">
        <v>112</v>
      </c>
      <c r="AC20" s="32" t="s">
        <v>30</v>
      </c>
      <c r="AD20" s="26">
        <f t="shared" si="32"/>
        <v>413</v>
      </c>
      <c r="AE20" s="25">
        <v>82</v>
      </c>
      <c r="AF20" s="25">
        <v>97</v>
      </c>
      <c r="AG20" s="25">
        <v>81</v>
      </c>
      <c r="AH20" s="25">
        <v>90</v>
      </c>
      <c r="AI20" s="25">
        <v>63</v>
      </c>
      <c r="AJ20" s="26">
        <v>312</v>
      </c>
      <c r="AK20" s="26">
        <v>191</v>
      </c>
      <c r="AL20" s="26">
        <v>91</v>
      </c>
      <c r="AM20" s="26">
        <v>70</v>
      </c>
      <c r="AN20" s="32" t="s">
        <v>30</v>
      </c>
      <c r="AO20" s="26">
        <v>102</v>
      </c>
      <c r="AP20" s="26">
        <v>121</v>
      </c>
      <c r="AQ20" s="26">
        <v>95</v>
      </c>
      <c r="AR20" s="26">
        <v>78</v>
      </c>
      <c r="AS20" s="26">
        <v>58</v>
      </c>
      <c r="AT20" s="26">
        <v>51</v>
      </c>
      <c r="AU20" s="26">
        <v>41</v>
      </c>
      <c r="AV20" s="26">
        <v>52</v>
      </c>
      <c r="AW20" s="15"/>
    </row>
    <row r="21" spans="2:49" ht="26.1" customHeight="1">
      <c r="B21" s="32" t="s">
        <v>31</v>
      </c>
      <c r="C21" s="24">
        <f t="shared" si="27"/>
        <v>3404</v>
      </c>
      <c r="D21" s="26">
        <f t="shared" si="28"/>
        <v>424</v>
      </c>
      <c r="E21" s="25">
        <v>76</v>
      </c>
      <c r="F21" s="25">
        <v>85</v>
      </c>
      <c r="G21" s="25">
        <v>103</v>
      </c>
      <c r="H21" s="25">
        <v>75</v>
      </c>
      <c r="I21" s="25">
        <v>85</v>
      </c>
      <c r="J21" s="26">
        <f t="shared" si="29"/>
        <v>393</v>
      </c>
      <c r="K21" s="25">
        <v>79</v>
      </c>
      <c r="L21" s="25">
        <v>74</v>
      </c>
      <c r="M21" s="25">
        <v>78</v>
      </c>
      <c r="N21" s="25">
        <v>78</v>
      </c>
      <c r="O21" s="25">
        <v>84</v>
      </c>
      <c r="P21" s="32" t="s">
        <v>31</v>
      </c>
      <c r="Q21" s="26">
        <f t="shared" si="30"/>
        <v>354</v>
      </c>
      <c r="R21" s="25">
        <v>72</v>
      </c>
      <c r="S21" s="25">
        <v>80</v>
      </c>
      <c r="T21" s="25">
        <v>71</v>
      </c>
      <c r="U21" s="25">
        <v>58</v>
      </c>
      <c r="V21" s="25">
        <v>73</v>
      </c>
      <c r="W21" s="26">
        <f t="shared" si="31"/>
        <v>417</v>
      </c>
      <c r="X21" s="25">
        <v>80</v>
      </c>
      <c r="Y21" s="25">
        <v>78</v>
      </c>
      <c r="Z21" s="25">
        <v>86</v>
      </c>
      <c r="AA21" s="25">
        <v>83</v>
      </c>
      <c r="AB21" s="25">
        <v>90</v>
      </c>
      <c r="AC21" s="32" t="s">
        <v>31</v>
      </c>
      <c r="AD21" s="26">
        <f t="shared" si="32"/>
        <v>493</v>
      </c>
      <c r="AE21" s="25">
        <v>91</v>
      </c>
      <c r="AF21" s="25">
        <v>86</v>
      </c>
      <c r="AG21" s="25">
        <v>97</v>
      </c>
      <c r="AH21" s="25">
        <v>116</v>
      </c>
      <c r="AI21" s="25">
        <v>103</v>
      </c>
      <c r="AJ21" s="26">
        <v>389</v>
      </c>
      <c r="AK21" s="26">
        <v>217</v>
      </c>
      <c r="AL21" s="26">
        <v>118</v>
      </c>
      <c r="AM21" s="26">
        <v>91</v>
      </c>
      <c r="AN21" s="32" t="s">
        <v>31</v>
      </c>
      <c r="AO21" s="26">
        <v>75</v>
      </c>
      <c r="AP21" s="26">
        <v>93</v>
      </c>
      <c r="AQ21" s="26">
        <v>69</v>
      </c>
      <c r="AR21" s="26">
        <v>62</v>
      </c>
      <c r="AS21" s="26">
        <v>56</v>
      </c>
      <c r="AT21" s="26">
        <v>50</v>
      </c>
      <c r="AU21" s="26">
        <v>47</v>
      </c>
      <c r="AV21" s="26">
        <v>56</v>
      </c>
      <c r="AW21" s="15"/>
    </row>
    <row r="22" spans="2:49" ht="26.1" customHeight="1">
      <c r="B22" s="32" t="s">
        <v>32</v>
      </c>
      <c r="C22" s="24">
        <f t="shared" si="27"/>
        <v>35827</v>
      </c>
      <c r="D22" s="26">
        <f t="shared" si="28"/>
        <v>4469</v>
      </c>
      <c r="E22" s="25">
        <v>912</v>
      </c>
      <c r="F22" s="25">
        <v>936</v>
      </c>
      <c r="G22" s="25">
        <v>865</v>
      </c>
      <c r="H22" s="25">
        <v>891</v>
      </c>
      <c r="I22" s="25">
        <v>865</v>
      </c>
      <c r="J22" s="26">
        <f t="shared" si="29"/>
        <v>4148</v>
      </c>
      <c r="K22" s="25">
        <v>844</v>
      </c>
      <c r="L22" s="25">
        <v>808</v>
      </c>
      <c r="M22" s="25">
        <v>850</v>
      </c>
      <c r="N22" s="25">
        <v>812</v>
      </c>
      <c r="O22" s="25">
        <v>834</v>
      </c>
      <c r="P22" s="32" t="s">
        <v>32</v>
      </c>
      <c r="Q22" s="26">
        <f t="shared" si="30"/>
        <v>4029</v>
      </c>
      <c r="R22" s="25">
        <v>848</v>
      </c>
      <c r="S22" s="25">
        <v>867</v>
      </c>
      <c r="T22" s="25">
        <v>831</v>
      </c>
      <c r="U22" s="25">
        <v>747</v>
      </c>
      <c r="V22" s="25">
        <v>736</v>
      </c>
      <c r="W22" s="26">
        <f t="shared" si="31"/>
        <v>4439</v>
      </c>
      <c r="X22" s="25">
        <v>802</v>
      </c>
      <c r="Y22" s="25">
        <v>838</v>
      </c>
      <c r="Z22" s="25">
        <v>880</v>
      </c>
      <c r="AA22" s="25">
        <v>953</v>
      </c>
      <c r="AB22" s="25">
        <v>966</v>
      </c>
      <c r="AC22" s="32" t="s">
        <v>32</v>
      </c>
      <c r="AD22" s="26">
        <f t="shared" si="32"/>
        <v>4604</v>
      </c>
      <c r="AE22" s="25">
        <v>936</v>
      </c>
      <c r="AF22" s="25">
        <v>920</v>
      </c>
      <c r="AG22" s="25">
        <v>932</v>
      </c>
      <c r="AH22" s="25">
        <v>888</v>
      </c>
      <c r="AI22" s="25">
        <v>928</v>
      </c>
      <c r="AJ22" s="26">
        <v>3760</v>
      </c>
      <c r="AK22" s="26">
        <v>2136</v>
      </c>
      <c r="AL22" s="26">
        <v>1260</v>
      </c>
      <c r="AM22" s="26">
        <v>1090</v>
      </c>
      <c r="AN22" s="32" t="s">
        <v>32</v>
      </c>
      <c r="AO22" s="26">
        <v>1100</v>
      </c>
      <c r="AP22" s="26">
        <v>994</v>
      </c>
      <c r="AQ22" s="26">
        <v>831</v>
      </c>
      <c r="AR22" s="26">
        <v>758</v>
      </c>
      <c r="AS22" s="26">
        <v>698</v>
      </c>
      <c r="AT22" s="26">
        <v>565</v>
      </c>
      <c r="AU22" s="26">
        <v>428</v>
      </c>
      <c r="AV22" s="26">
        <v>518</v>
      </c>
      <c r="AW22" s="15"/>
    </row>
    <row r="23" spans="2:49" s="4" customFormat="1" ht="26.1" customHeight="1">
      <c r="B23" s="32" t="s">
        <v>33</v>
      </c>
      <c r="C23" s="24">
        <f t="shared" si="27"/>
        <v>3011</v>
      </c>
      <c r="D23" s="26">
        <f t="shared" si="28"/>
        <v>362</v>
      </c>
      <c r="E23" s="25">
        <v>66</v>
      </c>
      <c r="F23" s="25">
        <v>82</v>
      </c>
      <c r="G23" s="25">
        <v>69</v>
      </c>
      <c r="H23" s="25">
        <v>66</v>
      </c>
      <c r="I23" s="25">
        <v>79</v>
      </c>
      <c r="J23" s="26">
        <f t="shared" si="29"/>
        <v>361</v>
      </c>
      <c r="K23" s="25">
        <v>66</v>
      </c>
      <c r="L23" s="25">
        <v>79</v>
      </c>
      <c r="M23" s="25">
        <v>75</v>
      </c>
      <c r="N23" s="25">
        <v>63</v>
      </c>
      <c r="O23" s="25">
        <v>78</v>
      </c>
      <c r="P23" s="32" t="s">
        <v>33</v>
      </c>
      <c r="Q23" s="26">
        <f t="shared" si="30"/>
        <v>365</v>
      </c>
      <c r="R23" s="25">
        <v>70</v>
      </c>
      <c r="S23" s="25">
        <v>69</v>
      </c>
      <c r="T23" s="25">
        <v>83</v>
      </c>
      <c r="U23" s="25">
        <v>73</v>
      </c>
      <c r="V23" s="25">
        <v>70</v>
      </c>
      <c r="W23" s="26">
        <f t="shared" si="31"/>
        <v>370</v>
      </c>
      <c r="X23" s="25">
        <v>74</v>
      </c>
      <c r="Y23" s="25">
        <v>78</v>
      </c>
      <c r="Z23" s="25">
        <v>77</v>
      </c>
      <c r="AA23" s="25">
        <v>72</v>
      </c>
      <c r="AB23" s="25">
        <v>69</v>
      </c>
      <c r="AC23" s="32" t="s">
        <v>33</v>
      </c>
      <c r="AD23" s="26">
        <f t="shared" si="32"/>
        <v>348</v>
      </c>
      <c r="AE23" s="25">
        <v>87</v>
      </c>
      <c r="AF23" s="25">
        <v>70</v>
      </c>
      <c r="AG23" s="25">
        <v>72</v>
      </c>
      <c r="AH23" s="25">
        <v>65</v>
      </c>
      <c r="AI23" s="25">
        <v>54</v>
      </c>
      <c r="AJ23" s="26">
        <v>297</v>
      </c>
      <c r="AK23" s="26">
        <v>160</v>
      </c>
      <c r="AL23" s="26">
        <v>110</v>
      </c>
      <c r="AM23" s="26">
        <v>102</v>
      </c>
      <c r="AN23" s="32" t="s">
        <v>33</v>
      </c>
      <c r="AO23" s="26">
        <v>89</v>
      </c>
      <c r="AP23" s="26">
        <v>78</v>
      </c>
      <c r="AQ23" s="26">
        <v>75</v>
      </c>
      <c r="AR23" s="26">
        <v>69</v>
      </c>
      <c r="AS23" s="26">
        <v>71</v>
      </c>
      <c r="AT23" s="26">
        <v>76</v>
      </c>
      <c r="AU23" s="26">
        <v>32</v>
      </c>
      <c r="AV23" s="26">
        <v>46</v>
      </c>
      <c r="AW23" s="15"/>
    </row>
    <row r="24" spans="2:49" s="5" customFormat="1" ht="26.1" customHeight="1">
      <c r="B24" s="32" t="s">
        <v>34</v>
      </c>
      <c r="C24" s="24">
        <f t="shared" si="27"/>
        <v>3962</v>
      </c>
      <c r="D24" s="26">
        <f t="shared" si="28"/>
        <v>409</v>
      </c>
      <c r="E24" s="25">
        <v>92</v>
      </c>
      <c r="F24" s="25">
        <v>87</v>
      </c>
      <c r="G24" s="25">
        <v>73</v>
      </c>
      <c r="H24" s="25">
        <v>93</v>
      </c>
      <c r="I24" s="25">
        <v>64</v>
      </c>
      <c r="J24" s="26">
        <f t="shared" si="29"/>
        <v>390</v>
      </c>
      <c r="K24" s="25">
        <v>87</v>
      </c>
      <c r="L24" s="25">
        <v>92</v>
      </c>
      <c r="M24" s="25">
        <v>65</v>
      </c>
      <c r="N24" s="25">
        <v>70</v>
      </c>
      <c r="O24" s="25">
        <v>76</v>
      </c>
      <c r="P24" s="32" t="s">
        <v>34</v>
      </c>
      <c r="Q24" s="26">
        <f t="shared" si="30"/>
        <v>412</v>
      </c>
      <c r="R24" s="25">
        <v>77</v>
      </c>
      <c r="S24" s="25">
        <v>72</v>
      </c>
      <c r="T24" s="25">
        <v>91</v>
      </c>
      <c r="U24" s="25">
        <v>90</v>
      </c>
      <c r="V24" s="25">
        <v>82</v>
      </c>
      <c r="W24" s="26">
        <f t="shared" si="31"/>
        <v>428</v>
      </c>
      <c r="X24" s="25">
        <v>76</v>
      </c>
      <c r="Y24" s="25">
        <v>88</v>
      </c>
      <c r="Z24" s="25">
        <v>93</v>
      </c>
      <c r="AA24" s="25">
        <v>84</v>
      </c>
      <c r="AB24" s="25">
        <v>87</v>
      </c>
      <c r="AC24" s="32" t="s">
        <v>34</v>
      </c>
      <c r="AD24" s="26">
        <f t="shared" si="32"/>
        <v>574</v>
      </c>
      <c r="AE24" s="25">
        <v>130</v>
      </c>
      <c r="AF24" s="25">
        <v>112</v>
      </c>
      <c r="AG24" s="25">
        <v>120</v>
      </c>
      <c r="AH24" s="25">
        <v>125</v>
      </c>
      <c r="AI24" s="25">
        <v>87</v>
      </c>
      <c r="AJ24" s="26">
        <v>490</v>
      </c>
      <c r="AK24" s="26">
        <v>263</v>
      </c>
      <c r="AL24" s="26">
        <v>127</v>
      </c>
      <c r="AM24" s="26">
        <v>125</v>
      </c>
      <c r="AN24" s="32" t="s">
        <v>34</v>
      </c>
      <c r="AO24" s="26">
        <v>128</v>
      </c>
      <c r="AP24" s="26">
        <v>107</v>
      </c>
      <c r="AQ24" s="26">
        <v>102</v>
      </c>
      <c r="AR24" s="26">
        <v>116</v>
      </c>
      <c r="AS24" s="26">
        <v>74</v>
      </c>
      <c r="AT24" s="26">
        <v>81</v>
      </c>
      <c r="AU24" s="26">
        <v>74</v>
      </c>
      <c r="AV24" s="26">
        <v>62</v>
      </c>
      <c r="AW24" s="14"/>
    </row>
    <row r="25" spans="2:49" s="4" customFormat="1" ht="26.1" customHeight="1">
      <c r="B25" s="32" t="s">
        <v>35</v>
      </c>
      <c r="C25" s="24">
        <f t="shared" si="27"/>
        <v>4001</v>
      </c>
      <c r="D25" s="26">
        <f t="shared" si="28"/>
        <v>482</v>
      </c>
      <c r="E25" s="25">
        <v>95</v>
      </c>
      <c r="F25" s="25">
        <v>92</v>
      </c>
      <c r="G25" s="25">
        <v>95</v>
      </c>
      <c r="H25" s="25">
        <v>106</v>
      </c>
      <c r="I25" s="25">
        <v>94</v>
      </c>
      <c r="J25" s="26">
        <f t="shared" si="29"/>
        <v>456</v>
      </c>
      <c r="K25" s="25">
        <v>102</v>
      </c>
      <c r="L25" s="25">
        <v>82</v>
      </c>
      <c r="M25" s="25">
        <v>99</v>
      </c>
      <c r="N25" s="25">
        <v>96</v>
      </c>
      <c r="O25" s="25">
        <v>77</v>
      </c>
      <c r="P25" s="32" t="s">
        <v>35</v>
      </c>
      <c r="Q25" s="26">
        <f t="shared" si="30"/>
        <v>411</v>
      </c>
      <c r="R25" s="25">
        <v>88</v>
      </c>
      <c r="S25" s="25">
        <v>83</v>
      </c>
      <c r="T25" s="25">
        <v>79</v>
      </c>
      <c r="U25" s="25">
        <v>77</v>
      </c>
      <c r="V25" s="25">
        <v>84</v>
      </c>
      <c r="W25" s="26">
        <f t="shared" si="31"/>
        <v>425</v>
      </c>
      <c r="X25" s="25">
        <v>84</v>
      </c>
      <c r="Y25" s="25">
        <v>95</v>
      </c>
      <c r="Z25" s="25">
        <v>92</v>
      </c>
      <c r="AA25" s="25">
        <v>72</v>
      </c>
      <c r="AB25" s="25">
        <v>82</v>
      </c>
      <c r="AC25" s="32" t="s">
        <v>35</v>
      </c>
      <c r="AD25" s="26">
        <f t="shared" si="32"/>
        <v>461</v>
      </c>
      <c r="AE25" s="25">
        <v>106</v>
      </c>
      <c r="AF25" s="25">
        <v>109</v>
      </c>
      <c r="AG25" s="25">
        <v>84</v>
      </c>
      <c r="AH25" s="25">
        <v>79</v>
      </c>
      <c r="AI25" s="25">
        <v>83</v>
      </c>
      <c r="AJ25" s="26">
        <v>506</v>
      </c>
      <c r="AK25" s="26">
        <v>336</v>
      </c>
      <c r="AL25" s="26">
        <v>145</v>
      </c>
      <c r="AM25" s="26">
        <v>111</v>
      </c>
      <c r="AN25" s="32" t="s">
        <v>35</v>
      </c>
      <c r="AO25" s="26">
        <v>137</v>
      </c>
      <c r="AP25" s="26">
        <v>91</v>
      </c>
      <c r="AQ25" s="26">
        <v>87</v>
      </c>
      <c r="AR25" s="26">
        <v>87</v>
      </c>
      <c r="AS25" s="26">
        <v>79</v>
      </c>
      <c r="AT25" s="26">
        <v>73</v>
      </c>
      <c r="AU25" s="26">
        <v>62</v>
      </c>
      <c r="AV25" s="26">
        <v>52</v>
      </c>
      <c r="AW25" s="15"/>
    </row>
    <row r="26" spans="2:49" ht="26.1" customHeight="1">
      <c r="B26" s="32" t="s">
        <v>36</v>
      </c>
      <c r="C26" s="24">
        <f t="shared" si="27"/>
        <v>6009</v>
      </c>
      <c r="D26" s="26">
        <f t="shared" si="28"/>
        <v>782</v>
      </c>
      <c r="E26" s="25">
        <v>159</v>
      </c>
      <c r="F26" s="25">
        <v>138</v>
      </c>
      <c r="G26" s="25">
        <v>170</v>
      </c>
      <c r="H26" s="25">
        <v>161</v>
      </c>
      <c r="I26" s="25">
        <v>154</v>
      </c>
      <c r="J26" s="26">
        <f t="shared" si="29"/>
        <v>756</v>
      </c>
      <c r="K26" s="25">
        <v>131</v>
      </c>
      <c r="L26" s="25">
        <v>167</v>
      </c>
      <c r="M26" s="25">
        <v>139</v>
      </c>
      <c r="N26" s="25">
        <v>162</v>
      </c>
      <c r="O26" s="25">
        <v>157</v>
      </c>
      <c r="P26" s="32" t="s">
        <v>36</v>
      </c>
      <c r="Q26" s="26">
        <f t="shared" si="30"/>
        <v>761</v>
      </c>
      <c r="R26" s="25">
        <v>147</v>
      </c>
      <c r="S26" s="25">
        <v>147</v>
      </c>
      <c r="T26" s="25">
        <v>156</v>
      </c>
      <c r="U26" s="25">
        <v>148</v>
      </c>
      <c r="V26" s="25">
        <v>163</v>
      </c>
      <c r="W26" s="26">
        <f t="shared" si="31"/>
        <v>764</v>
      </c>
      <c r="X26" s="25">
        <v>159</v>
      </c>
      <c r="Y26" s="25">
        <v>135</v>
      </c>
      <c r="Z26" s="25">
        <v>140</v>
      </c>
      <c r="AA26" s="25">
        <v>161</v>
      </c>
      <c r="AB26" s="25">
        <v>169</v>
      </c>
      <c r="AC26" s="32" t="s">
        <v>36</v>
      </c>
      <c r="AD26" s="26">
        <f t="shared" si="32"/>
        <v>710</v>
      </c>
      <c r="AE26" s="25">
        <v>156</v>
      </c>
      <c r="AF26" s="25">
        <v>155</v>
      </c>
      <c r="AG26" s="25">
        <v>137</v>
      </c>
      <c r="AH26" s="25">
        <v>135</v>
      </c>
      <c r="AI26" s="25">
        <v>127</v>
      </c>
      <c r="AJ26" s="26">
        <v>534</v>
      </c>
      <c r="AK26" s="26">
        <v>322</v>
      </c>
      <c r="AL26" s="26">
        <v>192</v>
      </c>
      <c r="AM26" s="26">
        <v>155</v>
      </c>
      <c r="AN26" s="32" t="s">
        <v>36</v>
      </c>
      <c r="AO26" s="26">
        <v>160</v>
      </c>
      <c r="AP26" s="26">
        <v>150</v>
      </c>
      <c r="AQ26" s="26">
        <v>135</v>
      </c>
      <c r="AR26" s="26">
        <v>179</v>
      </c>
      <c r="AS26" s="26">
        <v>120</v>
      </c>
      <c r="AT26" s="26">
        <v>110</v>
      </c>
      <c r="AU26" s="26">
        <v>70</v>
      </c>
      <c r="AV26" s="26">
        <v>109</v>
      </c>
      <c r="AW26" s="15"/>
    </row>
    <row r="27" spans="2:49" s="4" customFormat="1" ht="26.1" customHeight="1">
      <c r="B27" s="25"/>
      <c r="C27" s="11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2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23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27"/>
      <c r="AO27" s="15"/>
      <c r="AP27" s="15"/>
      <c r="AQ27" s="15"/>
      <c r="AR27" s="15"/>
      <c r="AS27" s="15"/>
      <c r="AT27" s="15"/>
      <c r="AU27" s="15"/>
      <c r="AV27" s="15"/>
      <c r="AW27" s="15"/>
    </row>
    <row r="28" spans="2:49" s="5" customFormat="1" ht="26.1" customHeight="1">
      <c r="B28" s="26" t="s">
        <v>19</v>
      </c>
      <c r="C28" s="26">
        <f>SUM(C29+C30+C31+C32+C33+C34+C35+C36+C37)</f>
        <v>88908</v>
      </c>
      <c r="D28" s="26">
        <f t="shared" ref="D28:N28" si="33">SUM(D29+D30+D31+D32+D33+D34+D35+D36+D37)</f>
        <v>9367</v>
      </c>
      <c r="E28" s="26">
        <f t="shared" si="33"/>
        <v>1902</v>
      </c>
      <c r="F28" s="26">
        <f t="shared" si="33"/>
        <v>1889</v>
      </c>
      <c r="G28" s="26">
        <f t="shared" si="33"/>
        <v>1875</v>
      </c>
      <c r="H28" s="26">
        <f t="shared" si="33"/>
        <v>1860</v>
      </c>
      <c r="I28" s="26">
        <f t="shared" si="33"/>
        <v>1841</v>
      </c>
      <c r="J28" s="26">
        <f t="shared" si="33"/>
        <v>8931</v>
      </c>
      <c r="K28" s="26">
        <f t="shared" si="33"/>
        <v>1818</v>
      </c>
      <c r="L28" s="26">
        <f t="shared" si="33"/>
        <v>1800</v>
      </c>
      <c r="M28" s="26">
        <f t="shared" si="33"/>
        <v>1781</v>
      </c>
      <c r="N28" s="26">
        <f t="shared" si="33"/>
        <v>1770</v>
      </c>
      <c r="O28" s="26">
        <f>SUM(O29+O30+O31+O32+O33+O34+O35+O36+O37)</f>
        <v>1762</v>
      </c>
      <c r="P28" s="26" t="s">
        <v>19</v>
      </c>
      <c r="Q28" s="26">
        <f>SUM(Q29+Q30+Q31+Q32+Q33+Q34+Q35+Q36+Q37)</f>
        <v>8563</v>
      </c>
      <c r="R28" s="26">
        <f t="shared" ref="R28:AB28" si="34">SUM(R29+R30+R31+R32+R33+R34+R35+R36+R37)</f>
        <v>1759</v>
      </c>
      <c r="S28" s="26">
        <f t="shared" si="34"/>
        <v>1762</v>
      </c>
      <c r="T28" s="26">
        <f t="shared" si="34"/>
        <v>1774</v>
      </c>
      <c r="U28" s="26">
        <f t="shared" si="34"/>
        <v>1617</v>
      </c>
      <c r="V28" s="26">
        <f t="shared" si="34"/>
        <v>1651</v>
      </c>
      <c r="W28" s="26">
        <f t="shared" si="34"/>
        <v>9148</v>
      </c>
      <c r="X28" s="26">
        <f t="shared" si="34"/>
        <v>1689</v>
      </c>
      <c r="Y28" s="26">
        <f t="shared" si="34"/>
        <v>1745</v>
      </c>
      <c r="Z28" s="26">
        <f t="shared" si="34"/>
        <v>1809</v>
      </c>
      <c r="AA28" s="26">
        <f t="shared" si="34"/>
        <v>1906</v>
      </c>
      <c r="AB28" s="26">
        <f t="shared" si="34"/>
        <v>1999</v>
      </c>
      <c r="AC28" s="26" t="s">
        <v>19</v>
      </c>
      <c r="AD28" s="26">
        <f>SUM(AD29+AD30+AD31+AD32+AD33+AD34+AD35+AD36+AD37)</f>
        <v>10013</v>
      </c>
      <c r="AE28" s="26">
        <f t="shared" ref="AE28:AM28" si="35">SUM(AE29+AE30+AE31+AE32+AE33+AE34+AE35+AE36+AE37)</f>
        <v>2046</v>
      </c>
      <c r="AF28" s="26">
        <f t="shared" si="35"/>
        <v>2036</v>
      </c>
      <c r="AG28" s="26">
        <f t="shared" si="35"/>
        <v>2003</v>
      </c>
      <c r="AH28" s="26">
        <f t="shared" si="35"/>
        <v>1972</v>
      </c>
      <c r="AI28" s="26">
        <f t="shared" si="35"/>
        <v>1956</v>
      </c>
      <c r="AJ28" s="26">
        <f t="shared" si="35"/>
        <v>9175</v>
      </c>
      <c r="AK28" s="26">
        <f t="shared" si="35"/>
        <v>6421</v>
      </c>
      <c r="AL28" s="26">
        <f t="shared" si="35"/>
        <v>4489</v>
      </c>
      <c r="AM28" s="26">
        <f t="shared" si="35"/>
        <v>3762</v>
      </c>
      <c r="AN28" s="26" t="s">
        <v>19</v>
      </c>
      <c r="AO28" s="26">
        <f>SUM(AO29+AO30+AO31+AO32+AO33+AO34+AO35+AO36+AO37)</f>
        <v>3640</v>
      </c>
      <c r="AP28" s="26">
        <f t="shared" ref="AP28:AV28" si="36">SUM(AP29+AP30+AP31+AP32+AP33+AP34+AP35+AP36+AP37)</f>
        <v>3321</v>
      </c>
      <c r="AQ28" s="26">
        <f t="shared" si="36"/>
        <v>2718</v>
      </c>
      <c r="AR28" s="26">
        <f t="shared" si="36"/>
        <v>2457</v>
      </c>
      <c r="AS28" s="26">
        <f t="shared" si="36"/>
        <v>2063</v>
      </c>
      <c r="AT28" s="26">
        <f t="shared" si="36"/>
        <v>1808</v>
      </c>
      <c r="AU28" s="26">
        <f t="shared" si="36"/>
        <v>1379</v>
      </c>
      <c r="AV28" s="26">
        <f t="shared" si="36"/>
        <v>1653</v>
      </c>
      <c r="AW28" s="14"/>
    </row>
    <row r="29" spans="2:49" ht="26.1" customHeight="1">
      <c r="B29" s="32" t="s">
        <v>28</v>
      </c>
      <c r="C29" s="24">
        <f t="shared" ref="C29:C37" si="37">SUM(D29+J29+Q29+W29+AD29+AJ29+AK29+AL29+AM29+AO29+AP29+AQ29+AR29+AS29+AT29+AU29+AV29)</f>
        <v>23291</v>
      </c>
      <c r="D29" s="26">
        <f t="shared" ref="D29:D37" si="38">SUM(I29+H29+G29+F29+E29)</f>
        <v>2323</v>
      </c>
      <c r="E29" s="25">
        <v>455</v>
      </c>
      <c r="F29" s="25">
        <v>472</v>
      </c>
      <c r="G29" s="25">
        <v>504</v>
      </c>
      <c r="H29" s="25">
        <v>442</v>
      </c>
      <c r="I29" s="25">
        <v>450</v>
      </c>
      <c r="J29" s="26">
        <f>SUM(O29+N29+M29+L29+K29)</f>
        <v>2207</v>
      </c>
      <c r="K29" s="25">
        <v>438</v>
      </c>
      <c r="L29" s="25">
        <v>448</v>
      </c>
      <c r="M29" s="25">
        <v>452</v>
      </c>
      <c r="N29" s="25">
        <v>449</v>
      </c>
      <c r="O29" s="25">
        <v>420</v>
      </c>
      <c r="P29" s="32" t="s">
        <v>28</v>
      </c>
      <c r="Q29" s="26">
        <f t="shared" ref="Q29:Q37" si="39">SUM(V29+U29+T29+S29+R29)</f>
        <v>2146</v>
      </c>
      <c r="R29" s="25">
        <v>445</v>
      </c>
      <c r="S29" s="25">
        <v>446</v>
      </c>
      <c r="T29" s="25">
        <v>423</v>
      </c>
      <c r="U29" s="25">
        <v>391</v>
      </c>
      <c r="V29" s="25">
        <v>441</v>
      </c>
      <c r="W29" s="26">
        <f t="shared" ref="W29:W37" si="40">SUM(AB29+AA29+Z29+Y29+X29)</f>
        <v>2381</v>
      </c>
      <c r="X29" s="25">
        <v>428</v>
      </c>
      <c r="Y29" s="25">
        <v>462</v>
      </c>
      <c r="Z29" s="26">
        <v>474</v>
      </c>
      <c r="AA29" s="26">
        <v>509</v>
      </c>
      <c r="AB29" s="26">
        <v>508</v>
      </c>
      <c r="AC29" s="32" t="s">
        <v>28</v>
      </c>
      <c r="AD29" s="26">
        <f t="shared" ref="AD29:AD37" si="41">SUM(AI29+AH29+AG29+AF29+AE29)</f>
        <v>2646</v>
      </c>
      <c r="AE29" s="25">
        <v>543</v>
      </c>
      <c r="AF29" s="25">
        <v>560</v>
      </c>
      <c r="AG29" s="25">
        <v>492</v>
      </c>
      <c r="AH29" s="25">
        <v>532</v>
      </c>
      <c r="AI29" s="25">
        <v>519</v>
      </c>
      <c r="AJ29" s="26">
        <v>2494</v>
      </c>
      <c r="AK29" s="26">
        <v>1673</v>
      </c>
      <c r="AL29" s="26">
        <v>1159</v>
      </c>
      <c r="AM29" s="26">
        <v>978</v>
      </c>
      <c r="AN29" s="32" t="s">
        <v>28</v>
      </c>
      <c r="AO29" s="26">
        <v>973</v>
      </c>
      <c r="AP29" s="26">
        <v>885</v>
      </c>
      <c r="AQ29" s="26">
        <v>767</v>
      </c>
      <c r="AR29" s="26">
        <v>659</v>
      </c>
      <c r="AS29" s="26">
        <v>607</v>
      </c>
      <c r="AT29" s="26">
        <v>519</v>
      </c>
      <c r="AU29" s="26">
        <v>390</v>
      </c>
      <c r="AV29" s="26">
        <v>484</v>
      </c>
      <c r="AW29" s="15"/>
    </row>
    <row r="30" spans="2:49" ht="26.1" customHeight="1">
      <c r="B30" s="32" t="s">
        <v>29</v>
      </c>
      <c r="C30" s="24">
        <f t="shared" si="37"/>
        <v>639</v>
      </c>
      <c r="D30" s="26">
        <f t="shared" si="38"/>
        <v>67</v>
      </c>
      <c r="E30" s="25">
        <v>24</v>
      </c>
      <c r="F30" s="25">
        <v>13</v>
      </c>
      <c r="G30" s="25">
        <v>9</v>
      </c>
      <c r="H30" s="25">
        <v>9</v>
      </c>
      <c r="I30" s="25">
        <v>12</v>
      </c>
      <c r="J30" s="26">
        <f t="shared" ref="J30:J37" si="42">SUM(O30+N30+M30+L30+K30)</f>
        <v>61</v>
      </c>
      <c r="K30" s="25">
        <v>13</v>
      </c>
      <c r="L30" s="25">
        <v>13</v>
      </c>
      <c r="M30" s="25">
        <v>13</v>
      </c>
      <c r="N30" s="25">
        <v>12</v>
      </c>
      <c r="O30" s="25">
        <v>10</v>
      </c>
      <c r="P30" s="32" t="s">
        <v>29</v>
      </c>
      <c r="Q30" s="26">
        <f t="shared" si="39"/>
        <v>61</v>
      </c>
      <c r="R30" s="25">
        <v>11</v>
      </c>
      <c r="S30" s="25">
        <v>15</v>
      </c>
      <c r="T30" s="25">
        <v>14</v>
      </c>
      <c r="U30" s="25">
        <v>11</v>
      </c>
      <c r="V30" s="25">
        <v>10</v>
      </c>
      <c r="W30" s="26">
        <f t="shared" si="40"/>
        <v>62</v>
      </c>
      <c r="X30" s="26">
        <v>16</v>
      </c>
      <c r="Y30" s="26">
        <v>7</v>
      </c>
      <c r="Z30" s="26">
        <v>18</v>
      </c>
      <c r="AA30" s="26">
        <v>14</v>
      </c>
      <c r="AB30" s="26">
        <v>7</v>
      </c>
      <c r="AC30" s="32" t="s">
        <v>29</v>
      </c>
      <c r="AD30" s="26">
        <f t="shared" si="41"/>
        <v>81</v>
      </c>
      <c r="AE30" s="25">
        <v>18</v>
      </c>
      <c r="AF30" s="25">
        <v>20</v>
      </c>
      <c r="AG30" s="25">
        <v>17</v>
      </c>
      <c r="AH30" s="25">
        <v>7</v>
      </c>
      <c r="AI30" s="25">
        <v>19</v>
      </c>
      <c r="AJ30" s="26">
        <v>59</v>
      </c>
      <c r="AK30" s="26">
        <v>61</v>
      </c>
      <c r="AL30" s="26">
        <v>30</v>
      </c>
      <c r="AM30" s="26">
        <v>28</v>
      </c>
      <c r="AN30" s="32" t="s">
        <v>29</v>
      </c>
      <c r="AO30" s="26">
        <v>25</v>
      </c>
      <c r="AP30" s="26">
        <v>21</v>
      </c>
      <c r="AQ30" s="26">
        <v>22</v>
      </c>
      <c r="AR30" s="26">
        <v>20</v>
      </c>
      <c r="AS30" s="26">
        <v>16</v>
      </c>
      <c r="AT30" s="26">
        <v>10</v>
      </c>
      <c r="AU30" s="26">
        <v>7</v>
      </c>
      <c r="AV30" s="26">
        <v>8</v>
      </c>
      <c r="AW30" s="15"/>
    </row>
    <row r="31" spans="2:49" ht="26.1" customHeight="1">
      <c r="B31" s="32" t="s">
        <v>30</v>
      </c>
      <c r="C31" s="24">
        <f t="shared" si="37"/>
        <v>3477</v>
      </c>
      <c r="D31" s="26">
        <f t="shared" si="38"/>
        <v>353</v>
      </c>
      <c r="E31" s="25">
        <v>72</v>
      </c>
      <c r="F31" s="25">
        <v>68</v>
      </c>
      <c r="G31" s="25">
        <v>75</v>
      </c>
      <c r="H31" s="25">
        <v>74</v>
      </c>
      <c r="I31" s="25">
        <v>64</v>
      </c>
      <c r="J31" s="26">
        <f t="shared" si="42"/>
        <v>367</v>
      </c>
      <c r="K31" s="25">
        <v>70</v>
      </c>
      <c r="L31" s="25">
        <v>81</v>
      </c>
      <c r="M31" s="25">
        <v>74</v>
      </c>
      <c r="N31" s="25">
        <v>70</v>
      </c>
      <c r="O31" s="25">
        <v>72</v>
      </c>
      <c r="P31" s="32" t="s">
        <v>30</v>
      </c>
      <c r="Q31" s="26">
        <f t="shared" si="39"/>
        <v>359</v>
      </c>
      <c r="R31" s="25">
        <v>85</v>
      </c>
      <c r="S31" s="25">
        <v>73</v>
      </c>
      <c r="T31" s="25">
        <v>75</v>
      </c>
      <c r="U31" s="25">
        <v>70</v>
      </c>
      <c r="V31" s="25">
        <v>56</v>
      </c>
      <c r="W31" s="26">
        <f t="shared" si="40"/>
        <v>390</v>
      </c>
      <c r="X31" s="26">
        <v>69</v>
      </c>
      <c r="Y31" s="26">
        <v>76</v>
      </c>
      <c r="Z31" s="26">
        <v>81</v>
      </c>
      <c r="AA31" s="26">
        <v>81</v>
      </c>
      <c r="AB31" s="26">
        <v>83</v>
      </c>
      <c r="AC31" s="32" t="s">
        <v>30</v>
      </c>
      <c r="AD31" s="26">
        <f t="shared" si="41"/>
        <v>384</v>
      </c>
      <c r="AE31" s="25">
        <v>68</v>
      </c>
      <c r="AF31" s="25">
        <v>74</v>
      </c>
      <c r="AG31" s="25">
        <v>84</v>
      </c>
      <c r="AH31" s="25">
        <v>72</v>
      </c>
      <c r="AI31" s="25">
        <v>86</v>
      </c>
      <c r="AJ31" s="26">
        <v>345</v>
      </c>
      <c r="AK31" s="26">
        <v>226</v>
      </c>
      <c r="AL31" s="26">
        <v>153</v>
      </c>
      <c r="AM31" s="26">
        <v>154</v>
      </c>
      <c r="AN31" s="32" t="s">
        <v>30</v>
      </c>
      <c r="AO31" s="26">
        <v>148</v>
      </c>
      <c r="AP31" s="26">
        <v>153</v>
      </c>
      <c r="AQ31" s="26">
        <v>102</v>
      </c>
      <c r="AR31" s="26">
        <v>101</v>
      </c>
      <c r="AS31" s="26">
        <v>81</v>
      </c>
      <c r="AT31" s="26">
        <v>52</v>
      </c>
      <c r="AU31" s="26">
        <v>49</v>
      </c>
      <c r="AV31" s="26">
        <v>60</v>
      </c>
      <c r="AW31" s="15"/>
    </row>
    <row r="32" spans="2:49" ht="26.1" customHeight="1">
      <c r="B32" s="32" t="s">
        <v>31</v>
      </c>
      <c r="C32" s="24">
        <f t="shared" si="37"/>
        <v>3791</v>
      </c>
      <c r="D32" s="26">
        <f t="shared" si="38"/>
        <v>395</v>
      </c>
      <c r="E32" s="25">
        <v>77</v>
      </c>
      <c r="F32" s="25">
        <v>70</v>
      </c>
      <c r="G32" s="25">
        <v>68</v>
      </c>
      <c r="H32" s="25">
        <v>81</v>
      </c>
      <c r="I32" s="25">
        <v>99</v>
      </c>
      <c r="J32" s="26">
        <f t="shared" si="42"/>
        <v>411</v>
      </c>
      <c r="K32" s="25">
        <v>82</v>
      </c>
      <c r="L32" s="25">
        <v>81</v>
      </c>
      <c r="M32" s="25">
        <v>83</v>
      </c>
      <c r="N32" s="25">
        <v>90</v>
      </c>
      <c r="O32" s="25">
        <v>75</v>
      </c>
      <c r="P32" s="32" t="s">
        <v>31</v>
      </c>
      <c r="Q32" s="26">
        <f t="shared" si="39"/>
        <v>334</v>
      </c>
      <c r="R32" s="25">
        <v>63</v>
      </c>
      <c r="S32" s="25">
        <v>66</v>
      </c>
      <c r="T32" s="25">
        <v>72</v>
      </c>
      <c r="U32" s="25">
        <v>66</v>
      </c>
      <c r="V32" s="25">
        <v>67</v>
      </c>
      <c r="W32" s="26">
        <f t="shared" si="40"/>
        <v>330</v>
      </c>
      <c r="X32" s="26">
        <v>59</v>
      </c>
      <c r="Y32" s="26">
        <v>51</v>
      </c>
      <c r="Z32" s="26">
        <v>77</v>
      </c>
      <c r="AA32" s="26">
        <v>74</v>
      </c>
      <c r="AB32" s="26">
        <v>69</v>
      </c>
      <c r="AC32" s="32" t="s">
        <v>31</v>
      </c>
      <c r="AD32" s="26">
        <f t="shared" si="41"/>
        <v>457</v>
      </c>
      <c r="AE32" s="25">
        <v>83</v>
      </c>
      <c r="AF32" s="25">
        <v>94</v>
      </c>
      <c r="AG32" s="25">
        <v>113</v>
      </c>
      <c r="AH32" s="25">
        <v>78</v>
      </c>
      <c r="AI32" s="25">
        <v>89</v>
      </c>
      <c r="AJ32" s="26">
        <v>477</v>
      </c>
      <c r="AK32" s="26">
        <v>289</v>
      </c>
      <c r="AL32" s="26">
        <v>199</v>
      </c>
      <c r="AM32" s="26">
        <v>124</v>
      </c>
      <c r="AN32" s="32" t="s">
        <v>31</v>
      </c>
      <c r="AO32" s="26">
        <v>140</v>
      </c>
      <c r="AP32" s="26">
        <v>134</v>
      </c>
      <c r="AQ32" s="26">
        <v>138</v>
      </c>
      <c r="AR32" s="26">
        <v>100</v>
      </c>
      <c r="AS32" s="26">
        <v>70</v>
      </c>
      <c r="AT32" s="26">
        <v>68</v>
      </c>
      <c r="AU32" s="26">
        <v>51</v>
      </c>
      <c r="AV32" s="26">
        <v>74</v>
      </c>
      <c r="AW32" s="15"/>
    </row>
    <row r="33" spans="2:49" ht="26.1" customHeight="1">
      <c r="B33" s="32" t="s">
        <v>32</v>
      </c>
      <c r="C33" s="24">
        <f t="shared" si="37"/>
        <v>39156</v>
      </c>
      <c r="D33" s="26">
        <f t="shared" si="38"/>
        <v>4290</v>
      </c>
      <c r="E33" s="25">
        <v>894</v>
      </c>
      <c r="F33" s="25">
        <v>873</v>
      </c>
      <c r="G33" s="25">
        <v>836</v>
      </c>
      <c r="H33" s="25">
        <v>851</v>
      </c>
      <c r="I33" s="25">
        <v>836</v>
      </c>
      <c r="J33" s="26">
        <f t="shared" si="42"/>
        <v>3991</v>
      </c>
      <c r="K33" s="25">
        <v>845</v>
      </c>
      <c r="L33" s="25">
        <v>809</v>
      </c>
      <c r="M33" s="25">
        <v>780</v>
      </c>
      <c r="N33" s="25">
        <v>750</v>
      </c>
      <c r="O33" s="25">
        <v>807</v>
      </c>
      <c r="P33" s="32" t="s">
        <v>32</v>
      </c>
      <c r="Q33" s="26">
        <f t="shared" si="39"/>
        <v>3759</v>
      </c>
      <c r="R33" s="25">
        <v>767</v>
      </c>
      <c r="S33" s="25">
        <v>780</v>
      </c>
      <c r="T33" s="25">
        <v>791</v>
      </c>
      <c r="U33" s="25">
        <v>705</v>
      </c>
      <c r="V33" s="25">
        <v>716</v>
      </c>
      <c r="W33" s="26">
        <f t="shared" si="40"/>
        <v>4055</v>
      </c>
      <c r="X33" s="26">
        <v>731</v>
      </c>
      <c r="Y33" s="26">
        <v>775</v>
      </c>
      <c r="Z33" s="26">
        <v>805</v>
      </c>
      <c r="AA33" s="26">
        <v>827</v>
      </c>
      <c r="AB33" s="26">
        <v>917</v>
      </c>
      <c r="AC33" s="32" t="s">
        <v>32</v>
      </c>
      <c r="AD33" s="26">
        <f t="shared" si="41"/>
        <v>4441</v>
      </c>
      <c r="AE33" s="25">
        <v>935</v>
      </c>
      <c r="AF33" s="25">
        <v>848</v>
      </c>
      <c r="AG33" s="25">
        <v>910</v>
      </c>
      <c r="AH33" s="25">
        <v>880</v>
      </c>
      <c r="AI33" s="25">
        <v>868</v>
      </c>
      <c r="AJ33" s="26">
        <v>3923</v>
      </c>
      <c r="AK33" s="26">
        <v>2782</v>
      </c>
      <c r="AL33" s="26">
        <v>1988</v>
      </c>
      <c r="AM33" s="26">
        <v>1706</v>
      </c>
      <c r="AN33" s="32" t="s">
        <v>32</v>
      </c>
      <c r="AO33" s="26">
        <v>1656</v>
      </c>
      <c r="AP33" s="26">
        <v>1451</v>
      </c>
      <c r="AQ33" s="26">
        <v>1113</v>
      </c>
      <c r="AR33" s="26">
        <v>1036</v>
      </c>
      <c r="AS33" s="26">
        <v>872</v>
      </c>
      <c r="AT33" s="26">
        <v>773</v>
      </c>
      <c r="AU33" s="26">
        <v>630</v>
      </c>
      <c r="AV33" s="26">
        <v>690</v>
      </c>
      <c r="AW33" s="15"/>
    </row>
    <row r="34" spans="2:49" s="4" customFormat="1" ht="26.1" customHeight="1">
      <c r="B34" s="32" t="s">
        <v>33</v>
      </c>
      <c r="C34" s="24">
        <f t="shared" si="37"/>
        <v>3268</v>
      </c>
      <c r="D34" s="26">
        <f t="shared" si="38"/>
        <v>352</v>
      </c>
      <c r="E34" s="25">
        <v>65</v>
      </c>
      <c r="F34" s="25">
        <v>64</v>
      </c>
      <c r="G34" s="25">
        <v>73</v>
      </c>
      <c r="H34" s="25">
        <v>68</v>
      </c>
      <c r="I34" s="25">
        <v>82</v>
      </c>
      <c r="J34" s="26">
        <f t="shared" si="42"/>
        <v>352</v>
      </c>
      <c r="K34" s="25">
        <v>69</v>
      </c>
      <c r="L34" s="25">
        <v>56</v>
      </c>
      <c r="M34" s="25">
        <v>76</v>
      </c>
      <c r="N34" s="25">
        <v>73</v>
      </c>
      <c r="O34" s="25">
        <v>78</v>
      </c>
      <c r="P34" s="32" t="s">
        <v>33</v>
      </c>
      <c r="Q34" s="26">
        <f t="shared" si="39"/>
        <v>384</v>
      </c>
      <c r="R34" s="25">
        <v>82</v>
      </c>
      <c r="S34" s="25">
        <v>94</v>
      </c>
      <c r="T34" s="25">
        <v>71</v>
      </c>
      <c r="U34" s="25">
        <v>68</v>
      </c>
      <c r="V34" s="25">
        <v>69</v>
      </c>
      <c r="W34" s="26">
        <f t="shared" si="40"/>
        <v>370</v>
      </c>
      <c r="X34" s="26">
        <v>82</v>
      </c>
      <c r="Y34" s="26">
        <v>80</v>
      </c>
      <c r="Z34" s="26">
        <v>63</v>
      </c>
      <c r="AA34" s="26">
        <v>76</v>
      </c>
      <c r="AB34" s="26">
        <v>69</v>
      </c>
      <c r="AC34" s="32" t="s">
        <v>33</v>
      </c>
      <c r="AD34" s="26">
        <f t="shared" si="41"/>
        <v>338</v>
      </c>
      <c r="AE34" s="25">
        <v>68</v>
      </c>
      <c r="AF34" s="25">
        <v>67</v>
      </c>
      <c r="AG34" s="25">
        <v>74</v>
      </c>
      <c r="AH34" s="25">
        <v>77</v>
      </c>
      <c r="AI34" s="25">
        <v>52</v>
      </c>
      <c r="AJ34" s="26">
        <v>314</v>
      </c>
      <c r="AK34" s="26">
        <v>223</v>
      </c>
      <c r="AL34" s="26">
        <v>165</v>
      </c>
      <c r="AM34" s="26">
        <v>130</v>
      </c>
      <c r="AN34" s="32" t="s">
        <v>33</v>
      </c>
      <c r="AO34" s="26">
        <v>132</v>
      </c>
      <c r="AP34" s="26">
        <v>112</v>
      </c>
      <c r="AQ34" s="26">
        <v>94</v>
      </c>
      <c r="AR34" s="26">
        <v>95</v>
      </c>
      <c r="AS34" s="26">
        <v>67</v>
      </c>
      <c r="AT34" s="26">
        <v>59</v>
      </c>
      <c r="AU34" s="26">
        <v>30</v>
      </c>
      <c r="AV34" s="26">
        <v>51</v>
      </c>
      <c r="AW34" s="15"/>
    </row>
    <row r="35" spans="2:49" s="5" customFormat="1" ht="26.1" customHeight="1">
      <c r="B35" s="32" t="s">
        <v>34</v>
      </c>
      <c r="C35" s="24">
        <f t="shared" si="37"/>
        <v>4098</v>
      </c>
      <c r="D35" s="26">
        <f t="shared" si="38"/>
        <v>403</v>
      </c>
      <c r="E35" s="25">
        <v>81</v>
      </c>
      <c r="F35" s="25">
        <v>92</v>
      </c>
      <c r="G35" s="25">
        <v>77</v>
      </c>
      <c r="H35" s="25">
        <v>73</v>
      </c>
      <c r="I35" s="25">
        <v>80</v>
      </c>
      <c r="J35" s="26">
        <f t="shared" si="42"/>
        <v>373</v>
      </c>
      <c r="K35" s="25">
        <v>76</v>
      </c>
      <c r="L35" s="25">
        <v>83</v>
      </c>
      <c r="M35" s="25">
        <v>64</v>
      </c>
      <c r="N35" s="25">
        <v>73</v>
      </c>
      <c r="O35" s="25">
        <v>77</v>
      </c>
      <c r="P35" s="32" t="s">
        <v>34</v>
      </c>
      <c r="Q35" s="26">
        <f t="shared" si="39"/>
        <v>371</v>
      </c>
      <c r="R35" s="25">
        <v>67</v>
      </c>
      <c r="S35" s="25">
        <v>70</v>
      </c>
      <c r="T35" s="25">
        <v>86</v>
      </c>
      <c r="U35" s="25">
        <v>71</v>
      </c>
      <c r="V35" s="25">
        <v>77</v>
      </c>
      <c r="W35" s="26">
        <f t="shared" si="40"/>
        <v>386</v>
      </c>
      <c r="X35" s="26">
        <v>68</v>
      </c>
      <c r="Y35" s="26">
        <v>72</v>
      </c>
      <c r="Z35" s="26">
        <v>68</v>
      </c>
      <c r="AA35" s="26">
        <v>83</v>
      </c>
      <c r="AB35" s="26">
        <v>95</v>
      </c>
      <c r="AC35" s="32" t="s">
        <v>34</v>
      </c>
      <c r="AD35" s="26">
        <f t="shared" si="41"/>
        <v>499</v>
      </c>
      <c r="AE35" s="25">
        <v>101</v>
      </c>
      <c r="AF35" s="25">
        <v>111</v>
      </c>
      <c r="AG35" s="25">
        <v>96</v>
      </c>
      <c r="AH35" s="25">
        <v>100</v>
      </c>
      <c r="AI35" s="25">
        <v>91</v>
      </c>
      <c r="AJ35" s="26">
        <v>408</v>
      </c>
      <c r="AK35" s="26">
        <v>300</v>
      </c>
      <c r="AL35" s="26">
        <v>208</v>
      </c>
      <c r="AM35" s="26">
        <v>184</v>
      </c>
      <c r="AN35" s="32" t="s">
        <v>34</v>
      </c>
      <c r="AO35" s="26">
        <v>164</v>
      </c>
      <c r="AP35" s="26">
        <v>158</v>
      </c>
      <c r="AQ35" s="26">
        <v>134</v>
      </c>
      <c r="AR35" s="26">
        <v>139</v>
      </c>
      <c r="AS35" s="26">
        <v>129</v>
      </c>
      <c r="AT35" s="26">
        <v>89</v>
      </c>
      <c r="AU35" s="26">
        <v>69</v>
      </c>
      <c r="AV35" s="26">
        <v>84</v>
      </c>
      <c r="AW35" s="14"/>
    </row>
    <row r="36" spans="2:49" s="4" customFormat="1" ht="26.1" customHeight="1">
      <c r="B36" s="32" t="s">
        <v>35</v>
      </c>
      <c r="C36" s="24">
        <f t="shared" si="37"/>
        <v>4364</v>
      </c>
      <c r="D36" s="26">
        <f t="shared" si="38"/>
        <v>471</v>
      </c>
      <c r="E36" s="25">
        <v>93</v>
      </c>
      <c r="F36" s="25">
        <v>90</v>
      </c>
      <c r="G36" s="25">
        <v>100</v>
      </c>
      <c r="H36" s="25">
        <v>87</v>
      </c>
      <c r="I36" s="25">
        <v>101</v>
      </c>
      <c r="J36" s="26">
        <f t="shared" si="42"/>
        <v>461</v>
      </c>
      <c r="K36" s="25">
        <v>90</v>
      </c>
      <c r="L36" s="25">
        <v>91</v>
      </c>
      <c r="M36" s="25">
        <v>94</v>
      </c>
      <c r="N36" s="25">
        <v>101</v>
      </c>
      <c r="O36" s="25">
        <v>85</v>
      </c>
      <c r="P36" s="32" t="s">
        <v>35</v>
      </c>
      <c r="Q36" s="26">
        <f t="shared" si="39"/>
        <v>458</v>
      </c>
      <c r="R36" s="25">
        <v>101</v>
      </c>
      <c r="S36" s="25">
        <v>90</v>
      </c>
      <c r="T36" s="25">
        <v>102</v>
      </c>
      <c r="U36" s="25">
        <v>89</v>
      </c>
      <c r="V36" s="25">
        <v>76</v>
      </c>
      <c r="W36" s="26">
        <f t="shared" si="40"/>
        <v>433</v>
      </c>
      <c r="X36" s="26">
        <v>94</v>
      </c>
      <c r="Y36" s="26">
        <v>84</v>
      </c>
      <c r="Z36" s="26">
        <v>77</v>
      </c>
      <c r="AA36" s="26">
        <v>83</v>
      </c>
      <c r="AB36" s="26">
        <v>95</v>
      </c>
      <c r="AC36" s="32" t="s">
        <v>35</v>
      </c>
      <c r="AD36" s="26">
        <f t="shared" si="41"/>
        <v>406</v>
      </c>
      <c r="AE36" s="25">
        <v>81</v>
      </c>
      <c r="AF36" s="25">
        <v>97</v>
      </c>
      <c r="AG36" s="25">
        <v>77</v>
      </c>
      <c r="AH36" s="25">
        <v>77</v>
      </c>
      <c r="AI36" s="25">
        <v>74</v>
      </c>
      <c r="AJ36" s="26">
        <v>478</v>
      </c>
      <c r="AK36" s="26">
        <v>348</v>
      </c>
      <c r="AL36" s="26">
        <v>226</v>
      </c>
      <c r="AM36" s="26">
        <v>184</v>
      </c>
      <c r="AN36" s="32" t="s">
        <v>35</v>
      </c>
      <c r="AO36" s="26">
        <v>162</v>
      </c>
      <c r="AP36" s="26">
        <v>162</v>
      </c>
      <c r="AQ36" s="26">
        <v>141</v>
      </c>
      <c r="AR36" s="26">
        <v>118</v>
      </c>
      <c r="AS36" s="26">
        <v>83</v>
      </c>
      <c r="AT36" s="26">
        <v>85</v>
      </c>
      <c r="AU36" s="26">
        <v>64</v>
      </c>
      <c r="AV36" s="26">
        <v>84</v>
      </c>
      <c r="AW36" s="15"/>
    </row>
    <row r="37" spans="2:49" ht="26.1" customHeight="1">
      <c r="B37" s="32" t="s">
        <v>36</v>
      </c>
      <c r="C37" s="24">
        <f t="shared" si="37"/>
        <v>6824</v>
      </c>
      <c r="D37" s="26">
        <f t="shared" si="38"/>
        <v>713</v>
      </c>
      <c r="E37" s="25">
        <v>141</v>
      </c>
      <c r="F37" s="25">
        <v>147</v>
      </c>
      <c r="G37" s="25">
        <v>133</v>
      </c>
      <c r="H37" s="25">
        <v>175</v>
      </c>
      <c r="I37" s="25">
        <v>117</v>
      </c>
      <c r="J37" s="26">
        <f t="shared" si="42"/>
        <v>708</v>
      </c>
      <c r="K37" s="25">
        <v>135</v>
      </c>
      <c r="L37" s="25">
        <v>138</v>
      </c>
      <c r="M37" s="25">
        <v>145</v>
      </c>
      <c r="N37" s="25">
        <v>152</v>
      </c>
      <c r="O37" s="25">
        <v>138</v>
      </c>
      <c r="P37" s="32" t="s">
        <v>36</v>
      </c>
      <c r="Q37" s="26">
        <f t="shared" si="39"/>
        <v>691</v>
      </c>
      <c r="R37" s="25">
        <v>138</v>
      </c>
      <c r="S37" s="25">
        <v>128</v>
      </c>
      <c r="T37" s="25">
        <v>140</v>
      </c>
      <c r="U37" s="25">
        <v>146</v>
      </c>
      <c r="V37" s="25">
        <v>139</v>
      </c>
      <c r="W37" s="26">
        <f t="shared" si="40"/>
        <v>741</v>
      </c>
      <c r="X37" s="26">
        <v>142</v>
      </c>
      <c r="Y37" s="26">
        <v>138</v>
      </c>
      <c r="Z37" s="26">
        <v>146</v>
      </c>
      <c r="AA37" s="26">
        <v>159</v>
      </c>
      <c r="AB37" s="26">
        <v>156</v>
      </c>
      <c r="AC37" s="32" t="s">
        <v>36</v>
      </c>
      <c r="AD37" s="26">
        <f t="shared" si="41"/>
        <v>761</v>
      </c>
      <c r="AE37" s="25">
        <v>149</v>
      </c>
      <c r="AF37" s="25">
        <v>165</v>
      </c>
      <c r="AG37" s="25">
        <v>140</v>
      </c>
      <c r="AH37" s="25">
        <v>149</v>
      </c>
      <c r="AI37" s="25">
        <v>158</v>
      </c>
      <c r="AJ37" s="26">
        <v>677</v>
      </c>
      <c r="AK37" s="26">
        <v>519</v>
      </c>
      <c r="AL37" s="26">
        <v>361</v>
      </c>
      <c r="AM37" s="26">
        <v>274</v>
      </c>
      <c r="AN37" s="32" t="s">
        <v>36</v>
      </c>
      <c r="AO37" s="26">
        <v>240</v>
      </c>
      <c r="AP37" s="26">
        <v>245</v>
      </c>
      <c r="AQ37" s="26">
        <v>207</v>
      </c>
      <c r="AR37" s="26">
        <v>189</v>
      </c>
      <c r="AS37" s="26">
        <v>138</v>
      </c>
      <c r="AT37" s="26">
        <v>153</v>
      </c>
      <c r="AU37" s="26">
        <v>89</v>
      </c>
      <c r="AV37" s="26">
        <v>118</v>
      </c>
      <c r="AW37" s="15"/>
    </row>
    <row r="38" spans="2:49" ht="15" customHeight="1">
      <c r="B38" s="13"/>
      <c r="C38" s="13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</row>
    <row r="39" spans="2:49" s="4" customFormat="1" ht="24.95" customHeight="1">
      <c r="B39" s="11"/>
      <c r="C39" s="11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</row>
  </sheetData>
  <printOptions horizontalCentered="1"/>
  <pageMargins left="0.19685039370078741" right="0.35433070866141736" top="0.85" bottom="0.51181102362204722" header="0" footer="0.39370078740157483"/>
  <pageSetup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W39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W6" sqref="AW6"/>
    </sheetView>
  </sheetViews>
  <sheetFormatPr baseColWidth="10" defaultColWidth="11.5703125" defaultRowHeight="12.75"/>
  <cols>
    <col min="1" max="1" width="1.42578125" style="3" customWidth="1"/>
    <col min="2" max="2" width="28.42578125" style="4" customWidth="1"/>
    <col min="3" max="3" width="11" style="4" customWidth="1"/>
    <col min="4" max="15" width="9.7109375" style="2" customWidth="1"/>
    <col min="16" max="16" width="27.85546875" style="2" customWidth="1"/>
    <col min="17" max="22" width="9.7109375" style="2" customWidth="1"/>
    <col min="23" max="28" width="9.7109375" style="3" customWidth="1"/>
    <col min="29" max="29" width="28.28515625" style="3" customWidth="1"/>
    <col min="30" max="30" width="9.7109375" style="3" customWidth="1"/>
    <col min="31" max="39" width="11.5703125" style="3"/>
    <col min="40" max="40" width="30.140625" style="3" customWidth="1"/>
    <col min="41" max="42" width="11.5703125" style="3"/>
    <col min="43" max="48" width="12.7109375" style="3" customWidth="1"/>
    <col min="49" max="49" width="20" style="3" customWidth="1"/>
    <col min="50" max="50" width="1.5703125" style="3" customWidth="1"/>
    <col min="51" max="16384" width="11.5703125" style="3"/>
  </cols>
  <sheetData>
    <row r="1" spans="1:49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1:49" ht="16.5" customHeight="1">
      <c r="B2" s="29" t="s">
        <v>37</v>
      </c>
      <c r="C2" s="30" t="s">
        <v>26</v>
      </c>
      <c r="E2" s="9"/>
      <c r="F2" s="9"/>
      <c r="G2" s="9"/>
      <c r="H2" s="9"/>
      <c r="I2" s="8"/>
      <c r="P2" s="29" t="s">
        <v>37</v>
      </c>
      <c r="Q2" s="30" t="s">
        <v>26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37</v>
      </c>
      <c r="AD2" s="30" t="s">
        <v>26</v>
      </c>
      <c r="AE2"/>
      <c r="AF2" s="9"/>
      <c r="AG2" s="9"/>
      <c r="AH2" s="9"/>
      <c r="AI2" s="9"/>
      <c r="AJ2" s="2"/>
      <c r="AK2" s="2"/>
      <c r="AL2" s="2"/>
      <c r="AN2" s="29" t="s">
        <v>37</v>
      </c>
      <c r="AO2" s="30" t="s">
        <v>26</v>
      </c>
      <c r="AP2"/>
      <c r="AQ2"/>
      <c r="AR2"/>
      <c r="AS2"/>
      <c r="AT2"/>
      <c r="AU2" s="9"/>
      <c r="AV2" s="2"/>
    </row>
    <row r="3" spans="1:49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1:49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1:49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1:49" s="5" customFormat="1" ht="26.1" customHeight="1">
      <c r="B6" s="26" t="s">
        <v>0</v>
      </c>
      <c r="C6" s="26">
        <f>SUM(C7+C8+C9+C10+C11+C12+C13+C14+C15)</f>
        <v>171873</v>
      </c>
      <c r="D6" s="26">
        <f t="shared" ref="D6:AB6" si="0">SUM(D7+D8+D9+D10+D11+D12+D13+D14+D15)</f>
        <v>19311</v>
      </c>
      <c r="E6" s="26">
        <f t="shared" si="0"/>
        <v>3909</v>
      </c>
      <c r="F6" s="26">
        <f t="shared" si="0"/>
        <v>3889</v>
      </c>
      <c r="G6" s="26">
        <f t="shared" si="0"/>
        <v>3867</v>
      </c>
      <c r="H6" s="26">
        <f t="shared" si="0"/>
        <v>3840</v>
      </c>
      <c r="I6" s="26">
        <f t="shared" si="0"/>
        <v>3806</v>
      </c>
      <c r="J6" s="26">
        <f t="shared" si="0"/>
        <v>18405</v>
      </c>
      <c r="K6" s="26">
        <f t="shared" si="0"/>
        <v>3761</v>
      </c>
      <c r="L6" s="26">
        <f t="shared" si="0"/>
        <v>3714</v>
      </c>
      <c r="M6" s="26">
        <f t="shared" si="0"/>
        <v>3677</v>
      </c>
      <c r="N6" s="26">
        <f t="shared" si="0"/>
        <v>3638</v>
      </c>
      <c r="O6" s="26">
        <f t="shared" si="0"/>
        <v>3615</v>
      </c>
      <c r="P6" s="26" t="s">
        <v>0</v>
      </c>
      <c r="Q6" s="26">
        <f t="shared" si="0"/>
        <v>17765</v>
      </c>
      <c r="R6" s="26">
        <f t="shared" si="0"/>
        <v>3600</v>
      </c>
      <c r="S6" s="26">
        <f t="shared" si="0"/>
        <v>3593</v>
      </c>
      <c r="T6" s="26">
        <f t="shared" si="0"/>
        <v>3607</v>
      </c>
      <c r="U6" s="26">
        <f t="shared" si="0"/>
        <v>3630</v>
      </c>
      <c r="V6" s="26">
        <f t="shared" si="0"/>
        <v>3335</v>
      </c>
      <c r="W6" s="26">
        <f t="shared" si="0"/>
        <v>17966</v>
      </c>
      <c r="X6" s="26">
        <f t="shared" si="0"/>
        <v>3386</v>
      </c>
      <c r="Y6" s="26">
        <f t="shared" si="0"/>
        <v>3455</v>
      </c>
      <c r="Z6" s="26">
        <f t="shared" si="0"/>
        <v>3562</v>
      </c>
      <c r="AA6" s="26">
        <f t="shared" si="0"/>
        <v>3690</v>
      </c>
      <c r="AB6" s="26">
        <f t="shared" si="0"/>
        <v>3873</v>
      </c>
      <c r="AC6" s="26" t="s">
        <v>0</v>
      </c>
      <c r="AD6" s="26">
        <f>SUM(AD7+AD8+AD9+AD10+AD11+AD12+AD13+AD14+AD15)</f>
        <v>20329</v>
      </c>
      <c r="AE6" s="26">
        <f t="shared" ref="AE6:AM6" si="1">SUM(AE7+AE8+AE9+AE10+AE11+AE12+AE13+AE14+AE15)</f>
        <v>4054</v>
      </c>
      <c r="AF6" s="26">
        <f t="shared" si="1"/>
        <v>4145</v>
      </c>
      <c r="AG6" s="26">
        <f t="shared" si="1"/>
        <v>4119</v>
      </c>
      <c r="AH6" s="26">
        <f t="shared" si="1"/>
        <v>4044</v>
      </c>
      <c r="AI6" s="26">
        <f t="shared" si="1"/>
        <v>3967</v>
      </c>
      <c r="AJ6" s="26">
        <f t="shared" si="1"/>
        <v>18586</v>
      </c>
      <c r="AK6" s="26">
        <f t="shared" si="1"/>
        <v>12511</v>
      </c>
      <c r="AL6" s="26">
        <f t="shared" si="1"/>
        <v>7726</v>
      </c>
      <c r="AM6" s="26">
        <f t="shared" si="1"/>
        <v>6128</v>
      </c>
      <c r="AN6" s="26" t="s">
        <v>20</v>
      </c>
      <c r="AO6" s="26">
        <f>SUM(AO7+AO8+AO9+AO10+AO11+AO12+AO13+AO14+AO15)</f>
        <v>6007</v>
      </c>
      <c r="AP6" s="26">
        <f t="shared" ref="AP6:AV6" si="2">SUM(AP7+AP8+AP9+AP10+AP11+AP12+AP13+AP14+AP15)</f>
        <v>5649</v>
      </c>
      <c r="AQ6" s="26">
        <f t="shared" si="2"/>
        <v>4712</v>
      </c>
      <c r="AR6" s="26">
        <f t="shared" si="2"/>
        <v>4287</v>
      </c>
      <c r="AS6" s="26">
        <f t="shared" si="2"/>
        <v>3724</v>
      </c>
      <c r="AT6" s="26">
        <f t="shared" si="2"/>
        <v>3223</v>
      </c>
      <c r="AU6" s="26">
        <f t="shared" si="2"/>
        <v>2523</v>
      </c>
      <c r="AV6" s="26">
        <f t="shared" si="2"/>
        <v>3021</v>
      </c>
      <c r="AW6" s="14">
        <f>SUM(D6+J6+Q6+W6+AD6+AJ6+AK6+AL6+AM6+AO6+AP6+AQ6+AR6+AS6+AT6+AU6+AV6)</f>
        <v>171873</v>
      </c>
    </row>
    <row r="7" spans="1:49" ht="26.1" customHeight="1">
      <c r="A7" s="31"/>
      <c r="B7" s="32" t="s">
        <v>28</v>
      </c>
      <c r="C7" s="24">
        <f>SUM(D7+J7+Q7+W7+AD7+AJ7+AK7+AL7+AM7+AO7+AP7+AQ7+AR7+AS7+AT7+AU7+AV7)</f>
        <v>44180</v>
      </c>
      <c r="D7" s="26">
        <f>SUM(I7+H7+G7+F7+E7)</f>
        <v>4789</v>
      </c>
      <c r="E7" s="25">
        <f t="shared" ref="E7:I15" si="3">SUM(E18+E29)</f>
        <v>969</v>
      </c>
      <c r="F7" s="25">
        <f t="shared" si="3"/>
        <v>964</v>
      </c>
      <c r="G7" s="25">
        <f t="shared" si="3"/>
        <v>1005</v>
      </c>
      <c r="H7" s="25">
        <f t="shared" si="3"/>
        <v>913</v>
      </c>
      <c r="I7" s="25">
        <f t="shared" si="3"/>
        <v>938</v>
      </c>
      <c r="J7" s="26">
        <f>SUM(O7+N7+M7+L7+K7)</f>
        <v>4579</v>
      </c>
      <c r="K7" s="25">
        <f t="shared" ref="K7:O15" si="4">+K18+K29</f>
        <v>926</v>
      </c>
      <c r="L7" s="25">
        <f t="shared" si="4"/>
        <v>948</v>
      </c>
      <c r="M7" s="25">
        <f t="shared" si="4"/>
        <v>912</v>
      </c>
      <c r="N7" s="25">
        <f t="shared" si="4"/>
        <v>922</v>
      </c>
      <c r="O7" s="25">
        <f t="shared" si="4"/>
        <v>871</v>
      </c>
      <c r="P7" s="32" t="s">
        <v>28</v>
      </c>
      <c r="Q7" s="26">
        <f>SUM(V7+U7+T7+S7+R7)</f>
        <v>4396</v>
      </c>
      <c r="R7" s="25">
        <f t="shared" ref="R7:V15" si="5">SUM(R18+R29)</f>
        <v>898</v>
      </c>
      <c r="S7" s="25">
        <f t="shared" si="5"/>
        <v>875</v>
      </c>
      <c r="T7" s="25">
        <f t="shared" si="5"/>
        <v>884</v>
      </c>
      <c r="U7" s="25">
        <f t="shared" si="5"/>
        <v>884</v>
      </c>
      <c r="V7" s="25">
        <f t="shared" si="5"/>
        <v>855</v>
      </c>
      <c r="W7" s="26">
        <f>+X7+Y7+Z7+AA7+AB7</f>
        <v>4406</v>
      </c>
      <c r="X7" s="25">
        <f t="shared" ref="X7:AB15" si="6">+X18+X29</f>
        <v>818</v>
      </c>
      <c r="Y7" s="25">
        <f t="shared" si="6"/>
        <v>848</v>
      </c>
      <c r="Z7" s="25">
        <f t="shared" si="6"/>
        <v>880</v>
      </c>
      <c r="AA7" s="25">
        <f t="shared" si="6"/>
        <v>911</v>
      </c>
      <c r="AB7" s="25">
        <f t="shared" si="6"/>
        <v>949</v>
      </c>
      <c r="AC7" s="32" t="s">
        <v>28</v>
      </c>
      <c r="AD7" s="26">
        <f>SUM(AI7+AH7+AG7+AF7+AE7)</f>
        <v>5272</v>
      </c>
      <c r="AE7" s="25">
        <f t="shared" ref="AE7:AM7" si="7">SUM(AE18+AE29)</f>
        <v>1034</v>
      </c>
      <c r="AF7" s="25">
        <f t="shared" si="7"/>
        <v>1108</v>
      </c>
      <c r="AG7" s="25">
        <f t="shared" si="7"/>
        <v>1034</v>
      </c>
      <c r="AH7" s="25">
        <f t="shared" si="7"/>
        <v>1057</v>
      </c>
      <c r="AI7" s="25">
        <f t="shared" si="7"/>
        <v>1039</v>
      </c>
      <c r="AJ7" s="26">
        <f t="shared" si="7"/>
        <v>4995</v>
      </c>
      <c r="AK7" s="26">
        <f t="shared" si="7"/>
        <v>3218</v>
      </c>
      <c r="AL7" s="26">
        <f t="shared" si="7"/>
        <v>1997</v>
      </c>
      <c r="AM7" s="26">
        <f t="shared" si="7"/>
        <v>1552</v>
      </c>
      <c r="AN7" s="32" t="s">
        <v>28</v>
      </c>
      <c r="AO7" s="26">
        <f t="shared" ref="AO7:AV15" si="8">SUM(AO18+AO29)</f>
        <v>1541</v>
      </c>
      <c r="AP7" s="26">
        <f t="shared" si="8"/>
        <v>1494</v>
      </c>
      <c r="AQ7" s="26">
        <f t="shared" si="8"/>
        <v>1272</v>
      </c>
      <c r="AR7" s="26">
        <f t="shared" si="8"/>
        <v>1121</v>
      </c>
      <c r="AS7" s="26">
        <f t="shared" si="8"/>
        <v>1039</v>
      </c>
      <c r="AT7" s="26">
        <f t="shared" si="8"/>
        <v>908</v>
      </c>
      <c r="AU7" s="26">
        <f t="shared" si="8"/>
        <v>722</v>
      </c>
      <c r="AV7" s="26">
        <f t="shared" si="8"/>
        <v>879</v>
      </c>
      <c r="AW7" s="15"/>
    </row>
    <row r="8" spans="1:49" ht="26.1" customHeight="1">
      <c r="A8" s="31"/>
      <c r="B8" s="32" t="s">
        <v>29</v>
      </c>
      <c r="C8" s="24">
        <f t="shared" ref="C8:C15" si="9">SUM(D8+J8+Q8+W8+AD8+AJ8+AK8+AL8+AM8+AO8+AP8+AQ8+AR8+AS8+AT8+AU8+AV8)</f>
        <v>1353</v>
      </c>
      <c r="D8" s="26">
        <f t="shared" ref="D8:D15" si="10">SUM(I8+H8+G8+F8+E8)</f>
        <v>141</v>
      </c>
      <c r="E8" s="25">
        <f t="shared" si="3"/>
        <v>44</v>
      </c>
      <c r="F8" s="25">
        <f t="shared" si="3"/>
        <v>25</v>
      </c>
      <c r="G8" s="25">
        <f t="shared" si="3"/>
        <v>17</v>
      </c>
      <c r="H8" s="25">
        <f t="shared" si="3"/>
        <v>25</v>
      </c>
      <c r="I8" s="25">
        <f t="shared" si="3"/>
        <v>30</v>
      </c>
      <c r="J8" s="26">
        <f t="shared" ref="J8:J15" si="11">SUM(O8+N8+M8+L8+K8)</f>
        <v>134</v>
      </c>
      <c r="K8" s="25">
        <f t="shared" si="4"/>
        <v>33</v>
      </c>
      <c r="L8" s="25">
        <f t="shared" si="4"/>
        <v>27</v>
      </c>
      <c r="M8" s="25">
        <f t="shared" si="4"/>
        <v>29</v>
      </c>
      <c r="N8" s="25">
        <f t="shared" si="4"/>
        <v>24</v>
      </c>
      <c r="O8" s="25">
        <f t="shared" si="4"/>
        <v>21</v>
      </c>
      <c r="P8" s="32" t="s">
        <v>29</v>
      </c>
      <c r="Q8" s="26">
        <f t="shared" ref="Q8:Q15" si="12">SUM(V8+U8+T8+S8+R8)</f>
        <v>146</v>
      </c>
      <c r="R8" s="25">
        <f t="shared" si="5"/>
        <v>28</v>
      </c>
      <c r="S8" s="25">
        <f t="shared" si="5"/>
        <v>30</v>
      </c>
      <c r="T8" s="25">
        <f t="shared" si="5"/>
        <v>31</v>
      </c>
      <c r="U8" s="25">
        <f t="shared" si="5"/>
        <v>28</v>
      </c>
      <c r="V8" s="25">
        <f t="shared" si="5"/>
        <v>29</v>
      </c>
      <c r="W8" s="26">
        <f t="shared" ref="W8:W15" si="13">+X8+Y8+Z8+AA8+AB8</f>
        <v>133</v>
      </c>
      <c r="X8" s="25">
        <f t="shared" si="6"/>
        <v>32</v>
      </c>
      <c r="Y8" s="25">
        <f t="shared" si="6"/>
        <v>22</v>
      </c>
      <c r="Z8" s="25">
        <f t="shared" si="6"/>
        <v>33</v>
      </c>
      <c r="AA8" s="25">
        <f t="shared" si="6"/>
        <v>27</v>
      </c>
      <c r="AB8" s="25">
        <f t="shared" si="6"/>
        <v>19</v>
      </c>
      <c r="AC8" s="32" t="s">
        <v>29</v>
      </c>
      <c r="AD8" s="26">
        <f t="shared" ref="AD8:AD15" si="14">SUM(AI8+AH8+AG8+AF8+AE8)</f>
        <v>166</v>
      </c>
      <c r="AE8" s="25">
        <f t="shared" ref="AE8:AM8" si="15">SUM(AE19+AE30)</f>
        <v>34</v>
      </c>
      <c r="AF8" s="25">
        <f t="shared" si="15"/>
        <v>33</v>
      </c>
      <c r="AG8" s="25">
        <f t="shared" si="15"/>
        <v>34</v>
      </c>
      <c r="AH8" s="25">
        <f t="shared" si="15"/>
        <v>21</v>
      </c>
      <c r="AI8" s="25">
        <f t="shared" si="15"/>
        <v>44</v>
      </c>
      <c r="AJ8" s="26">
        <f t="shared" si="15"/>
        <v>157</v>
      </c>
      <c r="AK8" s="26">
        <f t="shared" si="15"/>
        <v>118</v>
      </c>
      <c r="AL8" s="26">
        <f t="shared" si="15"/>
        <v>52</v>
      </c>
      <c r="AM8" s="26">
        <f t="shared" si="15"/>
        <v>49</v>
      </c>
      <c r="AN8" s="32" t="s">
        <v>29</v>
      </c>
      <c r="AO8" s="26">
        <f t="shared" si="8"/>
        <v>48</v>
      </c>
      <c r="AP8" s="26">
        <f t="shared" si="8"/>
        <v>31</v>
      </c>
      <c r="AQ8" s="26">
        <f t="shared" si="8"/>
        <v>49</v>
      </c>
      <c r="AR8" s="26">
        <f t="shared" si="8"/>
        <v>37</v>
      </c>
      <c r="AS8" s="26">
        <f t="shared" si="8"/>
        <v>35</v>
      </c>
      <c r="AT8" s="26">
        <f t="shared" si="8"/>
        <v>21</v>
      </c>
      <c r="AU8" s="26">
        <f t="shared" si="8"/>
        <v>20</v>
      </c>
      <c r="AV8" s="26">
        <f t="shared" si="8"/>
        <v>16</v>
      </c>
      <c r="AW8" s="15"/>
    </row>
    <row r="9" spans="1:49" ht="26.1" customHeight="1">
      <c r="A9" s="31"/>
      <c r="B9" s="32" t="s">
        <v>30</v>
      </c>
      <c r="C9" s="24">
        <f t="shared" si="9"/>
        <v>6841</v>
      </c>
      <c r="D9" s="26">
        <f t="shared" si="10"/>
        <v>714</v>
      </c>
      <c r="E9" s="25">
        <f t="shared" si="3"/>
        <v>133</v>
      </c>
      <c r="F9" s="25">
        <f t="shared" si="3"/>
        <v>125</v>
      </c>
      <c r="G9" s="25">
        <f t="shared" si="3"/>
        <v>158</v>
      </c>
      <c r="H9" s="25">
        <f t="shared" si="3"/>
        <v>147</v>
      </c>
      <c r="I9" s="25">
        <f t="shared" si="3"/>
        <v>151</v>
      </c>
      <c r="J9" s="26">
        <f t="shared" si="11"/>
        <v>786</v>
      </c>
      <c r="K9" s="25">
        <f t="shared" si="4"/>
        <v>163</v>
      </c>
      <c r="L9" s="25">
        <f t="shared" si="4"/>
        <v>154</v>
      </c>
      <c r="M9" s="25">
        <f t="shared" si="4"/>
        <v>162</v>
      </c>
      <c r="N9" s="25">
        <f t="shared" si="4"/>
        <v>159</v>
      </c>
      <c r="O9" s="25">
        <f t="shared" si="4"/>
        <v>148</v>
      </c>
      <c r="P9" s="32" t="s">
        <v>30</v>
      </c>
      <c r="Q9" s="26">
        <f t="shared" si="12"/>
        <v>767</v>
      </c>
      <c r="R9" s="25">
        <f t="shared" si="5"/>
        <v>151</v>
      </c>
      <c r="S9" s="25">
        <f t="shared" si="5"/>
        <v>155</v>
      </c>
      <c r="T9" s="25">
        <f t="shared" si="5"/>
        <v>140</v>
      </c>
      <c r="U9" s="25">
        <f t="shared" si="5"/>
        <v>179</v>
      </c>
      <c r="V9" s="25">
        <f t="shared" si="5"/>
        <v>142</v>
      </c>
      <c r="W9" s="26">
        <f t="shared" si="13"/>
        <v>810</v>
      </c>
      <c r="X9" s="25">
        <f t="shared" si="6"/>
        <v>146</v>
      </c>
      <c r="Y9" s="25">
        <f t="shared" si="6"/>
        <v>161</v>
      </c>
      <c r="Z9" s="25">
        <f t="shared" si="6"/>
        <v>150</v>
      </c>
      <c r="AA9" s="25">
        <f t="shared" si="6"/>
        <v>169</v>
      </c>
      <c r="AB9" s="25">
        <f t="shared" si="6"/>
        <v>184</v>
      </c>
      <c r="AC9" s="32" t="s">
        <v>30</v>
      </c>
      <c r="AD9" s="26">
        <f t="shared" si="14"/>
        <v>792</v>
      </c>
      <c r="AE9" s="25">
        <f t="shared" ref="AE9:AM9" si="16">SUM(AE20+AE31)</f>
        <v>145</v>
      </c>
      <c r="AF9" s="25">
        <f t="shared" si="16"/>
        <v>169</v>
      </c>
      <c r="AG9" s="25">
        <f t="shared" si="16"/>
        <v>166</v>
      </c>
      <c r="AH9" s="25">
        <f t="shared" si="16"/>
        <v>163</v>
      </c>
      <c r="AI9" s="25">
        <f t="shared" si="16"/>
        <v>149</v>
      </c>
      <c r="AJ9" s="26">
        <f t="shared" si="16"/>
        <v>679</v>
      </c>
      <c r="AK9" s="26">
        <f t="shared" si="16"/>
        <v>458</v>
      </c>
      <c r="AL9" s="26">
        <f t="shared" si="16"/>
        <v>257</v>
      </c>
      <c r="AM9" s="26">
        <f t="shared" si="16"/>
        <v>224</v>
      </c>
      <c r="AN9" s="32" t="s">
        <v>30</v>
      </c>
      <c r="AO9" s="26">
        <f t="shared" si="8"/>
        <v>247</v>
      </c>
      <c r="AP9" s="26">
        <f t="shared" si="8"/>
        <v>278</v>
      </c>
      <c r="AQ9" s="26">
        <f t="shared" si="8"/>
        <v>199</v>
      </c>
      <c r="AR9" s="26">
        <f t="shared" si="8"/>
        <v>178</v>
      </c>
      <c r="AS9" s="26">
        <f t="shared" si="8"/>
        <v>142</v>
      </c>
      <c r="AT9" s="26">
        <f t="shared" si="8"/>
        <v>103</v>
      </c>
      <c r="AU9" s="26">
        <f t="shared" si="8"/>
        <v>92</v>
      </c>
      <c r="AV9" s="26">
        <f t="shared" si="8"/>
        <v>115</v>
      </c>
      <c r="AW9" s="15"/>
    </row>
    <row r="10" spans="1:49" ht="26.1" customHeight="1">
      <c r="A10" s="31"/>
      <c r="B10" s="32" t="s">
        <v>31</v>
      </c>
      <c r="C10" s="24">
        <f t="shared" si="9"/>
        <v>7376</v>
      </c>
      <c r="D10" s="26">
        <f t="shared" si="10"/>
        <v>834</v>
      </c>
      <c r="E10" s="25">
        <f t="shared" si="3"/>
        <v>155</v>
      </c>
      <c r="F10" s="25">
        <f t="shared" si="3"/>
        <v>159</v>
      </c>
      <c r="G10" s="25">
        <f t="shared" si="3"/>
        <v>174</v>
      </c>
      <c r="H10" s="25">
        <f t="shared" si="3"/>
        <v>158</v>
      </c>
      <c r="I10" s="25">
        <f t="shared" si="3"/>
        <v>188</v>
      </c>
      <c r="J10" s="26">
        <f t="shared" si="11"/>
        <v>817</v>
      </c>
      <c r="K10" s="25">
        <f t="shared" si="4"/>
        <v>165</v>
      </c>
      <c r="L10" s="25">
        <f t="shared" si="4"/>
        <v>157</v>
      </c>
      <c r="M10" s="25">
        <f t="shared" si="4"/>
        <v>164</v>
      </c>
      <c r="N10" s="25">
        <f t="shared" si="4"/>
        <v>170</v>
      </c>
      <c r="O10" s="25">
        <f t="shared" si="4"/>
        <v>161</v>
      </c>
      <c r="P10" s="32" t="s">
        <v>31</v>
      </c>
      <c r="Q10" s="26">
        <f t="shared" si="12"/>
        <v>702</v>
      </c>
      <c r="R10" s="25">
        <f t="shared" si="5"/>
        <v>137</v>
      </c>
      <c r="S10" s="25">
        <f t="shared" si="5"/>
        <v>146</v>
      </c>
      <c r="T10" s="25">
        <f t="shared" si="5"/>
        <v>144</v>
      </c>
      <c r="U10" s="25">
        <f t="shared" si="5"/>
        <v>136</v>
      </c>
      <c r="V10" s="25">
        <f t="shared" si="5"/>
        <v>139</v>
      </c>
      <c r="W10" s="26">
        <f t="shared" si="13"/>
        <v>724</v>
      </c>
      <c r="X10" s="25">
        <f t="shared" si="6"/>
        <v>137</v>
      </c>
      <c r="Y10" s="25">
        <f t="shared" si="6"/>
        <v>126</v>
      </c>
      <c r="Z10" s="25">
        <f t="shared" si="6"/>
        <v>157</v>
      </c>
      <c r="AA10" s="25">
        <f t="shared" si="6"/>
        <v>152</v>
      </c>
      <c r="AB10" s="25">
        <f t="shared" si="6"/>
        <v>152</v>
      </c>
      <c r="AC10" s="32" t="s">
        <v>31</v>
      </c>
      <c r="AD10" s="26">
        <f t="shared" si="14"/>
        <v>959</v>
      </c>
      <c r="AE10" s="25">
        <f t="shared" ref="AE10:AM10" si="17">SUM(AE21+AE32)</f>
        <v>170</v>
      </c>
      <c r="AF10" s="25">
        <f t="shared" si="17"/>
        <v>182</v>
      </c>
      <c r="AG10" s="25">
        <f t="shared" si="17"/>
        <v>214</v>
      </c>
      <c r="AH10" s="25">
        <f t="shared" si="17"/>
        <v>198</v>
      </c>
      <c r="AI10" s="25">
        <f t="shared" si="17"/>
        <v>195</v>
      </c>
      <c r="AJ10" s="26">
        <f t="shared" si="17"/>
        <v>909</v>
      </c>
      <c r="AK10" s="26">
        <f t="shared" si="17"/>
        <v>563</v>
      </c>
      <c r="AL10" s="26">
        <f t="shared" si="17"/>
        <v>339</v>
      </c>
      <c r="AM10" s="26">
        <f t="shared" si="17"/>
        <v>219</v>
      </c>
      <c r="AN10" s="32" t="s">
        <v>31</v>
      </c>
      <c r="AO10" s="26">
        <f t="shared" si="8"/>
        <v>216</v>
      </c>
      <c r="AP10" s="26">
        <f t="shared" si="8"/>
        <v>233</v>
      </c>
      <c r="AQ10" s="26">
        <f t="shared" si="8"/>
        <v>213</v>
      </c>
      <c r="AR10" s="26">
        <f t="shared" si="8"/>
        <v>164</v>
      </c>
      <c r="AS10" s="26">
        <f t="shared" si="8"/>
        <v>129</v>
      </c>
      <c r="AT10" s="26">
        <f t="shared" si="8"/>
        <v>119</v>
      </c>
      <c r="AU10" s="26">
        <f t="shared" si="8"/>
        <v>101</v>
      </c>
      <c r="AV10" s="26">
        <f t="shared" si="8"/>
        <v>135</v>
      </c>
      <c r="AW10" s="15"/>
    </row>
    <row r="11" spans="1:49" ht="26.1" customHeight="1">
      <c r="A11" s="31"/>
      <c r="B11" s="32" t="s">
        <v>32</v>
      </c>
      <c r="C11" s="24">
        <f t="shared" si="9"/>
        <v>76410</v>
      </c>
      <c r="D11" s="26">
        <f t="shared" si="10"/>
        <v>8867</v>
      </c>
      <c r="E11" s="25">
        <f t="shared" si="3"/>
        <v>1822</v>
      </c>
      <c r="F11" s="25">
        <f t="shared" si="3"/>
        <v>1828</v>
      </c>
      <c r="G11" s="25">
        <f t="shared" si="3"/>
        <v>1723</v>
      </c>
      <c r="H11" s="25">
        <f t="shared" si="3"/>
        <v>1767</v>
      </c>
      <c r="I11" s="25">
        <f t="shared" si="3"/>
        <v>1727</v>
      </c>
      <c r="J11" s="26">
        <f t="shared" si="11"/>
        <v>8239</v>
      </c>
      <c r="K11" s="25">
        <f t="shared" si="4"/>
        <v>1716</v>
      </c>
      <c r="L11" s="25">
        <f t="shared" si="4"/>
        <v>1639</v>
      </c>
      <c r="M11" s="25">
        <f t="shared" si="4"/>
        <v>1653</v>
      </c>
      <c r="N11" s="25">
        <f t="shared" si="4"/>
        <v>1577</v>
      </c>
      <c r="O11" s="25">
        <f t="shared" si="4"/>
        <v>1654</v>
      </c>
      <c r="P11" s="32" t="s">
        <v>32</v>
      </c>
      <c r="Q11" s="26">
        <f t="shared" si="12"/>
        <v>7902</v>
      </c>
      <c r="R11" s="25">
        <f t="shared" si="5"/>
        <v>1624</v>
      </c>
      <c r="S11" s="25">
        <f t="shared" si="5"/>
        <v>1646</v>
      </c>
      <c r="T11" s="25">
        <f t="shared" si="5"/>
        <v>1616</v>
      </c>
      <c r="U11" s="25">
        <f t="shared" si="5"/>
        <v>1584</v>
      </c>
      <c r="V11" s="25">
        <f t="shared" si="5"/>
        <v>1432</v>
      </c>
      <c r="W11" s="26">
        <f t="shared" si="13"/>
        <v>8176</v>
      </c>
      <c r="X11" s="25">
        <f t="shared" si="6"/>
        <v>1502</v>
      </c>
      <c r="Y11" s="25">
        <f t="shared" si="6"/>
        <v>1562</v>
      </c>
      <c r="Z11" s="25">
        <f t="shared" si="6"/>
        <v>1624</v>
      </c>
      <c r="AA11" s="25">
        <f t="shared" si="6"/>
        <v>1693</v>
      </c>
      <c r="AB11" s="25">
        <f t="shared" si="6"/>
        <v>1795</v>
      </c>
      <c r="AC11" s="32" t="s">
        <v>32</v>
      </c>
      <c r="AD11" s="26">
        <f t="shared" si="14"/>
        <v>9088</v>
      </c>
      <c r="AE11" s="25">
        <f t="shared" ref="AE11:AM11" si="18">SUM(AE22+AE33)</f>
        <v>1826</v>
      </c>
      <c r="AF11" s="25">
        <f t="shared" si="18"/>
        <v>1776</v>
      </c>
      <c r="AG11" s="25">
        <f t="shared" si="18"/>
        <v>1872</v>
      </c>
      <c r="AH11" s="25">
        <f t="shared" si="18"/>
        <v>1797</v>
      </c>
      <c r="AI11" s="25">
        <f t="shared" si="18"/>
        <v>1817</v>
      </c>
      <c r="AJ11" s="26">
        <f t="shared" si="18"/>
        <v>8030</v>
      </c>
      <c r="AK11" s="26">
        <f t="shared" si="18"/>
        <v>5452</v>
      </c>
      <c r="AL11" s="26">
        <f t="shared" si="18"/>
        <v>3467</v>
      </c>
      <c r="AM11" s="26">
        <f t="shared" si="18"/>
        <v>2825</v>
      </c>
      <c r="AN11" s="32" t="s">
        <v>32</v>
      </c>
      <c r="AO11" s="26">
        <f t="shared" si="8"/>
        <v>2759</v>
      </c>
      <c r="AP11" s="26">
        <f t="shared" si="8"/>
        <v>2500</v>
      </c>
      <c r="AQ11" s="26">
        <f t="shared" si="8"/>
        <v>1993</v>
      </c>
      <c r="AR11" s="26">
        <f t="shared" si="8"/>
        <v>1805</v>
      </c>
      <c r="AS11" s="26">
        <f t="shared" si="8"/>
        <v>1610</v>
      </c>
      <c r="AT11" s="26">
        <f t="shared" si="8"/>
        <v>1351</v>
      </c>
      <c r="AU11" s="26">
        <f t="shared" si="8"/>
        <v>1090</v>
      </c>
      <c r="AV11" s="26">
        <f t="shared" si="8"/>
        <v>1256</v>
      </c>
      <c r="AW11" s="15"/>
    </row>
    <row r="12" spans="1:49" s="4" customFormat="1" ht="26.1" customHeight="1">
      <c r="A12" s="33"/>
      <c r="B12" s="32" t="s">
        <v>33</v>
      </c>
      <c r="C12" s="24">
        <f t="shared" si="9"/>
        <v>6258</v>
      </c>
      <c r="D12" s="26">
        <f t="shared" si="10"/>
        <v>706</v>
      </c>
      <c r="E12" s="25">
        <f t="shared" si="3"/>
        <v>129</v>
      </c>
      <c r="F12" s="25">
        <f t="shared" si="3"/>
        <v>144</v>
      </c>
      <c r="G12" s="25">
        <f t="shared" si="3"/>
        <v>140</v>
      </c>
      <c r="H12" s="25">
        <f t="shared" si="3"/>
        <v>133</v>
      </c>
      <c r="I12" s="25">
        <f t="shared" si="3"/>
        <v>160</v>
      </c>
      <c r="J12" s="26">
        <f t="shared" si="11"/>
        <v>706</v>
      </c>
      <c r="K12" s="25">
        <f t="shared" si="4"/>
        <v>135</v>
      </c>
      <c r="L12" s="25">
        <f t="shared" si="4"/>
        <v>134</v>
      </c>
      <c r="M12" s="25">
        <f t="shared" si="4"/>
        <v>149</v>
      </c>
      <c r="N12" s="25">
        <f t="shared" si="4"/>
        <v>134</v>
      </c>
      <c r="O12" s="25">
        <f t="shared" si="4"/>
        <v>154</v>
      </c>
      <c r="P12" s="32" t="s">
        <v>33</v>
      </c>
      <c r="Q12" s="26">
        <f t="shared" si="12"/>
        <v>743</v>
      </c>
      <c r="R12" s="25">
        <f t="shared" si="5"/>
        <v>150</v>
      </c>
      <c r="S12" s="25">
        <f t="shared" si="5"/>
        <v>159</v>
      </c>
      <c r="T12" s="25">
        <f t="shared" si="5"/>
        <v>150</v>
      </c>
      <c r="U12" s="25">
        <f t="shared" si="5"/>
        <v>150</v>
      </c>
      <c r="V12" s="25">
        <f t="shared" si="5"/>
        <v>134</v>
      </c>
      <c r="W12" s="26">
        <f t="shared" si="13"/>
        <v>699</v>
      </c>
      <c r="X12" s="25">
        <f t="shared" si="6"/>
        <v>149</v>
      </c>
      <c r="Y12" s="25">
        <f t="shared" si="6"/>
        <v>150</v>
      </c>
      <c r="Z12" s="25">
        <f t="shared" si="6"/>
        <v>133</v>
      </c>
      <c r="AA12" s="25">
        <f t="shared" si="6"/>
        <v>137</v>
      </c>
      <c r="AB12" s="25">
        <f t="shared" si="6"/>
        <v>130</v>
      </c>
      <c r="AC12" s="32" t="s">
        <v>33</v>
      </c>
      <c r="AD12" s="26">
        <f t="shared" si="14"/>
        <v>673</v>
      </c>
      <c r="AE12" s="25">
        <f t="shared" ref="AE12:AM12" si="19">SUM(AE23+AE34)</f>
        <v>148</v>
      </c>
      <c r="AF12" s="25">
        <f t="shared" si="19"/>
        <v>135</v>
      </c>
      <c r="AG12" s="25">
        <f t="shared" si="19"/>
        <v>144</v>
      </c>
      <c r="AH12" s="25">
        <f t="shared" si="19"/>
        <v>141</v>
      </c>
      <c r="AI12" s="25">
        <f t="shared" si="19"/>
        <v>105</v>
      </c>
      <c r="AJ12" s="26">
        <f t="shared" si="19"/>
        <v>625</v>
      </c>
      <c r="AK12" s="26">
        <f t="shared" si="19"/>
        <v>415</v>
      </c>
      <c r="AL12" s="26">
        <f t="shared" si="19"/>
        <v>288</v>
      </c>
      <c r="AM12" s="26">
        <f t="shared" si="19"/>
        <v>230</v>
      </c>
      <c r="AN12" s="32" t="s">
        <v>33</v>
      </c>
      <c r="AO12" s="26">
        <f t="shared" si="8"/>
        <v>218</v>
      </c>
      <c r="AP12" s="26">
        <f t="shared" si="8"/>
        <v>191</v>
      </c>
      <c r="AQ12" s="26">
        <f t="shared" si="8"/>
        <v>170</v>
      </c>
      <c r="AR12" s="26">
        <f t="shared" si="8"/>
        <v>161</v>
      </c>
      <c r="AS12" s="26">
        <f t="shared" si="8"/>
        <v>139</v>
      </c>
      <c r="AT12" s="26">
        <f t="shared" si="8"/>
        <v>133</v>
      </c>
      <c r="AU12" s="26">
        <f t="shared" si="8"/>
        <v>62</v>
      </c>
      <c r="AV12" s="26">
        <f t="shared" si="8"/>
        <v>99</v>
      </c>
      <c r="AW12" s="15"/>
    </row>
    <row r="13" spans="1:49" s="5" customFormat="1" ht="26.1" customHeight="1">
      <c r="A13" s="31"/>
      <c r="B13" s="32" t="s">
        <v>34</v>
      </c>
      <c r="C13" s="24">
        <f t="shared" si="9"/>
        <v>8093</v>
      </c>
      <c r="D13" s="26">
        <f t="shared" si="10"/>
        <v>809</v>
      </c>
      <c r="E13" s="25">
        <f t="shared" si="3"/>
        <v>171</v>
      </c>
      <c r="F13" s="25">
        <f t="shared" si="3"/>
        <v>178</v>
      </c>
      <c r="G13" s="25">
        <f t="shared" si="3"/>
        <v>150</v>
      </c>
      <c r="H13" s="25">
        <f t="shared" si="3"/>
        <v>166</v>
      </c>
      <c r="I13" s="25">
        <f t="shared" si="3"/>
        <v>144</v>
      </c>
      <c r="J13" s="26">
        <f t="shared" si="11"/>
        <v>761</v>
      </c>
      <c r="K13" s="25">
        <f t="shared" si="4"/>
        <v>163</v>
      </c>
      <c r="L13" s="25">
        <f t="shared" si="4"/>
        <v>175</v>
      </c>
      <c r="M13" s="25">
        <f t="shared" si="4"/>
        <v>129</v>
      </c>
      <c r="N13" s="25">
        <f t="shared" si="4"/>
        <v>143</v>
      </c>
      <c r="O13" s="25">
        <f t="shared" si="4"/>
        <v>151</v>
      </c>
      <c r="P13" s="32" t="s">
        <v>34</v>
      </c>
      <c r="Q13" s="26">
        <f t="shared" si="12"/>
        <v>782</v>
      </c>
      <c r="R13" s="25">
        <f t="shared" si="5"/>
        <v>142</v>
      </c>
      <c r="S13" s="25">
        <f t="shared" si="5"/>
        <v>140</v>
      </c>
      <c r="T13" s="25">
        <f t="shared" si="5"/>
        <v>173</v>
      </c>
      <c r="U13" s="25">
        <f t="shared" si="5"/>
        <v>173</v>
      </c>
      <c r="V13" s="25">
        <f t="shared" si="5"/>
        <v>154</v>
      </c>
      <c r="W13" s="26">
        <f t="shared" si="13"/>
        <v>770</v>
      </c>
      <c r="X13" s="25">
        <f t="shared" si="6"/>
        <v>138</v>
      </c>
      <c r="Y13" s="25">
        <f t="shared" si="6"/>
        <v>153</v>
      </c>
      <c r="Z13" s="25">
        <f t="shared" si="6"/>
        <v>152</v>
      </c>
      <c r="AA13" s="25">
        <f t="shared" si="6"/>
        <v>156</v>
      </c>
      <c r="AB13" s="25">
        <f t="shared" si="6"/>
        <v>171</v>
      </c>
      <c r="AC13" s="32" t="s">
        <v>34</v>
      </c>
      <c r="AD13" s="26">
        <f t="shared" si="14"/>
        <v>1060</v>
      </c>
      <c r="AE13" s="25">
        <f t="shared" ref="AE13:AM13" si="20">SUM(AE24+AE35)</f>
        <v>222</v>
      </c>
      <c r="AF13" s="25">
        <f t="shared" si="20"/>
        <v>220</v>
      </c>
      <c r="AG13" s="25">
        <f t="shared" si="20"/>
        <v>216</v>
      </c>
      <c r="AH13" s="25">
        <f t="shared" si="20"/>
        <v>225</v>
      </c>
      <c r="AI13" s="25">
        <f t="shared" si="20"/>
        <v>177</v>
      </c>
      <c r="AJ13" s="26">
        <f t="shared" si="20"/>
        <v>924</v>
      </c>
      <c r="AK13" s="26">
        <f t="shared" si="20"/>
        <v>615</v>
      </c>
      <c r="AL13" s="26">
        <f t="shared" si="20"/>
        <v>352</v>
      </c>
      <c r="AM13" s="26">
        <f t="shared" si="20"/>
        <v>307</v>
      </c>
      <c r="AN13" s="32" t="s">
        <v>34</v>
      </c>
      <c r="AO13" s="26">
        <f t="shared" si="8"/>
        <v>287</v>
      </c>
      <c r="AP13" s="26">
        <f t="shared" si="8"/>
        <v>267</v>
      </c>
      <c r="AQ13" s="26">
        <f t="shared" si="8"/>
        <v>238</v>
      </c>
      <c r="AR13" s="26">
        <f t="shared" si="8"/>
        <v>253</v>
      </c>
      <c r="AS13" s="26">
        <f t="shared" si="8"/>
        <v>205</v>
      </c>
      <c r="AT13" s="26">
        <f t="shared" si="8"/>
        <v>169</v>
      </c>
      <c r="AU13" s="26">
        <f t="shared" si="8"/>
        <v>145</v>
      </c>
      <c r="AV13" s="26">
        <f t="shared" si="8"/>
        <v>149</v>
      </c>
      <c r="AW13" s="14"/>
    </row>
    <row r="14" spans="1:49" s="4" customFormat="1" ht="26.1" customHeight="1">
      <c r="A14" s="33"/>
      <c r="B14" s="32" t="s">
        <v>35</v>
      </c>
      <c r="C14" s="24">
        <f t="shared" si="9"/>
        <v>8499</v>
      </c>
      <c r="D14" s="26">
        <f t="shared" si="10"/>
        <v>960</v>
      </c>
      <c r="E14" s="25">
        <f t="shared" si="3"/>
        <v>188</v>
      </c>
      <c r="F14" s="25">
        <f t="shared" si="3"/>
        <v>183</v>
      </c>
      <c r="G14" s="25">
        <f t="shared" si="3"/>
        <v>197</v>
      </c>
      <c r="H14" s="25">
        <f t="shared" si="3"/>
        <v>195</v>
      </c>
      <c r="I14" s="25">
        <f t="shared" si="3"/>
        <v>197</v>
      </c>
      <c r="J14" s="26">
        <f t="shared" si="11"/>
        <v>923</v>
      </c>
      <c r="K14" s="25">
        <f t="shared" si="4"/>
        <v>194</v>
      </c>
      <c r="L14" s="25">
        <f t="shared" si="4"/>
        <v>175</v>
      </c>
      <c r="M14" s="25">
        <f t="shared" si="4"/>
        <v>195</v>
      </c>
      <c r="N14" s="25">
        <f t="shared" si="4"/>
        <v>197</v>
      </c>
      <c r="O14" s="25">
        <f t="shared" si="4"/>
        <v>162</v>
      </c>
      <c r="P14" s="32" t="s">
        <v>35</v>
      </c>
      <c r="Q14" s="26">
        <f t="shared" si="12"/>
        <v>877</v>
      </c>
      <c r="R14" s="25">
        <f t="shared" si="5"/>
        <v>189</v>
      </c>
      <c r="S14" s="25">
        <f t="shared" si="5"/>
        <v>172</v>
      </c>
      <c r="T14" s="25">
        <f t="shared" si="5"/>
        <v>179</v>
      </c>
      <c r="U14" s="25">
        <f t="shared" si="5"/>
        <v>180</v>
      </c>
      <c r="V14" s="25">
        <f t="shared" si="5"/>
        <v>157</v>
      </c>
      <c r="W14" s="26">
        <f t="shared" si="13"/>
        <v>822</v>
      </c>
      <c r="X14" s="25">
        <f t="shared" si="6"/>
        <v>173</v>
      </c>
      <c r="Y14" s="25">
        <f t="shared" si="6"/>
        <v>173</v>
      </c>
      <c r="Z14" s="25">
        <f t="shared" si="6"/>
        <v>162</v>
      </c>
      <c r="AA14" s="25">
        <f t="shared" si="6"/>
        <v>146</v>
      </c>
      <c r="AB14" s="25">
        <f t="shared" si="6"/>
        <v>168</v>
      </c>
      <c r="AC14" s="32" t="s">
        <v>35</v>
      </c>
      <c r="AD14" s="26">
        <f t="shared" si="14"/>
        <v>865</v>
      </c>
      <c r="AE14" s="25">
        <f t="shared" ref="AE14:AM14" si="21">SUM(AE25+AE36)</f>
        <v>182</v>
      </c>
      <c r="AF14" s="25">
        <f t="shared" si="21"/>
        <v>206</v>
      </c>
      <c r="AG14" s="25">
        <f t="shared" si="21"/>
        <v>162</v>
      </c>
      <c r="AH14" s="25">
        <f t="shared" si="21"/>
        <v>158</v>
      </c>
      <c r="AI14" s="25">
        <f t="shared" si="21"/>
        <v>157</v>
      </c>
      <c r="AJ14" s="26">
        <f t="shared" si="21"/>
        <v>1022</v>
      </c>
      <c r="AK14" s="26">
        <f t="shared" si="21"/>
        <v>756</v>
      </c>
      <c r="AL14" s="26">
        <f t="shared" si="21"/>
        <v>394</v>
      </c>
      <c r="AM14" s="26">
        <f t="shared" si="21"/>
        <v>296</v>
      </c>
      <c r="AN14" s="32" t="s">
        <v>35</v>
      </c>
      <c r="AO14" s="26">
        <f t="shared" si="8"/>
        <v>297</v>
      </c>
      <c r="AP14" s="26">
        <f t="shared" si="8"/>
        <v>258</v>
      </c>
      <c r="AQ14" s="26">
        <f t="shared" si="8"/>
        <v>233</v>
      </c>
      <c r="AR14" s="26">
        <f t="shared" si="8"/>
        <v>205</v>
      </c>
      <c r="AS14" s="26">
        <f t="shared" si="8"/>
        <v>165</v>
      </c>
      <c r="AT14" s="26">
        <f t="shared" si="8"/>
        <v>158</v>
      </c>
      <c r="AU14" s="26">
        <f t="shared" si="8"/>
        <v>129</v>
      </c>
      <c r="AV14" s="26">
        <f t="shared" si="8"/>
        <v>139</v>
      </c>
      <c r="AW14" s="15"/>
    </row>
    <row r="15" spans="1:49" ht="26.1" customHeight="1">
      <c r="A15" s="31"/>
      <c r="B15" s="32" t="s">
        <v>36</v>
      </c>
      <c r="C15" s="24">
        <f t="shared" si="9"/>
        <v>12863</v>
      </c>
      <c r="D15" s="26">
        <f t="shared" si="10"/>
        <v>1491</v>
      </c>
      <c r="E15" s="25">
        <f t="shared" si="3"/>
        <v>298</v>
      </c>
      <c r="F15" s="25">
        <f t="shared" si="3"/>
        <v>283</v>
      </c>
      <c r="G15" s="25">
        <f t="shared" si="3"/>
        <v>303</v>
      </c>
      <c r="H15" s="25">
        <f t="shared" si="3"/>
        <v>336</v>
      </c>
      <c r="I15" s="25">
        <f t="shared" si="3"/>
        <v>271</v>
      </c>
      <c r="J15" s="26">
        <f t="shared" si="11"/>
        <v>1460</v>
      </c>
      <c r="K15" s="25">
        <f t="shared" si="4"/>
        <v>266</v>
      </c>
      <c r="L15" s="25">
        <f t="shared" si="4"/>
        <v>305</v>
      </c>
      <c r="M15" s="25">
        <f t="shared" si="4"/>
        <v>284</v>
      </c>
      <c r="N15" s="25">
        <f t="shared" si="4"/>
        <v>312</v>
      </c>
      <c r="O15" s="25">
        <f t="shared" si="4"/>
        <v>293</v>
      </c>
      <c r="P15" s="32" t="s">
        <v>36</v>
      </c>
      <c r="Q15" s="26">
        <f t="shared" si="12"/>
        <v>1450</v>
      </c>
      <c r="R15" s="25">
        <f t="shared" si="5"/>
        <v>281</v>
      </c>
      <c r="S15" s="25">
        <f t="shared" si="5"/>
        <v>270</v>
      </c>
      <c r="T15" s="25">
        <f t="shared" si="5"/>
        <v>290</v>
      </c>
      <c r="U15" s="25">
        <f t="shared" si="5"/>
        <v>316</v>
      </c>
      <c r="V15" s="25">
        <f t="shared" si="5"/>
        <v>293</v>
      </c>
      <c r="W15" s="26">
        <f t="shared" si="13"/>
        <v>1426</v>
      </c>
      <c r="X15" s="25">
        <f t="shared" si="6"/>
        <v>291</v>
      </c>
      <c r="Y15" s="25">
        <f t="shared" si="6"/>
        <v>260</v>
      </c>
      <c r="Z15" s="25">
        <f t="shared" si="6"/>
        <v>271</v>
      </c>
      <c r="AA15" s="25">
        <f t="shared" si="6"/>
        <v>299</v>
      </c>
      <c r="AB15" s="25">
        <f t="shared" si="6"/>
        <v>305</v>
      </c>
      <c r="AC15" s="32" t="s">
        <v>36</v>
      </c>
      <c r="AD15" s="26">
        <f t="shared" si="14"/>
        <v>1454</v>
      </c>
      <c r="AE15" s="25">
        <f t="shared" ref="AE15:AM15" si="22">SUM(AE26+AE37)</f>
        <v>293</v>
      </c>
      <c r="AF15" s="25">
        <f t="shared" si="22"/>
        <v>316</v>
      </c>
      <c r="AG15" s="25">
        <f t="shared" si="22"/>
        <v>277</v>
      </c>
      <c r="AH15" s="25">
        <f t="shared" si="22"/>
        <v>284</v>
      </c>
      <c r="AI15" s="25">
        <f t="shared" si="22"/>
        <v>284</v>
      </c>
      <c r="AJ15" s="26">
        <f t="shared" si="22"/>
        <v>1245</v>
      </c>
      <c r="AK15" s="26">
        <f t="shared" si="22"/>
        <v>916</v>
      </c>
      <c r="AL15" s="26">
        <f t="shared" si="22"/>
        <v>580</v>
      </c>
      <c r="AM15" s="26">
        <f t="shared" si="22"/>
        <v>426</v>
      </c>
      <c r="AN15" s="32" t="s">
        <v>36</v>
      </c>
      <c r="AO15" s="26">
        <f t="shared" si="8"/>
        <v>394</v>
      </c>
      <c r="AP15" s="26">
        <f t="shared" si="8"/>
        <v>397</v>
      </c>
      <c r="AQ15" s="26">
        <f t="shared" si="8"/>
        <v>345</v>
      </c>
      <c r="AR15" s="26">
        <f t="shared" si="8"/>
        <v>363</v>
      </c>
      <c r="AS15" s="26">
        <f t="shared" si="8"/>
        <v>260</v>
      </c>
      <c r="AT15" s="26">
        <f t="shared" si="8"/>
        <v>261</v>
      </c>
      <c r="AU15" s="26">
        <f t="shared" si="8"/>
        <v>162</v>
      </c>
      <c r="AV15" s="26">
        <f t="shared" si="8"/>
        <v>233</v>
      </c>
      <c r="AW15" s="15"/>
    </row>
    <row r="16" spans="1:49" ht="26.1" customHeight="1">
      <c r="B16" s="23"/>
      <c r="C16" s="1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3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23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22"/>
      <c r="AO16" s="15"/>
      <c r="AP16" s="15"/>
      <c r="AQ16" s="15"/>
      <c r="AR16" s="15"/>
      <c r="AS16" s="15"/>
      <c r="AT16" s="15"/>
      <c r="AU16" s="15"/>
      <c r="AV16" s="15"/>
      <c r="AW16" s="15"/>
    </row>
    <row r="17" spans="2:49" s="5" customFormat="1" ht="26.1" customHeight="1">
      <c r="B17" s="26" t="s">
        <v>17</v>
      </c>
      <c r="C17" s="26">
        <f>SUM(C18+C19+C20+C21+C22+C23+C24+C25+C26)</f>
        <v>81895</v>
      </c>
      <c r="D17" s="26">
        <f t="shared" ref="D17:O17" si="23">SUM(D18+D19+D20+D21+D22+D23+D24+D25+D26)</f>
        <v>9887</v>
      </c>
      <c r="E17" s="26">
        <f t="shared" si="23"/>
        <v>2002</v>
      </c>
      <c r="F17" s="26">
        <f t="shared" si="23"/>
        <v>1991</v>
      </c>
      <c r="G17" s="26">
        <f t="shared" si="23"/>
        <v>1980</v>
      </c>
      <c r="H17" s="26">
        <f t="shared" si="23"/>
        <v>1966</v>
      </c>
      <c r="I17" s="26">
        <f t="shared" si="23"/>
        <v>1948</v>
      </c>
      <c r="J17" s="26">
        <f t="shared" si="23"/>
        <v>9422</v>
      </c>
      <c r="K17" s="26">
        <f t="shared" si="23"/>
        <v>1926</v>
      </c>
      <c r="L17" s="26">
        <f t="shared" si="23"/>
        <v>1901</v>
      </c>
      <c r="M17" s="26">
        <f t="shared" si="23"/>
        <v>1882</v>
      </c>
      <c r="N17" s="26">
        <f t="shared" si="23"/>
        <v>1862</v>
      </c>
      <c r="O17" s="26">
        <f t="shared" si="23"/>
        <v>1851</v>
      </c>
      <c r="P17" s="26" t="s">
        <v>17</v>
      </c>
      <c r="Q17" s="26">
        <f>SUM(Q18+Q19+Q20+Q21+Q22+Q23+Q24+Q25+Q26)</f>
        <v>9128</v>
      </c>
      <c r="R17" s="26">
        <f t="shared" ref="R17:AB17" si="24">SUM(R18+R19+R20+R21+R22+R23+R24+R25+R26)</f>
        <v>1844</v>
      </c>
      <c r="S17" s="26">
        <f t="shared" si="24"/>
        <v>1841</v>
      </c>
      <c r="T17" s="26">
        <f t="shared" si="24"/>
        <v>1852</v>
      </c>
      <c r="U17" s="26">
        <f t="shared" si="24"/>
        <v>1864</v>
      </c>
      <c r="V17" s="26">
        <f t="shared" si="24"/>
        <v>1727</v>
      </c>
      <c r="W17" s="26">
        <f t="shared" si="24"/>
        <v>9234</v>
      </c>
      <c r="X17" s="26">
        <f t="shared" si="24"/>
        <v>1746</v>
      </c>
      <c r="Y17" s="26">
        <f t="shared" si="24"/>
        <v>1778</v>
      </c>
      <c r="Z17" s="26">
        <f t="shared" si="24"/>
        <v>1831</v>
      </c>
      <c r="AA17" s="26">
        <f t="shared" si="24"/>
        <v>1896</v>
      </c>
      <c r="AB17" s="26">
        <f t="shared" si="24"/>
        <v>1983</v>
      </c>
      <c r="AC17" s="26" t="s">
        <v>17</v>
      </c>
      <c r="AD17" s="26">
        <f>SUM(AD18+AD19+AD20+AD21+AD22+AD23+AD24+AD25+AD26)</f>
        <v>10354</v>
      </c>
      <c r="AE17" s="26">
        <f t="shared" ref="AE17:AM17" si="25">SUM(AE18+AE19+AE20+AE21+AE22+AE23+AE24+AE25+AE26)</f>
        <v>2071</v>
      </c>
      <c r="AF17" s="26">
        <f t="shared" si="25"/>
        <v>2116</v>
      </c>
      <c r="AG17" s="26">
        <f t="shared" si="25"/>
        <v>2100</v>
      </c>
      <c r="AH17" s="26">
        <f t="shared" si="25"/>
        <v>2057</v>
      </c>
      <c r="AI17" s="26">
        <f t="shared" si="25"/>
        <v>2010</v>
      </c>
      <c r="AJ17" s="26">
        <f t="shared" si="25"/>
        <v>9162</v>
      </c>
      <c r="AK17" s="26">
        <f t="shared" si="25"/>
        <v>5580</v>
      </c>
      <c r="AL17" s="26">
        <f t="shared" si="25"/>
        <v>3008</v>
      </c>
      <c r="AM17" s="26">
        <f t="shared" si="25"/>
        <v>2323</v>
      </c>
      <c r="AN17" s="26" t="s">
        <v>17</v>
      </c>
      <c r="AO17" s="26">
        <f>SUM(AO18+AO19+AO20+AO21+AO22+AO23+AO24+AO25+AO26)</f>
        <v>2367</v>
      </c>
      <c r="AP17" s="26">
        <f t="shared" ref="AP17:AV17" si="26">SUM(AP18+AP19+AP20+AP21+AP22+AP23+AP24+AP25+AP26)</f>
        <v>2259</v>
      </c>
      <c r="AQ17" s="26">
        <f t="shared" si="26"/>
        <v>1924</v>
      </c>
      <c r="AR17" s="26">
        <f t="shared" si="26"/>
        <v>1813</v>
      </c>
      <c r="AS17" s="26">
        <f t="shared" si="26"/>
        <v>1614</v>
      </c>
      <c r="AT17" s="26">
        <f t="shared" si="26"/>
        <v>1404</v>
      </c>
      <c r="AU17" s="26">
        <f t="shared" si="26"/>
        <v>1106</v>
      </c>
      <c r="AV17" s="26">
        <f t="shared" si="26"/>
        <v>1310</v>
      </c>
      <c r="AW17" s="14"/>
    </row>
    <row r="18" spans="2:49" ht="26.1" customHeight="1">
      <c r="B18" s="32" t="s">
        <v>28</v>
      </c>
      <c r="C18" s="24">
        <f>SUM(D18+J18+Q18+W18+AD18+AJ18+AK18+AL18+AM18+AO18+AP18+AQ18+AR18+AS18+AT18+AU18+AV18)</f>
        <v>20711</v>
      </c>
      <c r="D18" s="26">
        <f>SUM(I18+H18+G18+F18+E18)</f>
        <v>2465</v>
      </c>
      <c r="E18" s="25">
        <v>515</v>
      </c>
      <c r="F18" s="25">
        <v>492</v>
      </c>
      <c r="G18" s="25">
        <v>501</v>
      </c>
      <c r="H18" s="25">
        <v>470</v>
      </c>
      <c r="I18" s="25">
        <v>487</v>
      </c>
      <c r="J18" s="26">
        <f>SUM(O18+N18+M18+L18+K18)</f>
        <v>2370</v>
      </c>
      <c r="K18" s="25">
        <v>487</v>
      </c>
      <c r="L18" s="25">
        <v>500</v>
      </c>
      <c r="M18" s="25">
        <v>458</v>
      </c>
      <c r="N18" s="25">
        <v>473</v>
      </c>
      <c r="O18" s="25">
        <v>452</v>
      </c>
      <c r="P18" s="32" t="s">
        <v>28</v>
      </c>
      <c r="Q18" s="26">
        <f>SUM(V18+U18+T18+S18+R18)</f>
        <v>2242</v>
      </c>
      <c r="R18" s="25">
        <v>456</v>
      </c>
      <c r="S18" s="25">
        <v>433</v>
      </c>
      <c r="T18" s="25">
        <v>467</v>
      </c>
      <c r="U18" s="25">
        <v>459</v>
      </c>
      <c r="V18" s="25">
        <v>427</v>
      </c>
      <c r="W18" s="26">
        <f>SUM(AB18+AA18+Z18+Y18+X18)</f>
        <v>2143</v>
      </c>
      <c r="X18" s="25">
        <v>404</v>
      </c>
      <c r="Y18" s="25">
        <v>406</v>
      </c>
      <c r="Z18" s="25">
        <v>428</v>
      </c>
      <c r="AA18" s="25">
        <v>434</v>
      </c>
      <c r="AB18" s="25">
        <v>471</v>
      </c>
      <c r="AC18" s="32" t="s">
        <v>28</v>
      </c>
      <c r="AD18" s="26">
        <f>SUM(AI18+AH18+AG18+AF18+AE18)</f>
        <v>2647</v>
      </c>
      <c r="AE18" s="25">
        <v>510</v>
      </c>
      <c r="AF18" s="25">
        <v>552</v>
      </c>
      <c r="AG18" s="25">
        <v>540</v>
      </c>
      <c r="AH18" s="25">
        <v>523</v>
      </c>
      <c r="AI18" s="25">
        <v>522</v>
      </c>
      <c r="AJ18" s="26">
        <v>2445</v>
      </c>
      <c r="AK18" s="26">
        <v>1420</v>
      </c>
      <c r="AL18" s="26">
        <v>784</v>
      </c>
      <c r="AM18" s="26">
        <v>567</v>
      </c>
      <c r="AN18" s="32" t="s">
        <v>28</v>
      </c>
      <c r="AO18" s="26">
        <v>572</v>
      </c>
      <c r="AP18" s="26">
        <v>595</v>
      </c>
      <c r="AQ18" s="26">
        <v>488</v>
      </c>
      <c r="AR18" s="26">
        <v>460</v>
      </c>
      <c r="AS18" s="26">
        <v>422</v>
      </c>
      <c r="AT18" s="26">
        <v>388</v>
      </c>
      <c r="AU18" s="26">
        <v>323</v>
      </c>
      <c r="AV18" s="26">
        <v>380</v>
      </c>
      <c r="AW18" s="15"/>
    </row>
    <row r="19" spans="2:49" ht="26.1" customHeight="1">
      <c r="B19" s="32" t="s">
        <v>29</v>
      </c>
      <c r="C19" s="24">
        <f t="shared" ref="C19:C26" si="27">SUM(D19+J19+Q19+W19+AD19+AJ19+AK19+AL19+AM19+AO19+AP19+AQ19+AR19+AS19+AT19+AU19+AV19)</f>
        <v>720</v>
      </c>
      <c r="D19" s="26">
        <f t="shared" ref="D19:D26" si="28">SUM(I19+H19+G19+F19+E19)</f>
        <v>74</v>
      </c>
      <c r="E19" s="25">
        <v>20</v>
      </c>
      <c r="F19" s="25">
        <v>12</v>
      </c>
      <c r="G19" s="25">
        <v>8</v>
      </c>
      <c r="H19" s="25">
        <v>16</v>
      </c>
      <c r="I19" s="25">
        <v>18</v>
      </c>
      <c r="J19" s="26">
        <f t="shared" ref="J19:J26" si="29">SUM(O19+N19+M19+L19+K19)</f>
        <v>75</v>
      </c>
      <c r="K19" s="25">
        <v>20</v>
      </c>
      <c r="L19" s="25">
        <v>14</v>
      </c>
      <c r="M19" s="25">
        <v>17</v>
      </c>
      <c r="N19" s="25">
        <v>12</v>
      </c>
      <c r="O19" s="25">
        <v>12</v>
      </c>
      <c r="P19" s="32" t="s">
        <v>29</v>
      </c>
      <c r="Q19" s="26">
        <f t="shared" ref="Q19:Q26" si="30">SUM(V19+U19+T19+S19+R19)</f>
        <v>86</v>
      </c>
      <c r="R19" s="25">
        <v>18</v>
      </c>
      <c r="S19" s="25">
        <v>16</v>
      </c>
      <c r="T19" s="25">
        <v>17</v>
      </c>
      <c r="U19" s="25">
        <v>16</v>
      </c>
      <c r="V19" s="25">
        <v>19</v>
      </c>
      <c r="W19" s="26">
        <f t="shared" ref="W19:W26" si="31">SUM(AB19+AA19+Z19+Y19+X19)</f>
        <v>75</v>
      </c>
      <c r="X19" s="25">
        <v>17</v>
      </c>
      <c r="Y19" s="25">
        <v>15</v>
      </c>
      <c r="Z19" s="25">
        <v>16</v>
      </c>
      <c r="AA19" s="25">
        <v>14</v>
      </c>
      <c r="AB19" s="25">
        <v>13</v>
      </c>
      <c r="AC19" s="32" t="s">
        <v>29</v>
      </c>
      <c r="AD19" s="26">
        <f t="shared" ref="AD19:AD26" si="32">SUM(AI19+AH19+AG19+AF19+AE19)</f>
        <v>87</v>
      </c>
      <c r="AE19" s="25">
        <v>17</v>
      </c>
      <c r="AF19" s="25">
        <v>14</v>
      </c>
      <c r="AG19" s="25">
        <v>17</v>
      </c>
      <c r="AH19" s="25">
        <v>14</v>
      </c>
      <c r="AI19" s="25">
        <v>25</v>
      </c>
      <c r="AJ19" s="26">
        <v>98</v>
      </c>
      <c r="AK19" s="26">
        <v>54</v>
      </c>
      <c r="AL19" s="26">
        <v>21</v>
      </c>
      <c r="AM19" s="26">
        <v>21</v>
      </c>
      <c r="AN19" s="32" t="s">
        <v>29</v>
      </c>
      <c r="AO19" s="26">
        <v>24</v>
      </c>
      <c r="AP19" s="26">
        <v>10</v>
      </c>
      <c r="AQ19" s="26">
        <v>27</v>
      </c>
      <c r="AR19" s="26">
        <v>17</v>
      </c>
      <c r="AS19" s="26">
        <v>19</v>
      </c>
      <c r="AT19" s="26">
        <v>11</v>
      </c>
      <c r="AU19" s="26">
        <v>13</v>
      </c>
      <c r="AV19" s="26">
        <v>8</v>
      </c>
      <c r="AW19" s="15"/>
    </row>
    <row r="20" spans="2:49" ht="26.1" customHeight="1">
      <c r="B20" s="32" t="s">
        <v>30</v>
      </c>
      <c r="C20" s="24">
        <f t="shared" si="27"/>
        <v>3341</v>
      </c>
      <c r="D20" s="26">
        <f t="shared" si="28"/>
        <v>361</v>
      </c>
      <c r="E20" s="25">
        <v>61</v>
      </c>
      <c r="F20" s="25">
        <v>57</v>
      </c>
      <c r="G20" s="25">
        <v>83</v>
      </c>
      <c r="H20" s="25">
        <v>73</v>
      </c>
      <c r="I20" s="25">
        <v>87</v>
      </c>
      <c r="J20" s="26">
        <f t="shared" si="29"/>
        <v>419</v>
      </c>
      <c r="K20" s="25">
        <v>93</v>
      </c>
      <c r="L20" s="25">
        <v>73</v>
      </c>
      <c r="M20" s="25">
        <v>88</v>
      </c>
      <c r="N20" s="25">
        <v>89</v>
      </c>
      <c r="O20" s="25">
        <v>76</v>
      </c>
      <c r="P20" s="32" t="s">
        <v>30</v>
      </c>
      <c r="Q20" s="26">
        <f t="shared" si="30"/>
        <v>406</v>
      </c>
      <c r="R20" s="25">
        <v>66</v>
      </c>
      <c r="S20" s="25">
        <v>83</v>
      </c>
      <c r="T20" s="25">
        <v>66</v>
      </c>
      <c r="U20" s="25">
        <v>103</v>
      </c>
      <c r="V20" s="25">
        <v>88</v>
      </c>
      <c r="W20" s="26">
        <f t="shared" si="31"/>
        <v>438</v>
      </c>
      <c r="X20" s="25">
        <v>78</v>
      </c>
      <c r="Y20" s="25">
        <v>88</v>
      </c>
      <c r="Z20" s="25">
        <v>73</v>
      </c>
      <c r="AA20" s="25">
        <v>93</v>
      </c>
      <c r="AB20" s="25">
        <v>106</v>
      </c>
      <c r="AC20" s="32" t="s">
        <v>30</v>
      </c>
      <c r="AD20" s="26">
        <f t="shared" si="32"/>
        <v>411</v>
      </c>
      <c r="AE20" s="25">
        <v>79</v>
      </c>
      <c r="AF20" s="25">
        <v>96</v>
      </c>
      <c r="AG20" s="25">
        <v>82</v>
      </c>
      <c r="AH20" s="25">
        <v>91</v>
      </c>
      <c r="AI20" s="25">
        <v>63</v>
      </c>
      <c r="AJ20" s="26">
        <v>326</v>
      </c>
      <c r="AK20" s="26">
        <v>215</v>
      </c>
      <c r="AL20" s="26">
        <v>97</v>
      </c>
      <c r="AM20" s="26">
        <v>69</v>
      </c>
      <c r="AN20" s="32" t="s">
        <v>30</v>
      </c>
      <c r="AO20" s="26">
        <v>100</v>
      </c>
      <c r="AP20" s="26">
        <v>122</v>
      </c>
      <c r="AQ20" s="26">
        <v>95</v>
      </c>
      <c r="AR20" s="26">
        <v>77</v>
      </c>
      <c r="AS20" s="26">
        <v>59</v>
      </c>
      <c r="AT20" s="26">
        <v>51</v>
      </c>
      <c r="AU20" s="26">
        <v>42</v>
      </c>
      <c r="AV20" s="26">
        <v>53</v>
      </c>
      <c r="AW20" s="15"/>
    </row>
    <row r="21" spans="2:49" ht="26.1" customHeight="1">
      <c r="B21" s="32" t="s">
        <v>31</v>
      </c>
      <c r="C21" s="24">
        <f t="shared" si="27"/>
        <v>3493</v>
      </c>
      <c r="D21" s="26">
        <f t="shared" si="28"/>
        <v>433</v>
      </c>
      <c r="E21" s="25">
        <v>77</v>
      </c>
      <c r="F21" s="25">
        <v>88</v>
      </c>
      <c r="G21" s="25">
        <v>105</v>
      </c>
      <c r="H21" s="25">
        <v>76</v>
      </c>
      <c r="I21" s="25">
        <v>87</v>
      </c>
      <c r="J21" s="26">
        <f t="shared" si="29"/>
        <v>399</v>
      </c>
      <c r="K21" s="25">
        <v>81</v>
      </c>
      <c r="L21" s="25">
        <v>75</v>
      </c>
      <c r="M21" s="25">
        <v>79</v>
      </c>
      <c r="N21" s="25">
        <v>79</v>
      </c>
      <c r="O21" s="25">
        <v>85</v>
      </c>
      <c r="P21" s="32" t="s">
        <v>31</v>
      </c>
      <c r="Q21" s="26">
        <f t="shared" si="30"/>
        <v>361</v>
      </c>
      <c r="R21" s="25">
        <v>73</v>
      </c>
      <c r="S21" s="25">
        <v>80</v>
      </c>
      <c r="T21" s="25">
        <v>72</v>
      </c>
      <c r="U21" s="25">
        <v>63</v>
      </c>
      <c r="V21" s="25">
        <v>73</v>
      </c>
      <c r="W21" s="26">
        <f t="shared" si="31"/>
        <v>404</v>
      </c>
      <c r="X21" s="25">
        <v>79</v>
      </c>
      <c r="Y21" s="25">
        <v>76</v>
      </c>
      <c r="Z21" s="25">
        <v>83</v>
      </c>
      <c r="AA21" s="25">
        <v>80</v>
      </c>
      <c r="AB21" s="25">
        <v>86</v>
      </c>
      <c r="AC21" s="32" t="s">
        <v>31</v>
      </c>
      <c r="AD21" s="26">
        <f t="shared" si="32"/>
        <v>499</v>
      </c>
      <c r="AE21" s="25">
        <v>89</v>
      </c>
      <c r="AF21" s="25">
        <v>87</v>
      </c>
      <c r="AG21" s="25">
        <v>99</v>
      </c>
      <c r="AH21" s="25">
        <v>119</v>
      </c>
      <c r="AI21" s="25">
        <v>105</v>
      </c>
      <c r="AJ21" s="26">
        <v>414</v>
      </c>
      <c r="AK21" s="26">
        <v>248</v>
      </c>
      <c r="AL21" s="26">
        <v>128</v>
      </c>
      <c r="AM21" s="26">
        <v>92</v>
      </c>
      <c r="AN21" s="32" t="s">
        <v>31</v>
      </c>
      <c r="AO21" s="26">
        <v>75</v>
      </c>
      <c r="AP21" s="26">
        <v>95</v>
      </c>
      <c r="AQ21" s="26">
        <v>70</v>
      </c>
      <c r="AR21" s="26">
        <v>62</v>
      </c>
      <c r="AS21" s="26">
        <v>57</v>
      </c>
      <c r="AT21" s="26">
        <v>50</v>
      </c>
      <c r="AU21" s="26">
        <v>48</v>
      </c>
      <c r="AV21" s="26">
        <v>58</v>
      </c>
      <c r="AW21" s="15"/>
    </row>
    <row r="22" spans="2:49" ht="26.1" customHeight="1">
      <c r="B22" s="32" t="s">
        <v>32</v>
      </c>
      <c r="C22" s="24">
        <f t="shared" si="27"/>
        <v>36549</v>
      </c>
      <c r="D22" s="26">
        <f t="shared" si="28"/>
        <v>4524</v>
      </c>
      <c r="E22" s="25">
        <v>920</v>
      </c>
      <c r="F22" s="25">
        <v>946</v>
      </c>
      <c r="G22" s="25">
        <v>876</v>
      </c>
      <c r="H22" s="25">
        <v>904</v>
      </c>
      <c r="I22" s="25">
        <v>878</v>
      </c>
      <c r="J22" s="26">
        <f t="shared" si="29"/>
        <v>4200</v>
      </c>
      <c r="K22" s="25">
        <v>858</v>
      </c>
      <c r="L22" s="25">
        <v>819</v>
      </c>
      <c r="M22" s="25">
        <v>862</v>
      </c>
      <c r="N22" s="25">
        <v>820</v>
      </c>
      <c r="O22" s="25">
        <v>841</v>
      </c>
      <c r="P22" s="32" t="s">
        <v>32</v>
      </c>
      <c r="Q22" s="26">
        <f t="shared" si="30"/>
        <v>4086</v>
      </c>
      <c r="R22" s="25">
        <v>853</v>
      </c>
      <c r="S22" s="25">
        <v>865</v>
      </c>
      <c r="T22" s="25">
        <v>829</v>
      </c>
      <c r="U22" s="25">
        <v>809</v>
      </c>
      <c r="V22" s="25">
        <v>730</v>
      </c>
      <c r="W22" s="26">
        <f t="shared" si="31"/>
        <v>4284</v>
      </c>
      <c r="X22" s="25">
        <v>788</v>
      </c>
      <c r="Y22" s="25">
        <v>814</v>
      </c>
      <c r="Z22" s="25">
        <v>849</v>
      </c>
      <c r="AA22" s="25">
        <v>910</v>
      </c>
      <c r="AB22" s="25">
        <v>923</v>
      </c>
      <c r="AC22" s="32" t="s">
        <v>32</v>
      </c>
      <c r="AD22" s="26">
        <f t="shared" si="32"/>
        <v>4637</v>
      </c>
      <c r="AE22" s="25">
        <v>915</v>
      </c>
      <c r="AF22" s="25">
        <v>925</v>
      </c>
      <c r="AG22" s="25">
        <v>949</v>
      </c>
      <c r="AH22" s="25">
        <v>905</v>
      </c>
      <c r="AI22" s="25">
        <v>943</v>
      </c>
      <c r="AJ22" s="26">
        <v>3976</v>
      </c>
      <c r="AK22" s="26">
        <v>2430</v>
      </c>
      <c r="AL22" s="26">
        <v>1365</v>
      </c>
      <c r="AM22" s="26">
        <v>1089</v>
      </c>
      <c r="AN22" s="32" t="s">
        <v>32</v>
      </c>
      <c r="AO22" s="26">
        <v>1093</v>
      </c>
      <c r="AP22" s="26">
        <v>1010</v>
      </c>
      <c r="AQ22" s="26">
        <v>844</v>
      </c>
      <c r="AR22" s="26">
        <v>755</v>
      </c>
      <c r="AS22" s="26">
        <v>712</v>
      </c>
      <c r="AT22" s="26">
        <v>568</v>
      </c>
      <c r="AU22" s="26">
        <v>439</v>
      </c>
      <c r="AV22" s="26">
        <v>537</v>
      </c>
      <c r="AW22" s="15"/>
    </row>
    <row r="23" spans="2:49" s="4" customFormat="1" ht="26.1" customHeight="1">
      <c r="B23" s="32" t="s">
        <v>33</v>
      </c>
      <c r="C23" s="24">
        <f t="shared" si="27"/>
        <v>3003</v>
      </c>
      <c r="D23" s="26">
        <f t="shared" si="28"/>
        <v>358</v>
      </c>
      <c r="E23" s="25">
        <v>65</v>
      </c>
      <c r="F23" s="25">
        <v>81</v>
      </c>
      <c r="G23" s="25">
        <v>68</v>
      </c>
      <c r="H23" s="25">
        <v>66</v>
      </c>
      <c r="I23" s="25">
        <v>78</v>
      </c>
      <c r="J23" s="26">
        <f t="shared" si="29"/>
        <v>357</v>
      </c>
      <c r="K23" s="25">
        <v>66</v>
      </c>
      <c r="L23" s="25">
        <v>78</v>
      </c>
      <c r="M23" s="25">
        <v>74</v>
      </c>
      <c r="N23" s="25">
        <v>62</v>
      </c>
      <c r="O23" s="25">
        <v>77</v>
      </c>
      <c r="P23" s="32" t="s">
        <v>33</v>
      </c>
      <c r="Q23" s="26">
        <f t="shared" si="30"/>
        <v>362</v>
      </c>
      <c r="R23" s="25">
        <v>69</v>
      </c>
      <c r="S23" s="25">
        <v>67</v>
      </c>
      <c r="T23" s="25">
        <v>81</v>
      </c>
      <c r="U23" s="25">
        <v>77</v>
      </c>
      <c r="V23" s="25">
        <v>68</v>
      </c>
      <c r="W23" s="26">
        <f t="shared" si="31"/>
        <v>350</v>
      </c>
      <c r="X23" s="25">
        <v>71</v>
      </c>
      <c r="Y23" s="25">
        <v>74</v>
      </c>
      <c r="Z23" s="25">
        <v>73</v>
      </c>
      <c r="AA23" s="25">
        <v>67</v>
      </c>
      <c r="AB23" s="25">
        <v>65</v>
      </c>
      <c r="AC23" s="32" t="s">
        <v>33</v>
      </c>
      <c r="AD23" s="26">
        <f t="shared" si="32"/>
        <v>342</v>
      </c>
      <c r="AE23" s="25">
        <v>83</v>
      </c>
      <c r="AF23" s="25">
        <v>69</v>
      </c>
      <c r="AG23" s="25">
        <v>71</v>
      </c>
      <c r="AH23" s="25">
        <v>65</v>
      </c>
      <c r="AI23" s="25">
        <v>54</v>
      </c>
      <c r="AJ23" s="26">
        <v>307</v>
      </c>
      <c r="AK23" s="26">
        <v>178</v>
      </c>
      <c r="AL23" s="26">
        <v>117</v>
      </c>
      <c r="AM23" s="26">
        <v>100</v>
      </c>
      <c r="AN23" s="32" t="s">
        <v>33</v>
      </c>
      <c r="AO23" s="26">
        <v>87</v>
      </c>
      <c r="AP23" s="26">
        <v>78</v>
      </c>
      <c r="AQ23" s="26">
        <v>75</v>
      </c>
      <c r="AR23" s="26">
        <v>67</v>
      </c>
      <c r="AS23" s="26">
        <v>71</v>
      </c>
      <c r="AT23" s="26">
        <v>75</v>
      </c>
      <c r="AU23" s="26">
        <v>32</v>
      </c>
      <c r="AV23" s="26">
        <v>47</v>
      </c>
      <c r="AW23" s="15"/>
    </row>
    <row r="24" spans="2:49" s="5" customFormat="1" ht="26.1" customHeight="1">
      <c r="B24" s="32" t="s">
        <v>34</v>
      </c>
      <c r="C24" s="24">
        <f t="shared" si="27"/>
        <v>3983</v>
      </c>
      <c r="D24" s="26">
        <f t="shared" si="28"/>
        <v>407</v>
      </c>
      <c r="E24" s="25">
        <v>91</v>
      </c>
      <c r="F24" s="25">
        <v>86</v>
      </c>
      <c r="G24" s="25">
        <v>73</v>
      </c>
      <c r="H24" s="25">
        <v>93</v>
      </c>
      <c r="I24" s="25">
        <v>64</v>
      </c>
      <c r="J24" s="26">
        <f t="shared" si="29"/>
        <v>389</v>
      </c>
      <c r="K24" s="25">
        <v>87</v>
      </c>
      <c r="L24" s="25">
        <v>92</v>
      </c>
      <c r="M24" s="25">
        <v>65</v>
      </c>
      <c r="N24" s="25">
        <v>70</v>
      </c>
      <c r="O24" s="25">
        <v>75</v>
      </c>
      <c r="P24" s="32" t="s">
        <v>34</v>
      </c>
      <c r="Q24" s="26">
        <f t="shared" si="30"/>
        <v>412</v>
      </c>
      <c r="R24" s="25">
        <v>76</v>
      </c>
      <c r="S24" s="25">
        <v>71</v>
      </c>
      <c r="T24" s="25">
        <v>89</v>
      </c>
      <c r="U24" s="25">
        <v>96</v>
      </c>
      <c r="V24" s="25">
        <v>80</v>
      </c>
      <c r="W24" s="26">
        <f t="shared" si="31"/>
        <v>406</v>
      </c>
      <c r="X24" s="25">
        <v>73</v>
      </c>
      <c r="Y24" s="25">
        <v>84</v>
      </c>
      <c r="Z24" s="25">
        <v>88</v>
      </c>
      <c r="AA24" s="25">
        <v>79</v>
      </c>
      <c r="AB24" s="25">
        <v>82</v>
      </c>
      <c r="AC24" s="32" t="s">
        <v>34</v>
      </c>
      <c r="AD24" s="26">
        <f t="shared" si="32"/>
        <v>568</v>
      </c>
      <c r="AE24" s="25">
        <v>125</v>
      </c>
      <c r="AF24" s="25">
        <v>111</v>
      </c>
      <c r="AG24" s="25">
        <v>120</v>
      </c>
      <c r="AH24" s="25">
        <v>125</v>
      </c>
      <c r="AI24" s="25">
        <v>87</v>
      </c>
      <c r="AJ24" s="26">
        <v>509</v>
      </c>
      <c r="AK24" s="26">
        <v>294</v>
      </c>
      <c r="AL24" s="26">
        <v>135</v>
      </c>
      <c r="AM24" s="26">
        <v>123</v>
      </c>
      <c r="AN24" s="32" t="s">
        <v>34</v>
      </c>
      <c r="AO24" s="26">
        <v>125</v>
      </c>
      <c r="AP24" s="26">
        <v>107</v>
      </c>
      <c r="AQ24" s="26">
        <v>102</v>
      </c>
      <c r="AR24" s="26">
        <v>114</v>
      </c>
      <c r="AS24" s="26">
        <v>74</v>
      </c>
      <c r="AT24" s="26">
        <v>80</v>
      </c>
      <c r="AU24" s="26">
        <v>75</v>
      </c>
      <c r="AV24" s="26">
        <v>63</v>
      </c>
      <c r="AW24" s="14"/>
    </row>
    <row r="25" spans="2:49" s="4" customFormat="1" ht="26.1" customHeight="1">
      <c r="B25" s="32" t="s">
        <v>35</v>
      </c>
      <c r="C25" s="24">
        <f t="shared" si="27"/>
        <v>4072</v>
      </c>
      <c r="D25" s="26">
        <f t="shared" si="28"/>
        <v>485</v>
      </c>
      <c r="E25" s="25">
        <v>95</v>
      </c>
      <c r="F25" s="25">
        <v>92</v>
      </c>
      <c r="G25" s="25">
        <v>96</v>
      </c>
      <c r="H25" s="25">
        <v>107</v>
      </c>
      <c r="I25" s="25">
        <v>95</v>
      </c>
      <c r="J25" s="26">
        <f t="shared" si="29"/>
        <v>459</v>
      </c>
      <c r="K25" s="25">
        <v>103</v>
      </c>
      <c r="L25" s="25">
        <v>83</v>
      </c>
      <c r="M25" s="25">
        <v>100</v>
      </c>
      <c r="N25" s="25">
        <v>96</v>
      </c>
      <c r="O25" s="25">
        <v>77</v>
      </c>
      <c r="P25" s="32" t="s">
        <v>35</v>
      </c>
      <c r="Q25" s="26">
        <f t="shared" si="30"/>
        <v>414</v>
      </c>
      <c r="R25" s="25">
        <v>88</v>
      </c>
      <c r="S25" s="25">
        <v>82</v>
      </c>
      <c r="T25" s="25">
        <v>78</v>
      </c>
      <c r="U25" s="25">
        <v>83</v>
      </c>
      <c r="V25" s="25">
        <v>83</v>
      </c>
      <c r="W25" s="26">
        <f t="shared" si="31"/>
        <v>408</v>
      </c>
      <c r="X25" s="25">
        <v>82</v>
      </c>
      <c r="Y25" s="25">
        <v>92</v>
      </c>
      <c r="Z25" s="25">
        <v>88</v>
      </c>
      <c r="AA25" s="25">
        <v>68</v>
      </c>
      <c r="AB25" s="25">
        <v>78</v>
      </c>
      <c r="AC25" s="32" t="s">
        <v>35</v>
      </c>
      <c r="AD25" s="26">
        <f t="shared" si="32"/>
        <v>461</v>
      </c>
      <c r="AE25" s="25">
        <v>103</v>
      </c>
      <c r="AF25" s="25">
        <v>109</v>
      </c>
      <c r="AG25" s="25">
        <v>85</v>
      </c>
      <c r="AH25" s="25">
        <v>80</v>
      </c>
      <c r="AI25" s="25">
        <v>84</v>
      </c>
      <c r="AJ25" s="26">
        <v>531</v>
      </c>
      <c r="AK25" s="26">
        <v>380</v>
      </c>
      <c r="AL25" s="26">
        <v>156</v>
      </c>
      <c r="AM25" s="26">
        <v>110</v>
      </c>
      <c r="AN25" s="32" t="s">
        <v>35</v>
      </c>
      <c r="AO25" s="26">
        <v>135</v>
      </c>
      <c r="AP25" s="26">
        <v>92</v>
      </c>
      <c r="AQ25" s="26">
        <v>88</v>
      </c>
      <c r="AR25" s="26">
        <v>86</v>
      </c>
      <c r="AS25" s="26">
        <v>80</v>
      </c>
      <c r="AT25" s="26">
        <v>72</v>
      </c>
      <c r="AU25" s="26">
        <v>63</v>
      </c>
      <c r="AV25" s="26">
        <v>52</v>
      </c>
      <c r="AW25" s="15"/>
    </row>
    <row r="26" spans="2:49" ht="26.1" customHeight="1">
      <c r="B26" s="32" t="s">
        <v>36</v>
      </c>
      <c r="C26" s="24">
        <f t="shared" si="27"/>
        <v>6023</v>
      </c>
      <c r="D26" s="26">
        <f t="shared" si="28"/>
        <v>780</v>
      </c>
      <c r="E26" s="25">
        <v>158</v>
      </c>
      <c r="F26" s="25">
        <v>137</v>
      </c>
      <c r="G26" s="25">
        <v>170</v>
      </c>
      <c r="H26" s="25">
        <v>161</v>
      </c>
      <c r="I26" s="25">
        <v>154</v>
      </c>
      <c r="J26" s="26">
        <f t="shared" si="29"/>
        <v>754</v>
      </c>
      <c r="K26" s="25">
        <v>131</v>
      </c>
      <c r="L26" s="25">
        <v>167</v>
      </c>
      <c r="M26" s="25">
        <v>139</v>
      </c>
      <c r="N26" s="25">
        <v>161</v>
      </c>
      <c r="O26" s="25">
        <v>156</v>
      </c>
      <c r="P26" s="32" t="s">
        <v>36</v>
      </c>
      <c r="Q26" s="26">
        <f t="shared" si="30"/>
        <v>759</v>
      </c>
      <c r="R26" s="25">
        <v>145</v>
      </c>
      <c r="S26" s="25">
        <v>144</v>
      </c>
      <c r="T26" s="25">
        <v>153</v>
      </c>
      <c r="U26" s="25">
        <v>158</v>
      </c>
      <c r="V26" s="25">
        <v>159</v>
      </c>
      <c r="W26" s="26">
        <f t="shared" si="31"/>
        <v>726</v>
      </c>
      <c r="X26" s="25">
        <v>154</v>
      </c>
      <c r="Y26" s="25">
        <v>129</v>
      </c>
      <c r="Z26" s="25">
        <v>133</v>
      </c>
      <c r="AA26" s="25">
        <v>151</v>
      </c>
      <c r="AB26" s="25">
        <v>159</v>
      </c>
      <c r="AC26" s="32" t="s">
        <v>36</v>
      </c>
      <c r="AD26" s="26">
        <f t="shared" si="32"/>
        <v>702</v>
      </c>
      <c r="AE26" s="25">
        <v>150</v>
      </c>
      <c r="AF26" s="25">
        <v>153</v>
      </c>
      <c r="AG26" s="25">
        <v>137</v>
      </c>
      <c r="AH26" s="25">
        <v>135</v>
      </c>
      <c r="AI26" s="25">
        <v>127</v>
      </c>
      <c r="AJ26" s="26">
        <v>556</v>
      </c>
      <c r="AK26" s="26">
        <v>361</v>
      </c>
      <c r="AL26" s="26">
        <v>205</v>
      </c>
      <c r="AM26" s="26">
        <v>152</v>
      </c>
      <c r="AN26" s="32" t="s">
        <v>36</v>
      </c>
      <c r="AO26" s="26">
        <v>156</v>
      </c>
      <c r="AP26" s="26">
        <v>150</v>
      </c>
      <c r="AQ26" s="26">
        <v>135</v>
      </c>
      <c r="AR26" s="26">
        <v>175</v>
      </c>
      <c r="AS26" s="26">
        <v>120</v>
      </c>
      <c r="AT26" s="26">
        <v>109</v>
      </c>
      <c r="AU26" s="26">
        <v>71</v>
      </c>
      <c r="AV26" s="26">
        <v>112</v>
      </c>
      <c r="AW26" s="15"/>
    </row>
    <row r="27" spans="2:49" s="4" customFormat="1" ht="26.1" customHeight="1">
      <c r="B27" s="25"/>
      <c r="C27" s="11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2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23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27"/>
      <c r="AO27" s="15"/>
      <c r="AP27" s="15"/>
      <c r="AQ27" s="15"/>
      <c r="AR27" s="15"/>
      <c r="AS27" s="15"/>
      <c r="AT27" s="15"/>
      <c r="AU27" s="15"/>
      <c r="AV27" s="15"/>
      <c r="AW27" s="15"/>
    </row>
    <row r="28" spans="2:49" s="5" customFormat="1" ht="26.1" customHeight="1">
      <c r="B28" s="26" t="s">
        <v>19</v>
      </c>
      <c r="C28" s="26">
        <f>SUM(C29+C30+C31+C32+C33+C34+C35+C36+C37)</f>
        <v>89978</v>
      </c>
      <c r="D28" s="26">
        <f t="shared" ref="D28:N28" si="33">SUM(D29+D30+D31+D32+D33+D34+D35+D36+D37)</f>
        <v>9424</v>
      </c>
      <c r="E28" s="26">
        <f t="shared" si="33"/>
        <v>1907</v>
      </c>
      <c r="F28" s="26">
        <f t="shared" si="33"/>
        <v>1898</v>
      </c>
      <c r="G28" s="26">
        <f t="shared" si="33"/>
        <v>1887</v>
      </c>
      <c r="H28" s="26">
        <f t="shared" si="33"/>
        <v>1874</v>
      </c>
      <c r="I28" s="26">
        <f t="shared" si="33"/>
        <v>1858</v>
      </c>
      <c r="J28" s="26">
        <f t="shared" si="33"/>
        <v>8983</v>
      </c>
      <c r="K28" s="26">
        <f t="shared" si="33"/>
        <v>1835</v>
      </c>
      <c r="L28" s="26">
        <f t="shared" si="33"/>
        <v>1813</v>
      </c>
      <c r="M28" s="26">
        <f t="shared" si="33"/>
        <v>1795</v>
      </c>
      <c r="N28" s="26">
        <f t="shared" si="33"/>
        <v>1776</v>
      </c>
      <c r="O28" s="26">
        <f>SUM(O29+O30+O31+O32+O33+O34+O35+O36+O37)</f>
        <v>1764</v>
      </c>
      <c r="P28" s="26" t="s">
        <v>19</v>
      </c>
      <c r="Q28" s="26">
        <f>SUM(Q29+Q30+Q31+Q32+Q33+Q34+Q35+Q36+Q37)</f>
        <v>8637</v>
      </c>
      <c r="R28" s="26">
        <f t="shared" ref="R28:AB28" si="34">SUM(R29+R30+R31+R32+R33+R34+R35+R36+R37)</f>
        <v>1756</v>
      </c>
      <c r="S28" s="26">
        <f t="shared" si="34"/>
        <v>1752</v>
      </c>
      <c r="T28" s="26">
        <f t="shared" si="34"/>
        <v>1755</v>
      </c>
      <c r="U28" s="26">
        <f t="shared" si="34"/>
        <v>1766</v>
      </c>
      <c r="V28" s="26">
        <f t="shared" si="34"/>
        <v>1608</v>
      </c>
      <c r="W28" s="26">
        <f t="shared" si="34"/>
        <v>8732</v>
      </c>
      <c r="X28" s="26">
        <f t="shared" si="34"/>
        <v>1640</v>
      </c>
      <c r="Y28" s="26">
        <f t="shared" si="34"/>
        <v>1677</v>
      </c>
      <c r="Z28" s="26">
        <f t="shared" si="34"/>
        <v>1731</v>
      </c>
      <c r="AA28" s="26">
        <f t="shared" si="34"/>
        <v>1794</v>
      </c>
      <c r="AB28" s="26">
        <f t="shared" si="34"/>
        <v>1890</v>
      </c>
      <c r="AC28" s="26" t="s">
        <v>19</v>
      </c>
      <c r="AD28" s="26">
        <f>SUM(AD29+AD30+AD31+AD32+AD33+AD34+AD35+AD36+AD37)</f>
        <v>9975</v>
      </c>
      <c r="AE28" s="26">
        <f t="shared" ref="AE28:AM28" si="35">SUM(AE29+AE30+AE31+AE32+AE33+AE34+AE35+AE36+AE37)</f>
        <v>1983</v>
      </c>
      <c r="AF28" s="26">
        <f t="shared" si="35"/>
        <v>2029</v>
      </c>
      <c r="AG28" s="26">
        <f t="shared" si="35"/>
        <v>2019</v>
      </c>
      <c r="AH28" s="26">
        <f t="shared" si="35"/>
        <v>1987</v>
      </c>
      <c r="AI28" s="26">
        <f t="shared" si="35"/>
        <v>1957</v>
      </c>
      <c r="AJ28" s="26">
        <f t="shared" si="35"/>
        <v>9424</v>
      </c>
      <c r="AK28" s="26">
        <f t="shared" si="35"/>
        <v>6931</v>
      </c>
      <c r="AL28" s="26">
        <f t="shared" si="35"/>
        <v>4718</v>
      </c>
      <c r="AM28" s="26">
        <f t="shared" si="35"/>
        <v>3805</v>
      </c>
      <c r="AN28" s="26" t="s">
        <v>19</v>
      </c>
      <c r="AO28" s="26">
        <f>SUM(AO29+AO30+AO31+AO32+AO33+AO34+AO35+AO36+AO37)</f>
        <v>3640</v>
      </c>
      <c r="AP28" s="26">
        <f t="shared" ref="AP28:AV28" si="36">SUM(AP29+AP30+AP31+AP32+AP33+AP34+AP35+AP36+AP37)</f>
        <v>3390</v>
      </c>
      <c r="AQ28" s="26">
        <f t="shared" si="36"/>
        <v>2788</v>
      </c>
      <c r="AR28" s="26">
        <f t="shared" si="36"/>
        <v>2474</v>
      </c>
      <c r="AS28" s="26">
        <f t="shared" si="36"/>
        <v>2110</v>
      </c>
      <c r="AT28" s="26">
        <f t="shared" si="36"/>
        <v>1819</v>
      </c>
      <c r="AU28" s="26">
        <f t="shared" si="36"/>
        <v>1417</v>
      </c>
      <c r="AV28" s="26">
        <f t="shared" si="36"/>
        <v>1711</v>
      </c>
      <c r="AW28" s="14"/>
    </row>
    <row r="29" spans="2:49" ht="26.1" customHeight="1">
      <c r="B29" s="32" t="s">
        <v>28</v>
      </c>
      <c r="C29" s="24">
        <f t="shared" ref="C29:C37" si="37">SUM(D29+J29+Q29+W29+AD29+AJ29+AK29+AL29+AM29+AO29+AP29+AQ29+AR29+AS29+AT29+AU29+AV29)</f>
        <v>23469</v>
      </c>
      <c r="D29" s="26">
        <f t="shared" ref="D29:D37" si="38">SUM(I29+H29+G29+F29+E29)</f>
        <v>2324</v>
      </c>
      <c r="E29" s="25">
        <v>454</v>
      </c>
      <c r="F29" s="25">
        <v>472</v>
      </c>
      <c r="G29" s="25">
        <v>504</v>
      </c>
      <c r="H29" s="25">
        <v>443</v>
      </c>
      <c r="I29" s="25">
        <v>451</v>
      </c>
      <c r="J29" s="26">
        <f>SUM(O29+N29+M29+L29+K29)</f>
        <v>2209</v>
      </c>
      <c r="K29" s="25">
        <v>439</v>
      </c>
      <c r="L29" s="25">
        <v>448</v>
      </c>
      <c r="M29" s="25">
        <v>454</v>
      </c>
      <c r="N29" s="25">
        <v>449</v>
      </c>
      <c r="O29" s="25">
        <v>419</v>
      </c>
      <c r="P29" s="32" t="s">
        <v>28</v>
      </c>
      <c r="Q29" s="26">
        <f t="shared" ref="Q29:Q37" si="39">SUM(V29+U29+T29+S29+R29)</f>
        <v>2154</v>
      </c>
      <c r="R29" s="25">
        <v>442</v>
      </c>
      <c r="S29" s="25">
        <v>442</v>
      </c>
      <c r="T29" s="25">
        <v>417</v>
      </c>
      <c r="U29" s="25">
        <v>425</v>
      </c>
      <c r="V29" s="25">
        <v>428</v>
      </c>
      <c r="W29" s="26">
        <f t="shared" ref="W29:W37" si="40">SUM(AB29+AA29+Z29+Y29+X29)</f>
        <v>2263</v>
      </c>
      <c r="X29" s="25">
        <v>414</v>
      </c>
      <c r="Y29" s="25">
        <v>442</v>
      </c>
      <c r="Z29" s="26">
        <v>452</v>
      </c>
      <c r="AA29" s="26">
        <v>477</v>
      </c>
      <c r="AB29" s="26">
        <v>478</v>
      </c>
      <c r="AC29" s="32" t="s">
        <v>28</v>
      </c>
      <c r="AD29" s="26">
        <f t="shared" ref="AD29:AD37" si="41">SUM(AI29+AH29+AG29+AF29+AE29)</f>
        <v>2625</v>
      </c>
      <c r="AE29" s="25">
        <v>524</v>
      </c>
      <c r="AF29" s="25">
        <v>556</v>
      </c>
      <c r="AG29" s="25">
        <v>494</v>
      </c>
      <c r="AH29" s="25">
        <v>534</v>
      </c>
      <c r="AI29" s="25">
        <v>517</v>
      </c>
      <c r="AJ29" s="26">
        <v>2550</v>
      </c>
      <c r="AK29" s="26">
        <v>1798</v>
      </c>
      <c r="AL29" s="26">
        <v>1213</v>
      </c>
      <c r="AM29" s="26">
        <v>985</v>
      </c>
      <c r="AN29" s="32" t="s">
        <v>28</v>
      </c>
      <c r="AO29" s="26">
        <v>969</v>
      </c>
      <c r="AP29" s="26">
        <v>899</v>
      </c>
      <c r="AQ29" s="26">
        <v>784</v>
      </c>
      <c r="AR29" s="26">
        <v>661</v>
      </c>
      <c r="AS29" s="26">
        <v>617</v>
      </c>
      <c r="AT29" s="26">
        <v>520</v>
      </c>
      <c r="AU29" s="26">
        <v>399</v>
      </c>
      <c r="AV29" s="26">
        <v>499</v>
      </c>
      <c r="AW29" s="15"/>
    </row>
    <row r="30" spans="2:49" ht="26.1" customHeight="1">
      <c r="B30" s="32" t="s">
        <v>29</v>
      </c>
      <c r="C30" s="24">
        <f t="shared" si="37"/>
        <v>633</v>
      </c>
      <c r="D30" s="26">
        <f t="shared" si="38"/>
        <v>67</v>
      </c>
      <c r="E30" s="25">
        <v>24</v>
      </c>
      <c r="F30" s="25">
        <v>13</v>
      </c>
      <c r="G30" s="25">
        <v>9</v>
      </c>
      <c r="H30" s="25">
        <v>9</v>
      </c>
      <c r="I30" s="25">
        <v>12</v>
      </c>
      <c r="J30" s="26">
        <f t="shared" ref="J30:J37" si="42">SUM(O30+N30+M30+L30+K30)</f>
        <v>59</v>
      </c>
      <c r="K30" s="25">
        <v>13</v>
      </c>
      <c r="L30" s="25">
        <v>13</v>
      </c>
      <c r="M30" s="25">
        <v>12</v>
      </c>
      <c r="N30" s="25">
        <v>12</v>
      </c>
      <c r="O30" s="25">
        <v>9</v>
      </c>
      <c r="P30" s="32" t="s">
        <v>29</v>
      </c>
      <c r="Q30" s="26">
        <f t="shared" si="39"/>
        <v>60</v>
      </c>
      <c r="R30" s="25">
        <v>10</v>
      </c>
      <c r="S30" s="25">
        <v>14</v>
      </c>
      <c r="T30" s="25">
        <v>14</v>
      </c>
      <c r="U30" s="25">
        <v>12</v>
      </c>
      <c r="V30" s="25">
        <v>10</v>
      </c>
      <c r="W30" s="26">
        <f t="shared" si="40"/>
        <v>58</v>
      </c>
      <c r="X30" s="26">
        <v>15</v>
      </c>
      <c r="Y30" s="26">
        <v>7</v>
      </c>
      <c r="Z30" s="26">
        <v>17</v>
      </c>
      <c r="AA30" s="26">
        <v>13</v>
      </c>
      <c r="AB30" s="26">
        <v>6</v>
      </c>
      <c r="AC30" s="32" t="s">
        <v>29</v>
      </c>
      <c r="AD30" s="26">
        <f t="shared" si="41"/>
        <v>79</v>
      </c>
      <c r="AE30" s="25">
        <v>17</v>
      </c>
      <c r="AF30" s="25">
        <v>19</v>
      </c>
      <c r="AG30" s="25">
        <v>17</v>
      </c>
      <c r="AH30" s="25">
        <v>7</v>
      </c>
      <c r="AI30" s="25">
        <v>19</v>
      </c>
      <c r="AJ30" s="26">
        <v>59</v>
      </c>
      <c r="AK30" s="26">
        <v>64</v>
      </c>
      <c r="AL30" s="26">
        <v>31</v>
      </c>
      <c r="AM30" s="26">
        <v>28</v>
      </c>
      <c r="AN30" s="32" t="s">
        <v>29</v>
      </c>
      <c r="AO30" s="26">
        <v>24</v>
      </c>
      <c r="AP30" s="26">
        <v>21</v>
      </c>
      <c r="AQ30" s="26">
        <v>22</v>
      </c>
      <c r="AR30" s="26">
        <v>20</v>
      </c>
      <c r="AS30" s="26">
        <v>16</v>
      </c>
      <c r="AT30" s="26">
        <v>10</v>
      </c>
      <c r="AU30" s="26">
        <v>7</v>
      </c>
      <c r="AV30" s="26">
        <v>8</v>
      </c>
      <c r="AW30" s="15"/>
    </row>
    <row r="31" spans="2:49" ht="26.1" customHeight="1">
      <c r="B31" s="32" t="s">
        <v>30</v>
      </c>
      <c r="C31" s="24">
        <f t="shared" si="37"/>
        <v>3500</v>
      </c>
      <c r="D31" s="26">
        <f t="shared" si="38"/>
        <v>353</v>
      </c>
      <c r="E31" s="25">
        <v>72</v>
      </c>
      <c r="F31" s="25">
        <v>68</v>
      </c>
      <c r="G31" s="25">
        <v>75</v>
      </c>
      <c r="H31" s="25">
        <v>74</v>
      </c>
      <c r="I31" s="25">
        <v>64</v>
      </c>
      <c r="J31" s="26">
        <f t="shared" si="42"/>
        <v>367</v>
      </c>
      <c r="K31" s="25">
        <v>70</v>
      </c>
      <c r="L31" s="25">
        <v>81</v>
      </c>
      <c r="M31" s="25">
        <v>74</v>
      </c>
      <c r="N31" s="25">
        <v>70</v>
      </c>
      <c r="O31" s="25">
        <v>72</v>
      </c>
      <c r="P31" s="32" t="s">
        <v>30</v>
      </c>
      <c r="Q31" s="26">
        <f t="shared" si="39"/>
        <v>361</v>
      </c>
      <c r="R31" s="25">
        <v>85</v>
      </c>
      <c r="S31" s="25">
        <v>72</v>
      </c>
      <c r="T31" s="25">
        <v>74</v>
      </c>
      <c r="U31" s="25">
        <v>76</v>
      </c>
      <c r="V31" s="25">
        <v>54</v>
      </c>
      <c r="W31" s="26">
        <f t="shared" si="40"/>
        <v>372</v>
      </c>
      <c r="X31" s="26">
        <v>68</v>
      </c>
      <c r="Y31" s="26">
        <v>73</v>
      </c>
      <c r="Z31" s="26">
        <v>77</v>
      </c>
      <c r="AA31" s="26">
        <v>76</v>
      </c>
      <c r="AB31" s="26">
        <v>78</v>
      </c>
      <c r="AC31" s="32" t="s">
        <v>30</v>
      </c>
      <c r="AD31" s="26">
        <f t="shared" si="41"/>
        <v>381</v>
      </c>
      <c r="AE31" s="25">
        <v>66</v>
      </c>
      <c r="AF31" s="25">
        <v>73</v>
      </c>
      <c r="AG31" s="25">
        <v>84</v>
      </c>
      <c r="AH31" s="25">
        <v>72</v>
      </c>
      <c r="AI31" s="25">
        <v>86</v>
      </c>
      <c r="AJ31" s="26">
        <v>353</v>
      </c>
      <c r="AK31" s="26">
        <v>243</v>
      </c>
      <c r="AL31" s="26">
        <v>160</v>
      </c>
      <c r="AM31" s="26">
        <v>155</v>
      </c>
      <c r="AN31" s="32" t="s">
        <v>30</v>
      </c>
      <c r="AO31" s="26">
        <v>147</v>
      </c>
      <c r="AP31" s="26">
        <v>156</v>
      </c>
      <c r="AQ31" s="26">
        <v>104</v>
      </c>
      <c r="AR31" s="26">
        <v>101</v>
      </c>
      <c r="AS31" s="26">
        <v>83</v>
      </c>
      <c r="AT31" s="26">
        <v>52</v>
      </c>
      <c r="AU31" s="26">
        <v>50</v>
      </c>
      <c r="AV31" s="26">
        <v>62</v>
      </c>
      <c r="AW31" s="15"/>
    </row>
    <row r="32" spans="2:49" ht="26.1" customHeight="1">
      <c r="B32" s="32" t="s">
        <v>31</v>
      </c>
      <c r="C32" s="24">
        <f t="shared" si="37"/>
        <v>3883</v>
      </c>
      <c r="D32" s="26">
        <f t="shared" si="38"/>
        <v>401</v>
      </c>
      <c r="E32" s="25">
        <v>78</v>
      </c>
      <c r="F32" s="25">
        <v>71</v>
      </c>
      <c r="G32" s="25">
        <v>69</v>
      </c>
      <c r="H32" s="25">
        <v>82</v>
      </c>
      <c r="I32" s="25">
        <v>101</v>
      </c>
      <c r="J32" s="26">
        <f t="shared" si="42"/>
        <v>418</v>
      </c>
      <c r="K32" s="25">
        <v>84</v>
      </c>
      <c r="L32" s="25">
        <v>82</v>
      </c>
      <c r="M32" s="25">
        <v>85</v>
      </c>
      <c r="N32" s="25">
        <v>91</v>
      </c>
      <c r="O32" s="25">
        <v>76</v>
      </c>
      <c r="P32" s="32" t="s">
        <v>31</v>
      </c>
      <c r="Q32" s="26">
        <f t="shared" si="39"/>
        <v>341</v>
      </c>
      <c r="R32" s="25">
        <v>64</v>
      </c>
      <c r="S32" s="25">
        <v>66</v>
      </c>
      <c r="T32" s="25">
        <v>72</v>
      </c>
      <c r="U32" s="25">
        <v>73</v>
      </c>
      <c r="V32" s="25">
        <v>66</v>
      </c>
      <c r="W32" s="26">
        <f t="shared" si="40"/>
        <v>320</v>
      </c>
      <c r="X32" s="26">
        <v>58</v>
      </c>
      <c r="Y32" s="26">
        <v>50</v>
      </c>
      <c r="Z32" s="26">
        <v>74</v>
      </c>
      <c r="AA32" s="26">
        <v>72</v>
      </c>
      <c r="AB32" s="26">
        <v>66</v>
      </c>
      <c r="AC32" s="32" t="s">
        <v>31</v>
      </c>
      <c r="AD32" s="26">
        <f t="shared" si="41"/>
        <v>460</v>
      </c>
      <c r="AE32" s="25">
        <v>81</v>
      </c>
      <c r="AF32" s="25">
        <v>95</v>
      </c>
      <c r="AG32" s="25">
        <v>115</v>
      </c>
      <c r="AH32" s="25">
        <v>79</v>
      </c>
      <c r="AI32" s="25">
        <v>90</v>
      </c>
      <c r="AJ32" s="26">
        <v>495</v>
      </c>
      <c r="AK32" s="26">
        <v>315</v>
      </c>
      <c r="AL32" s="26">
        <v>211</v>
      </c>
      <c r="AM32" s="26">
        <v>127</v>
      </c>
      <c r="AN32" s="32" t="s">
        <v>31</v>
      </c>
      <c r="AO32" s="26">
        <v>141</v>
      </c>
      <c r="AP32" s="26">
        <v>138</v>
      </c>
      <c r="AQ32" s="26">
        <v>143</v>
      </c>
      <c r="AR32" s="26">
        <v>102</v>
      </c>
      <c r="AS32" s="26">
        <v>72</v>
      </c>
      <c r="AT32" s="26">
        <v>69</v>
      </c>
      <c r="AU32" s="26">
        <v>53</v>
      </c>
      <c r="AV32" s="26">
        <v>77</v>
      </c>
      <c r="AW32" s="15"/>
    </row>
    <row r="33" spans="2:49" ht="26.1" customHeight="1">
      <c r="B33" s="32" t="s">
        <v>32</v>
      </c>
      <c r="C33" s="24">
        <f t="shared" si="37"/>
        <v>39861</v>
      </c>
      <c r="D33" s="26">
        <f t="shared" si="38"/>
        <v>4343</v>
      </c>
      <c r="E33" s="25">
        <v>902</v>
      </c>
      <c r="F33" s="25">
        <v>882</v>
      </c>
      <c r="G33" s="25">
        <v>847</v>
      </c>
      <c r="H33" s="25">
        <v>863</v>
      </c>
      <c r="I33" s="25">
        <v>849</v>
      </c>
      <c r="J33" s="26">
        <f t="shared" si="42"/>
        <v>4039</v>
      </c>
      <c r="K33" s="25">
        <v>858</v>
      </c>
      <c r="L33" s="25">
        <v>820</v>
      </c>
      <c r="M33" s="25">
        <v>791</v>
      </c>
      <c r="N33" s="25">
        <v>757</v>
      </c>
      <c r="O33" s="25">
        <v>813</v>
      </c>
      <c r="P33" s="32" t="s">
        <v>32</v>
      </c>
      <c r="Q33" s="26">
        <f t="shared" si="39"/>
        <v>3816</v>
      </c>
      <c r="R33" s="25">
        <v>771</v>
      </c>
      <c r="S33" s="25">
        <v>781</v>
      </c>
      <c r="T33" s="25">
        <v>787</v>
      </c>
      <c r="U33" s="25">
        <v>775</v>
      </c>
      <c r="V33" s="25">
        <v>702</v>
      </c>
      <c r="W33" s="26">
        <f t="shared" si="40"/>
        <v>3892</v>
      </c>
      <c r="X33" s="26">
        <v>714</v>
      </c>
      <c r="Y33" s="26">
        <v>748</v>
      </c>
      <c r="Z33" s="26">
        <v>775</v>
      </c>
      <c r="AA33" s="26">
        <v>783</v>
      </c>
      <c r="AB33" s="26">
        <v>872</v>
      </c>
      <c r="AC33" s="32" t="s">
        <v>32</v>
      </c>
      <c r="AD33" s="26">
        <f t="shared" si="41"/>
        <v>4451</v>
      </c>
      <c r="AE33" s="25">
        <v>911</v>
      </c>
      <c r="AF33" s="25">
        <v>851</v>
      </c>
      <c r="AG33" s="25">
        <v>923</v>
      </c>
      <c r="AH33" s="25">
        <v>892</v>
      </c>
      <c r="AI33" s="25">
        <v>874</v>
      </c>
      <c r="AJ33" s="26">
        <v>4054</v>
      </c>
      <c r="AK33" s="26">
        <v>3022</v>
      </c>
      <c r="AL33" s="26">
        <v>2102</v>
      </c>
      <c r="AM33" s="26">
        <v>1736</v>
      </c>
      <c r="AN33" s="32" t="s">
        <v>32</v>
      </c>
      <c r="AO33" s="26">
        <v>1666</v>
      </c>
      <c r="AP33" s="26">
        <v>1490</v>
      </c>
      <c r="AQ33" s="26">
        <v>1149</v>
      </c>
      <c r="AR33" s="26">
        <v>1050</v>
      </c>
      <c r="AS33" s="26">
        <v>898</v>
      </c>
      <c r="AT33" s="26">
        <v>783</v>
      </c>
      <c r="AU33" s="26">
        <v>651</v>
      </c>
      <c r="AV33" s="26">
        <v>719</v>
      </c>
      <c r="AW33" s="15"/>
    </row>
    <row r="34" spans="2:49" s="4" customFormat="1" ht="26.1" customHeight="1">
      <c r="B34" s="32" t="s">
        <v>33</v>
      </c>
      <c r="C34" s="24">
        <f t="shared" si="37"/>
        <v>3255</v>
      </c>
      <c r="D34" s="26">
        <f t="shared" si="38"/>
        <v>348</v>
      </c>
      <c r="E34" s="25">
        <v>64</v>
      </c>
      <c r="F34" s="25">
        <v>63</v>
      </c>
      <c r="G34" s="25">
        <v>72</v>
      </c>
      <c r="H34" s="25">
        <v>67</v>
      </c>
      <c r="I34" s="25">
        <v>82</v>
      </c>
      <c r="J34" s="26">
        <f t="shared" si="42"/>
        <v>349</v>
      </c>
      <c r="K34" s="25">
        <v>69</v>
      </c>
      <c r="L34" s="25">
        <v>56</v>
      </c>
      <c r="M34" s="25">
        <v>75</v>
      </c>
      <c r="N34" s="25">
        <v>72</v>
      </c>
      <c r="O34" s="25">
        <v>77</v>
      </c>
      <c r="P34" s="32" t="s">
        <v>33</v>
      </c>
      <c r="Q34" s="26">
        <f t="shared" si="39"/>
        <v>381</v>
      </c>
      <c r="R34" s="25">
        <v>81</v>
      </c>
      <c r="S34" s="25">
        <v>92</v>
      </c>
      <c r="T34" s="25">
        <v>69</v>
      </c>
      <c r="U34" s="25">
        <v>73</v>
      </c>
      <c r="V34" s="25">
        <v>66</v>
      </c>
      <c r="W34" s="26">
        <f t="shared" si="40"/>
        <v>349</v>
      </c>
      <c r="X34" s="26">
        <v>78</v>
      </c>
      <c r="Y34" s="26">
        <v>76</v>
      </c>
      <c r="Z34" s="26">
        <v>60</v>
      </c>
      <c r="AA34" s="26">
        <v>70</v>
      </c>
      <c r="AB34" s="26">
        <v>65</v>
      </c>
      <c r="AC34" s="32" t="s">
        <v>33</v>
      </c>
      <c r="AD34" s="26">
        <f t="shared" si="41"/>
        <v>331</v>
      </c>
      <c r="AE34" s="25">
        <v>65</v>
      </c>
      <c r="AF34" s="25">
        <v>66</v>
      </c>
      <c r="AG34" s="25">
        <v>73</v>
      </c>
      <c r="AH34" s="25">
        <v>76</v>
      </c>
      <c r="AI34" s="25">
        <v>51</v>
      </c>
      <c r="AJ34" s="26">
        <v>318</v>
      </c>
      <c r="AK34" s="26">
        <v>237</v>
      </c>
      <c r="AL34" s="26">
        <v>171</v>
      </c>
      <c r="AM34" s="26">
        <v>130</v>
      </c>
      <c r="AN34" s="32" t="s">
        <v>33</v>
      </c>
      <c r="AO34" s="26">
        <v>131</v>
      </c>
      <c r="AP34" s="26">
        <v>113</v>
      </c>
      <c r="AQ34" s="26">
        <v>95</v>
      </c>
      <c r="AR34" s="26">
        <v>94</v>
      </c>
      <c r="AS34" s="26">
        <v>68</v>
      </c>
      <c r="AT34" s="26">
        <v>58</v>
      </c>
      <c r="AU34" s="26">
        <v>30</v>
      </c>
      <c r="AV34" s="26">
        <v>52</v>
      </c>
      <c r="AW34" s="15"/>
    </row>
    <row r="35" spans="2:49" s="5" customFormat="1" ht="26.1" customHeight="1">
      <c r="B35" s="32" t="s">
        <v>34</v>
      </c>
      <c r="C35" s="24">
        <f t="shared" si="37"/>
        <v>4110</v>
      </c>
      <c r="D35" s="26">
        <f t="shared" si="38"/>
        <v>402</v>
      </c>
      <c r="E35" s="25">
        <v>80</v>
      </c>
      <c r="F35" s="25">
        <v>92</v>
      </c>
      <c r="G35" s="25">
        <v>77</v>
      </c>
      <c r="H35" s="25">
        <v>73</v>
      </c>
      <c r="I35" s="25">
        <v>80</v>
      </c>
      <c r="J35" s="26">
        <f t="shared" si="42"/>
        <v>372</v>
      </c>
      <c r="K35" s="25">
        <v>76</v>
      </c>
      <c r="L35" s="25">
        <v>83</v>
      </c>
      <c r="M35" s="25">
        <v>64</v>
      </c>
      <c r="N35" s="25">
        <v>73</v>
      </c>
      <c r="O35" s="25">
        <v>76</v>
      </c>
      <c r="P35" s="32" t="s">
        <v>34</v>
      </c>
      <c r="Q35" s="26">
        <f t="shared" si="39"/>
        <v>370</v>
      </c>
      <c r="R35" s="25">
        <v>66</v>
      </c>
      <c r="S35" s="25">
        <v>69</v>
      </c>
      <c r="T35" s="25">
        <v>84</v>
      </c>
      <c r="U35" s="25">
        <v>77</v>
      </c>
      <c r="V35" s="25">
        <v>74</v>
      </c>
      <c r="W35" s="26">
        <f t="shared" si="40"/>
        <v>364</v>
      </c>
      <c r="X35" s="26">
        <v>65</v>
      </c>
      <c r="Y35" s="26">
        <v>69</v>
      </c>
      <c r="Z35" s="26">
        <v>64</v>
      </c>
      <c r="AA35" s="26">
        <v>77</v>
      </c>
      <c r="AB35" s="26">
        <v>89</v>
      </c>
      <c r="AC35" s="32" t="s">
        <v>34</v>
      </c>
      <c r="AD35" s="26">
        <f t="shared" si="41"/>
        <v>492</v>
      </c>
      <c r="AE35" s="25">
        <v>97</v>
      </c>
      <c r="AF35" s="25">
        <v>109</v>
      </c>
      <c r="AG35" s="25">
        <v>96</v>
      </c>
      <c r="AH35" s="25">
        <v>100</v>
      </c>
      <c r="AI35" s="25">
        <v>90</v>
      </c>
      <c r="AJ35" s="26">
        <v>415</v>
      </c>
      <c r="AK35" s="26">
        <v>321</v>
      </c>
      <c r="AL35" s="26">
        <v>217</v>
      </c>
      <c r="AM35" s="26">
        <v>184</v>
      </c>
      <c r="AN35" s="32" t="s">
        <v>34</v>
      </c>
      <c r="AO35" s="26">
        <v>162</v>
      </c>
      <c r="AP35" s="26">
        <v>160</v>
      </c>
      <c r="AQ35" s="26">
        <v>136</v>
      </c>
      <c r="AR35" s="26">
        <v>139</v>
      </c>
      <c r="AS35" s="26">
        <v>131</v>
      </c>
      <c r="AT35" s="26">
        <v>89</v>
      </c>
      <c r="AU35" s="26">
        <v>70</v>
      </c>
      <c r="AV35" s="26">
        <v>86</v>
      </c>
      <c r="AW35" s="14"/>
    </row>
    <row r="36" spans="2:49" s="4" customFormat="1" ht="26.1" customHeight="1">
      <c r="B36" s="32" t="s">
        <v>35</v>
      </c>
      <c r="C36" s="24">
        <f t="shared" si="37"/>
        <v>4427</v>
      </c>
      <c r="D36" s="26">
        <f t="shared" si="38"/>
        <v>475</v>
      </c>
      <c r="E36" s="25">
        <v>93</v>
      </c>
      <c r="F36" s="25">
        <v>91</v>
      </c>
      <c r="G36" s="25">
        <v>101</v>
      </c>
      <c r="H36" s="25">
        <v>88</v>
      </c>
      <c r="I36" s="25">
        <v>102</v>
      </c>
      <c r="J36" s="26">
        <f t="shared" si="42"/>
        <v>464</v>
      </c>
      <c r="K36" s="25">
        <v>91</v>
      </c>
      <c r="L36" s="25">
        <v>92</v>
      </c>
      <c r="M36" s="25">
        <v>95</v>
      </c>
      <c r="N36" s="25">
        <v>101</v>
      </c>
      <c r="O36" s="25">
        <v>85</v>
      </c>
      <c r="P36" s="32" t="s">
        <v>35</v>
      </c>
      <c r="Q36" s="26">
        <f t="shared" si="39"/>
        <v>463</v>
      </c>
      <c r="R36" s="25">
        <v>101</v>
      </c>
      <c r="S36" s="25">
        <v>90</v>
      </c>
      <c r="T36" s="25">
        <v>101</v>
      </c>
      <c r="U36" s="25">
        <v>97</v>
      </c>
      <c r="V36" s="25">
        <v>74</v>
      </c>
      <c r="W36" s="26">
        <f t="shared" si="40"/>
        <v>414</v>
      </c>
      <c r="X36" s="26">
        <v>91</v>
      </c>
      <c r="Y36" s="26">
        <v>81</v>
      </c>
      <c r="Z36" s="26">
        <v>74</v>
      </c>
      <c r="AA36" s="26">
        <v>78</v>
      </c>
      <c r="AB36" s="26">
        <v>90</v>
      </c>
      <c r="AC36" s="32" t="s">
        <v>35</v>
      </c>
      <c r="AD36" s="26">
        <f t="shared" si="41"/>
        <v>404</v>
      </c>
      <c r="AE36" s="25">
        <v>79</v>
      </c>
      <c r="AF36" s="25">
        <v>97</v>
      </c>
      <c r="AG36" s="25">
        <v>77</v>
      </c>
      <c r="AH36" s="25">
        <v>78</v>
      </c>
      <c r="AI36" s="25">
        <v>73</v>
      </c>
      <c r="AJ36" s="26">
        <v>491</v>
      </c>
      <c r="AK36" s="26">
        <v>376</v>
      </c>
      <c r="AL36" s="26">
        <v>238</v>
      </c>
      <c r="AM36" s="26">
        <v>186</v>
      </c>
      <c r="AN36" s="32" t="s">
        <v>35</v>
      </c>
      <c r="AO36" s="26">
        <v>162</v>
      </c>
      <c r="AP36" s="26">
        <v>166</v>
      </c>
      <c r="AQ36" s="26">
        <v>145</v>
      </c>
      <c r="AR36" s="26">
        <v>119</v>
      </c>
      <c r="AS36" s="26">
        <v>85</v>
      </c>
      <c r="AT36" s="26">
        <v>86</v>
      </c>
      <c r="AU36" s="26">
        <v>66</v>
      </c>
      <c r="AV36" s="26">
        <v>87</v>
      </c>
      <c r="AW36" s="15"/>
    </row>
    <row r="37" spans="2:49" ht="26.1" customHeight="1">
      <c r="B37" s="32" t="s">
        <v>36</v>
      </c>
      <c r="C37" s="24">
        <f t="shared" si="37"/>
        <v>6840</v>
      </c>
      <c r="D37" s="26">
        <f t="shared" si="38"/>
        <v>711</v>
      </c>
      <c r="E37" s="25">
        <v>140</v>
      </c>
      <c r="F37" s="25">
        <v>146</v>
      </c>
      <c r="G37" s="25">
        <v>133</v>
      </c>
      <c r="H37" s="25">
        <v>175</v>
      </c>
      <c r="I37" s="25">
        <v>117</v>
      </c>
      <c r="J37" s="26">
        <f t="shared" si="42"/>
        <v>706</v>
      </c>
      <c r="K37" s="25">
        <v>135</v>
      </c>
      <c r="L37" s="25">
        <v>138</v>
      </c>
      <c r="M37" s="25">
        <v>145</v>
      </c>
      <c r="N37" s="25">
        <v>151</v>
      </c>
      <c r="O37" s="25">
        <v>137</v>
      </c>
      <c r="P37" s="32" t="s">
        <v>36</v>
      </c>
      <c r="Q37" s="26">
        <f t="shared" si="39"/>
        <v>691</v>
      </c>
      <c r="R37" s="25">
        <v>136</v>
      </c>
      <c r="S37" s="25">
        <v>126</v>
      </c>
      <c r="T37" s="25">
        <v>137</v>
      </c>
      <c r="U37" s="25">
        <v>158</v>
      </c>
      <c r="V37" s="25">
        <v>134</v>
      </c>
      <c r="W37" s="26">
        <f t="shared" si="40"/>
        <v>700</v>
      </c>
      <c r="X37" s="26">
        <v>137</v>
      </c>
      <c r="Y37" s="26">
        <v>131</v>
      </c>
      <c r="Z37" s="26">
        <v>138</v>
      </c>
      <c r="AA37" s="26">
        <v>148</v>
      </c>
      <c r="AB37" s="26">
        <v>146</v>
      </c>
      <c r="AC37" s="32" t="s">
        <v>36</v>
      </c>
      <c r="AD37" s="26">
        <f t="shared" si="41"/>
        <v>752</v>
      </c>
      <c r="AE37" s="25">
        <v>143</v>
      </c>
      <c r="AF37" s="25">
        <v>163</v>
      </c>
      <c r="AG37" s="25">
        <v>140</v>
      </c>
      <c r="AH37" s="25">
        <v>149</v>
      </c>
      <c r="AI37" s="25">
        <v>157</v>
      </c>
      <c r="AJ37" s="26">
        <v>689</v>
      </c>
      <c r="AK37" s="26">
        <v>555</v>
      </c>
      <c r="AL37" s="26">
        <v>375</v>
      </c>
      <c r="AM37" s="26">
        <v>274</v>
      </c>
      <c r="AN37" s="32" t="s">
        <v>36</v>
      </c>
      <c r="AO37" s="26">
        <v>238</v>
      </c>
      <c r="AP37" s="26">
        <v>247</v>
      </c>
      <c r="AQ37" s="26">
        <v>210</v>
      </c>
      <c r="AR37" s="26">
        <v>188</v>
      </c>
      <c r="AS37" s="26">
        <v>140</v>
      </c>
      <c r="AT37" s="26">
        <v>152</v>
      </c>
      <c r="AU37" s="26">
        <v>91</v>
      </c>
      <c r="AV37" s="26">
        <v>121</v>
      </c>
      <c r="AW37" s="15"/>
    </row>
    <row r="38" spans="2:49" ht="15" customHeight="1">
      <c r="B38" s="13"/>
      <c r="C38" s="13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</row>
    <row r="39" spans="2:49" s="4" customFormat="1" ht="24.95" customHeight="1">
      <c r="B39" s="11"/>
      <c r="C39" s="11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</row>
  </sheetData>
  <printOptions horizontalCentered="1"/>
  <pageMargins left="0.19685039370078741" right="0.35433070866141736" top="0.87" bottom="0.51181102362204722" header="0" footer="0.39370078740157483"/>
  <pageSetup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W39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W6" sqref="AW6"/>
    </sheetView>
  </sheetViews>
  <sheetFormatPr baseColWidth="10" defaultColWidth="11.5703125" defaultRowHeight="12.75"/>
  <cols>
    <col min="1" max="1" width="1.42578125" style="3" customWidth="1"/>
    <col min="2" max="2" width="28.42578125" style="4" customWidth="1"/>
    <col min="3" max="3" width="11" style="4" customWidth="1"/>
    <col min="4" max="15" width="9.7109375" style="2" customWidth="1"/>
    <col min="16" max="16" width="27.85546875" style="2" customWidth="1"/>
    <col min="17" max="22" width="9.7109375" style="2" customWidth="1"/>
    <col min="23" max="28" width="9.7109375" style="3" customWidth="1"/>
    <col min="29" max="29" width="28.28515625" style="3" customWidth="1"/>
    <col min="30" max="30" width="9.7109375" style="3" customWidth="1"/>
    <col min="31" max="39" width="11.5703125" style="3"/>
    <col min="40" max="40" width="30.140625" style="3" customWidth="1"/>
    <col min="41" max="42" width="11.5703125" style="3"/>
    <col min="43" max="48" width="12.7109375" style="3" customWidth="1"/>
    <col min="49" max="49" width="20" style="3" customWidth="1"/>
    <col min="50" max="50" width="1.5703125" style="3" customWidth="1"/>
    <col min="51" max="16384" width="11.5703125" style="3"/>
  </cols>
  <sheetData>
    <row r="1" spans="1:49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1:49" ht="16.5" customHeight="1">
      <c r="B2" s="29" t="s">
        <v>37</v>
      </c>
      <c r="C2" s="30" t="s">
        <v>27</v>
      </c>
      <c r="E2" s="9"/>
      <c r="F2" s="9"/>
      <c r="G2" s="9"/>
      <c r="H2" s="9"/>
      <c r="I2" s="8"/>
      <c r="P2" s="29" t="s">
        <v>37</v>
      </c>
      <c r="Q2" s="30" t="s">
        <v>27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37</v>
      </c>
      <c r="AD2" s="30" t="s">
        <v>27</v>
      </c>
      <c r="AE2"/>
      <c r="AF2" s="9"/>
      <c r="AG2" s="9"/>
      <c r="AH2" s="9"/>
      <c r="AI2" s="9"/>
      <c r="AJ2" s="2"/>
      <c r="AK2" s="2"/>
      <c r="AL2" s="2"/>
      <c r="AN2" s="29" t="s">
        <v>37</v>
      </c>
      <c r="AO2" s="30" t="s">
        <v>27</v>
      </c>
      <c r="AP2"/>
      <c r="AQ2"/>
      <c r="AR2"/>
      <c r="AS2"/>
      <c r="AT2"/>
      <c r="AU2" s="9"/>
      <c r="AV2" s="2"/>
    </row>
    <row r="3" spans="1:49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1:49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1:49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1:49" s="5" customFormat="1" ht="26.1" customHeight="1">
      <c r="B6" s="26" t="s">
        <v>0</v>
      </c>
      <c r="C6" s="26">
        <f>SUM(C7+C8+C9+C10+C11+C12+C13+C14+C15)</f>
        <v>174094</v>
      </c>
      <c r="D6" s="26">
        <f t="shared" ref="D6:AB6" si="0">SUM(D7+D8+D9+D10+D11+D12+D13+D14+D15)</f>
        <v>19396</v>
      </c>
      <c r="E6" s="26">
        <f t="shared" si="0"/>
        <v>3912</v>
      </c>
      <c r="F6" s="26">
        <f t="shared" si="0"/>
        <v>3898</v>
      </c>
      <c r="G6" s="26">
        <f t="shared" si="0"/>
        <v>3885</v>
      </c>
      <c r="H6" s="26">
        <f t="shared" si="0"/>
        <v>3865</v>
      </c>
      <c r="I6" s="26">
        <f t="shared" si="0"/>
        <v>3836</v>
      </c>
      <c r="J6" s="26">
        <f t="shared" si="0"/>
        <v>18540</v>
      </c>
      <c r="K6" s="26">
        <f t="shared" si="0"/>
        <v>3794</v>
      </c>
      <c r="L6" s="26">
        <f t="shared" si="0"/>
        <v>3750</v>
      </c>
      <c r="M6" s="26">
        <f t="shared" si="0"/>
        <v>3703</v>
      </c>
      <c r="N6" s="26">
        <f t="shared" si="0"/>
        <v>3666</v>
      </c>
      <c r="O6" s="26">
        <f t="shared" si="0"/>
        <v>3627</v>
      </c>
      <c r="P6" s="26" t="s">
        <v>0</v>
      </c>
      <c r="Q6" s="26">
        <f t="shared" si="0"/>
        <v>17984</v>
      </c>
      <c r="R6" s="26">
        <f t="shared" si="0"/>
        <v>3604</v>
      </c>
      <c r="S6" s="26">
        <f t="shared" si="0"/>
        <v>3589</v>
      </c>
      <c r="T6" s="26">
        <f t="shared" si="0"/>
        <v>3581</v>
      </c>
      <c r="U6" s="26">
        <f t="shared" si="0"/>
        <v>3594</v>
      </c>
      <c r="V6" s="26">
        <f t="shared" si="0"/>
        <v>3616</v>
      </c>
      <c r="W6" s="26">
        <f t="shared" si="0"/>
        <v>17308</v>
      </c>
      <c r="X6" s="26">
        <f t="shared" si="0"/>
        <v>3317</v>
      </c>
      <c r="Y6" s="26">
        <f t="shared" si="0"/>
        <v>3365</v>
      </c>
      <c r="Z6" s="26">
        <f t="shared" si="0"/>
        <v>3430</v>
      </c>
      <c r="AA6" s="26">
        <f t="shared" si="0"/>
        <v>3535</v>
      </c>
      <c r="AB6" s="26">
        <f t="shared" si="0"/>
        <v>3661</v>
      </c>
      <c r="AC6" s="26" t="s">
        <v>0</v>
      </c>
      <c r="AD6" s="26">
        <f>SUM(AD7+AD8+AD9+AD10+AD11+AD12+AD13+AD14+AD15)</f>
        <v>20067</v>
      </c>
      <c r="AE6" s="26">
        <f t="shared" ref="AE6:AM6" si="1">SUM(AE7+AE8+AE9+AE10+AE11+AE12+AE13+AE14+AE15)</f>
        <v>3841</v>
      </c>
      <c r="AF6" s="26">
        <f t="shared" si="1"/>
        <v>4021</v>
      </c>
      <c r="AG6" s="26">
        <f t="shared" si="1"/>
        <v>4111</v>
      </c>
      <c r="AH6" s="26">
        <f t="shared" si="1"/>
        <v>4085</v>
      </c>
      <c r="AI6" s="26">
        <f t="shared" si="1"/>
        <v>4009</v>
      </c>
      <c r="AJ6" s="26">
        <f t="shared" si="1"/>
        <v>18990</v>
      </c>
      <c r="AK6" s="26">
        <f t="shared" si="1"/>
        <v>13795</v>
      </c>
      <c r="AL6" s="26">
        <f t="shared" si="1"/>
        <v>8304</v>
      </c>
      <c r="AM6" s="26">
        <f t="shared" si="1"/>
        <v>6224</v>
      </c>
      <c r="AN6" s="26" t="s">
        <v>20</v>
      </c>
      <c r="AO6" s="26">
        <f>SUM(AO7+AO8+AO9+AO10+AO11+AO12+AO13+AO14+AO15)</f>
        <v>5957</v>
      </c>
      <c r="AP6" s="26">
        <f t="shared" ref="AP6:AV6" si="2">SUM(AP7+AP8+AP9+AP10+AP11+AP12+AP13+AP14+AP15)</f>
        <v>5701</v>
      </c>
      <c r="AQ6" s="26">
        <f t="shared" si="2"/>
        <v>4832</v>
      </c>
      <c r="AR6" s="26">
        <f t="shared" si="2"/>
        <v>4270</v>
      </c>
      <c r="AS6" s="26">
        <f t="shared" si="2"/>
        <v>3819</v>
      </c>
      <c r="AT6" s="26">
        <f t="shared" si="2"/>
        <v>3211</v>
      </c>
      <c r="AU6" s="26">
        <f t="shared" si="2"/>
        <v>2578</v>
      </c>
      <c r="AV6" s="26">
        <f t="shared" si="2"/>
        <v>3118</v>
      </c>
      <c r="AW6" s="14">
        <f>SUM(D6+J6+Q6+W6+AD6+AJ6+AK6+AL6+AM6+AO6+AP6+AQ6+AR6+AS6+AT6+AU6+AV6)</f>
        <v>174094</v>
      </c>
    </row>
    <row r="7" spans="1:49" ht="26.1" customHeight="1">
      <c r="A7" s="31"/>
      <c r="B7" s="32" t="s">
        <v>28</v>
      </c>
      <c r="C7" s="24">
        <f>SUM(D7+J7+Q7+W7+AD7+AJ7+AK7+AL7+AM7+AO7+AP7+AQ7+AR7+AS7+AT7+AU7+AV7)</f>
        <v>44546</v>
      </c>
      <c r="D7" s="26">
        <f>SUM(I7+H7+G7+F7+E7)</f>
        <v>4784</v>
      </c>
      <c r="E7" s="25">
        <f t="shared" ref="E7:I15" si="3">SUM(E18+E29)</f>
        <v>965</v>
      </c>
      <c r="F7" s="25">
        <f t="shared" si="3"/>
        <v>961</v>
      </c>
      <c r="G7" s="25">
        <f t="shared" si="3"/>
        <v>1004</v>
      </c>
      <c r="H7" s="25">
        <f t="shared" si="3"/>
        <v>914</v>
      </c>
      <c r="I7" s="25">
        <f t="shared" si="3"/>
        <v>940</v>
      </c>
      <c r="J7" s="26">
        <f>SUM(O7+N7+M7+L7+K7)</f>
        <v>4590</v>
      </c>
      <c r="K7" s="25">
        <f t="shared" ref="K7:O15" si="4">+K18+K29</f>
        <v>929</v>
      </c>
      <c r="L7" s="25">
        <f t="shared" si="4"/>
        <v>952</v>
      </c>
      <c r="M7" s="25">
        <f t="shared" si="4"/>
        <v>914</v>
      </c>
      <c r="N7" s="25">
        <f t="shared" si="4"/>
        <v>925</v>
      </c>
      <c r="O7" s="25">
        <f t="shared" si="4"/>
        <v>870</v>
      </c>
      <c r="P7" s="32" t="s">
        <v>28</v>
      </c>
      <c r="Q7" s="26">
        <f>SUM(V7+U7+T7+S7+R7)</f>
        <v>4431</v>
      </c>
      <c r="R7" s="25">
        <f t="shared" ref="R7:V15" si="5">SUM(R18+R29)</f>
        <v>894</v>
      </c>
      <c r="S7" s="25">
        <f t="shared" si="5"/>
        <v>868</v>
      </c>
      <c r="T7" s="25">
        <f t="shared" si="5"/>
        <v>874</v>
      </c>
      <c r="U7" s="25">
        <f t="shared" si="5"/>
        <v>872</v>
      </c>
      <c r="V7" s="25">
        <f t="shared" si="5"/>
        <v>923</v>
      </c>
      <c r="W7" s="26">
        <f>+X7+Y7+Z7+AA7+AB7</f>
        <v>4221</v>
      </c>
      <c r="X7" s="25">
        <f t="shared" ref="X7:AB15" si="6">+X18+X29</f>
        <v>797</v>
      </c>
      <c r="Y7" s="25">
        <f t="shared" si="6"/>
        <v>821</v>
      </c>
      <c r="Z7" s="25">
        <f t="shared" si="6"/>
        <v>843</v>
      </c>
      <c r="AA7" s="25">
        <f t="shared" si="6"/>
        <v>869</v>
      </c>
      <c r="AB7" s="25">
        <f t="shared" si="6"/>
        <v>891</v>
      </c>
      <c r="AC7" s="32" t="s">
        <v>28</v>
      </c>
      <c r="AD7" s="26">
        <f>SUM(AI7+AH7+AG7+AF7+AE7)</f>
        <v>5176</v>
      </c>
      <c r="AE7" s="25">
        <f t="shared" ref="AE7:AM7" si="7">SUM(AE18+AE29)</f>
        <v>975</v>
      </c>
      <c r="AF7" s="25">
        <f t="shared" si="7"/>
        <v>1070</v>
      </c>
      <c r="AG7" s="25">
        <f t="shared" si="7"/>
        <v>1025</v>
      </c>
      <c r="AH7" s="25">
        <f t="shared" si="7"/>
        <v>1062</v>
      </c>
      <c r="AI7" s="25">
        <f t="shared" si="7"/>
        <v>1044</v>
      </c>
      <c r="AJ7" s="26">
        <f t="shared" si="7"/>
        <v>5076</v>
      </c>
      <c r="AK7" s="26">
        <f t="shared" si="7"/>
        <v>3530</v>
      </c>
      <c r="AL7" s="26">
        <f t="shared" si="7"/>
        <v>2136</v>
      </c>
      <c r="AM7" s="26">
        <f t="shared" si="7"/>
        <v>1569</v>
      </c>
      <c r="AN7" s="32" t="s">
        <v>28</v>
      </c>
      <c r="AO7" s="26">
        <f t="shared" ref="AO7:AV15" si="8">SUM(AO18+AO29)</f>
        <v>1522</v>
      </c>
      <c r="AP7" s="26">
        <f t="shared" si="8"/>
        <v>1501</v>
      </c>
      <c r="AQ7" s="26">
        <f t="shared" si="8"/>
        <v>1298</v>
      </c>
      <c r="AR7" s="26">
        <f t="shared" si="8"/>
        <v>1112</v>
      </c>
      <c r="AS7" s="26">
        <f t="shared" si="8"/>
        <v>1061</v>
      </c>
      <c r="AT7" s="26">
        <f t="shared" si="8"/>
        <v>901</v>
      </c>
      <c r="AU7" s="26">
        <f t="shared" si="8"/>
        <v>734</v>
      </c>
      <c r="AV7" s="26">
        <f t="shared" si="8"/>
        <v>904</v>
      </c>
      <c r="AW7" s="15"/>
    </row>
    <row r="8" spans="1:49" ht="26.1" customHeight="1">
      <c r="A8" s="31"/>
      <c r="B8" s="32" t="s">
        <v>29</v>
      </c>
      <c r="C8" s="24">
        <f t="shared" ref="C8:C15" si="9">SUM(D8+J8+Q8+W8+AD8+AJ8+AK8+AL8+AM8+AO8+AP8+AQ8+AR8+AS8+AT8+AU8+AV8)</f>
        <v>1345</v>
      </c>
      <c r="D8" s="26">
        <f t="shared" ref="D8:D15" si="10">SUM(I8+H8+G8+F8+E8)</f>
        <v>140</v>
      </c>
      <c r="E8" s="25">
        <f t="shared" si="3"/>
        <v>43</v>
      </c>
      <c r="F8" s="25">
        <f t="shared" si="3"/>
        <v>25</v>
      </c>
      <c r="G8" s="25">
        <f t="shared" si="3"/>
        <v>17</v>
      </c>
      <c r="H8" s="25">
        <f t="shared" si="3"/>
        <v>25</v>
      </c>
      <c r="I8" s="25">
        <f t="shared" si="3"/>
        <v>30</v>
      </c>
      <c r="J8" s="26">
        <f t="shared" ref="J8:J15" si="11">SUM(O8+N8+M8+L8+K8)</f>
        <v>131</v>
      </c>
      <c r="K8" s="25">
        <f t="shared" si="4"/>
        <v>32</v>
      </c>
      <c r="L8" s="25">
        <f t="shared" si="4"/>
        <v>27</v>
      </c>
      <c r="M8" s="25">
        <f t="shared" si="4"/>
        <v>28</v>
      </c>
      <c r="N8" s="25">
        <f t="shared" si="4"/>
        <v>23</v>
      </c>
      <c r="O8" s="25">
        <f t="shared" si="4"/>
        <v>21</v>
      </c>
      <c r="P8" s="32" t="s">
        <v>29</v>
      </c>
      <c r="Q8" s="26">
        <f t="shared" ref="Q8:Q15" si="12">SUM(V8+U8+T8+S8+R8)</f>
        <v>148</v>
      </c>
      <c r="R8" s="25">
        <f t="shared" si="5"/>
        <v>28</v>
      </c>
      <c r="S8" s="25">
        <f t="shared" si="5"/>
        <v>30</v>
      </c>
      <c r="T8" s="25">
        <f t="shared" si="5"/>
        <v>31</v>
      </c>
      <c r="U8" s="25">
        <f t="shared" si="5"/>
        <v>28</v>
      </c>
      <c r="V8" s="25">
        <f t="shared" si="5"/>
        <v>31</v>
      </c>
      <c r="W8" s="26">
        <f t="shared" ref="W8:W15" si="13">+X8+Y8+Z8+AA8+AB8</f>
        <v>125</v>
      </c>
      <c r="X8" s="25">
        <f t="shared" si="6"/>
        <v>30</v>
      </c>
      <c r="Y8" s="25">
        <f t="shared" si="6"/>
        <v>21</v>
      </c>
      <c r="Z8" s="25">
        <f t="shared" si="6"/>
        <v>31</v>
      </c>
      <c r="AA8" s="25">
        <f t="shared" si="6"/>
        <v>25</v>
      </c>
      <c r="AB8" s="25">
        <f t="shared" si="6"/>
        <v>18</v>
      </c>
      <c r="AC8" s="32" t="s">
        <v>29</v>
      </c>
      <c r="AD8" s="26">
        <f t="shared" ref="AD8:AD15" si="14">SUM(AI8+AH8+AG8+AF8+AE8)</f>
        <v>159</v>
      </c>
      <c r="AE8" s="25">
        <f t="shared" ref="AE8:AM8" si="15">SUM(AE19+AE30)</f>
        <v>32</v>
      </c>
      <c r="AF8" s="25">
        <f t="shared" si="15"/>
        <v>31</v>
      </c>
      <c r="AG8" s="25">
        <f t="shared" si="15"/>
        <v>33</v>
      </c>
      <c r="AH8" s="25">
        <f t="shared" si="15"/>
        <v>21</v>
      </c>
      <c r="AI8" s="25">
        <f t="shared" si="15"/>
        <v>42</v>
      </c>
      <c r="AJ8" s="26">
        <f t="shared" si="15"/>
        <v>157</v>
      </c>
      <c r="AK8" s="26">
        <f t="shared" si="15"/>
        <v>128</v>
      </c>
      <c r="AL8" s="26">
        <f t="shared" si="15"/>
        <v>54</v>
      </c>
      <c r="AM8" s="26">
        <f t="shared" si="15"/>
        <v>49</v>
      </c>
      <c r="AN8" s="32" t="s">
        <v>29</v>
      </c>
      <c r="AO8" s="26">
        <f t="shared" si="8"/>
        <v>46</v>
      </c>
      <c r="AP8" s="26">
        <f t="shared" si="8"/>
        <v>31</v>
      </c>
      <c r="AQ8" s="26">
        <f t="shared" si="8"/>
        <v>49</v>
      </c>
      <c r="AR8" s="26">
        <f t="shared" si="8"/>
        <v>36</v>
      </c>
      <c r="AS8" s="26">
        <f t="shared" si="8"/>
        <v>35</v>
      </c>
      <c r="AT8" s="26">
        <f t="shared" si="8"/>
        <v>21</v>
      </c>
      <c r="AU8" s="26">
        <f t="shared" si="8"/>
        <v>20</v>
      </c>
      <c r="AV8" s="26">
        <f t="shared" si="8"/>
        <v>16</v>
      </c>
      <c r="AW8" s="15"/>
    </row>
    <row r="9" spans="1:49" ht="26.1" customHeight="1">
      <c r="A9" s="31"/>
      <c r="B9" s="32" t="s">
        <v>30</v>
      </c>
      <c r="C9" s="24">
        <f t="shared" si="9"/>
        <v>6891</v>
      </c>
      <c r="D9" s="26">
        <f t="shared" si="10"/>
        <v>714</v>
      </c>
      <c r="E9" s="25">
        <f t="shared" si="3"/>
        <v>133</v>
      </c>
      <c r="F9" s="25">
        <f t="shared" si="3"/>
        <v>125</v>
      </c>
      <c r="G9" s="25">
        <f t="shared" si="3"/>
        <v>158</v>
      </c>
      <c r="H9" s="25">
        <f t="shared" si="3"/>
        <v>147</v>
      </c>
      <c r="I9" s="25">
        <f t="shared" si="3"/>
        <v>151</v>
      </c>
      <c r="J9" s="26">
        <f t="shared" si="11"/>
        <v>786</v>
      </c>
      <c r="K9" s="25">
        <f t="shared" si="4"/>
        <v>163</v>
      </c>
      <c r="L9" s="25">
        <f t="shared" si="4"/>
        <v>154</v>
      </c>
      <c r="M9" s="25">
        <f t="shared" si="4"/>
        <v>162</v>
      </c>
      <c r="N9" s="25">
        <f t="shared" si="4"/>
        <v>159</v>
      </c>
      <c r="O9" s="25">
        <f t="shared" si="4"/>
        <v>148</v>
      </c>
      <c r="P9" s="32" t="s">
        <v>30</v>
      </c>
      <c r="Q9" s="26">
        <f t="shared" si="12"/>
        <v>774</v>
      </c>
      <c r="R9" s="25">
        <f t="shared" si="5"/>
        <v>151</v>
      </c>
      <c r="S9" s="25">
        <f t="shared" si="5"/>
        <v>155</v>
      </c>
      <c r="T9" s="25">
        <f t="shared" si="5"/>
        <v>138</v>
      </c>
      <c r="U9" s="25">
        <f t="shared" si="5"/>
        <v>177</v>
      </c>
      <c r="V9" s="25">
        <f t="shared" si="5"/>
        <v>153</v>
      </c>
      <c r="W9" s="26">
        <f t="shared" si="13"/>
        <v>778</v>
      </c>
      <c r="X9" s="25">
        <f t="shared" si="6"/>
        <v>143</v>
      </c>
      <c r="Y9" s="25">
        <f t="shared" si="6"/>
        <v>157</v>
      </c>
      <c r="Z9" s="25">
        <f t="shared" si="6"/>
        <v>144</v>
      </c>
      <c r="AA9" s="25">
        <f t="shared" si="6"/>
        <v>161</v>
      </c>
      <c r="AB9" s="25">
        <f t="shared" si="6"/>
        <v>173</v>
      </c>
      <c r="AC9" s="32" t="s">
        <v>30</v>
      </c>
      <c r="AD9" s="26">
        <f t="shared" si="14"/>
        <v>780</v>
      </c>
      <c r="AE9" s="25">
        <f t="shared" ref="AE9:AM9" si="16">SUM(AE20+AE31)</f>
        <v>137</v>
      </c>
      <c r="AF9" s="25">
        <f t="shared" si="16"/>
        <v>164</v>
      </c>
      <c r="AG9" s="25">
        <f t="shared" si="16"/>
        <v>165</v>
      </c>
      <c r="AH9" s="25">
        <f t="shared" si="16"/>
        <v>164</v>
      </c>
      <c r="AI9" s="25">
        <f t="shared" si="16"/>
        <v>150</v>
      </c>
      <c r="AJ9" s="26">
        <f t="shared" si="16"/>
        <v>692</v>
      </c>
      <c r="AK9" s="26">
        <f t="shared" si="16"/>
        <v>504</v>
      </c>
      <c r="AL9" s="26">
        <f t="shared" si="16"/>
        <v>275</v>
      </c>
      <c r="AM9" s="26">
        <f t="shared" si="16"/>
        <v>227</v>
      </c>
      <c r="AN9" s="32" t="s">
        <v>30</v>
      </c>
      <c r="AO9" s="26">
        <f t="shared" si="8"/>
        <v>244</v>
      </c>
      <c r="AP9" s="26">
        <f t="shared" si="8"/>
        <v>279</v>
      </c>
      <c r="AQ9" s="26">
        <f t="shared" si="8"/>
        <v>203</v>
      </c>
      <c r="AR9" s="26">
        <f t="shared" si="8"/>
        <v>176</v>
      </c>
      <c r="AS9" s="26">
        <f t="shared" si="8"/>
        <v>145</v>
      </c>
      <c r="AT9" s="26">
        <f t="shared" si="8"/>
        <v>102</v>
      </c>
      <c r="AU9" s="26">
        <f t="shared" si="8"/>
        <v>94</v>
      </c>
      <c r="AV9" s="26">
        <f t="shared" si="8"/>
        <v>118</v>
      </c>
      <c r="AW9" s="15"/>
    </row>
    <row r="10" spans="1:49" ht="26.1" customHeight="1">
      <c r="A10" s="31"/>
      <c r="B10" s="32" t="s">
        <v>31</v>
      </c>
      <c r="C10" s="24">
        <f t="shared" si="9"/>
        <v>7562</v>
      </c>
      <c r="D10" s="26">
        <f t="shared" si="10"/>
        <v>847</v>
      </c>
      <c r="E10" s="25">
        <f t="shared" si="3"/>
        <v>157</v>
      </c>
      <c r="F10" s="25">
        <f t="shared" si="3"/>
        <v>161</v>
      </c>
      <c r="G10" s="25">
        <f t="shared" si="3"/>
        <v>177</v>
      </c>
      <c r="H10" s="25">
        <f t="shared" si="3"/>
        <v>160</v>
      </c>
      <c r="I10" s="25">
        <f t="shared" si="3"/>
        <v>192</v>
      </c>
      <c r="J10" s="26">
        <f t="shared" si="11"/>
        <v>832</v>
      </c>
      <c r="K10" s="25">
        <f t="shared" si="4"/>
        <v>168</v>
      </c>
      <c r="L10" s="25">
        <f t="shared" si="4"/>
        <v>161</v>
      </c>
      <c r="M10" s="25">
        <f t="shared" si="4"/>
        <v>167</v>
      </c>
      <c r="N10" s="25">
        <f t="shared" si="4"/>
        <v>173</v>
      </c>
      <c r="O10" s="25">
        <f t="shared" si="4"/>
        <v>163</v>
      </c>
      <c r="P10" s="32" t="s">
        <v>31</v>
      </c>
      <c r="Q10" s="26">
        <f t="shared" si="12"/>
        <v>719</v>
      </c>
      <c r="R10" s="25">
        <f t="shared" si="5"/>
        <v>139</v>
      </c>
      <c r="S10" s="25">
        <f t="shared" si="5"/>
        <v>148</v>
      </c>
      <c r="T10" s="25">
        <f t="shared" si="5"/>
        <v>144</v>
      </c>
      <c r="U10" s="25">
        <f t="shared" si="5"/>
        <v>136</v>
      </c>
      <c r="V10" s="25">
        <f t="shared" si="5"/>
        <v>152</v>
      </c>
      <c r="W10" s="26">
        <f t="shared" si="13"/>
        <v>707</v>
      </c>
      <c r="X10" s="25">
        <f t="shared" si="6"/>
        <v>136</v>
      </c>
      <c r="Y10" s="25">
        <f t="shared" si="6"/>
        <v>124</v>
      </c>
      <c r="Z10" s="25">
        <f t="shared" si="6"/>
        <v>153</v>
      </c>
      <c r="AA10" s="25">
        <f t="shared" si="6"/>
        <v>148</v>
      </c>
      <c r="AB10" s="25">
        <f t="shared" si="6"/>
        <v>146</v>
      </c>
      <c r="AC10" s="32" t="s">
        <v>31</v>
      </c>
      <c r="AD10" s="26">
        <f t="shared" si="14"/>
        <v>959</v>
      </c>
      <c r="AE10" s="25">
        <f t="shared" ref="AE10:AM10" si="17">SUM(AE21+AE32)</f>
        <v>162</v>
      </c>
      <c r="AF10" s="25">
        <f t="shared" si="17"/>
        <v>178</v>
      </c>
      <c r="AG10" s="25">
        <f t="shared" si="17"/>
        <v>216</v>
      </c>
      <c r="AH10" s="25">
        <f t="shared" si="17"/>
        <v>203</v>
      </c>
      <c r="AI10" s="25">
        <f t="shared" si="17"/>
        <v>200</v>
      </c>
      <c r="AJ10" s="26">
        <f t="shared" si="17"/>
        <v>939</v>
      </c>
      <c r="AK10" s="26">
        <f t="shared" si="17"/>
        <v>627</v>
      </c>
      <c r="AL10" s="26">
        <f t="shared" si="17"/>
        <v>368</v>
      </c>
      <c r="AM10" s="26">
        <f t="shared" si="17"/>
        <v>225</v>
      </c>
      <c r="AN10" s="32" t="s">
        <v>31</v>
      </c>
      <c r="AO10" s="26">
        <f t="shared" si="8"/>
        <v>216</v>
      </c>
      <c r="AP10" s="26">
        <f t="shared" si="8"/>
        <v>237</v>
      </c>
      <c r="AQ10" s="26">
        <f t="shared" si="8"/>
        <v>221</v>
      </c>
      <c r="AR10" s="26">
        <f t="shared" si="8"/>
        <v>166</v>
      </c>
      <c r="AS10" s="26">
        <f t="shared" si="8"/>
        <v>134</v>
      </c>
      <c r="AT10" s="26">
        <f t="shared" si="8"/>
        <v>120</v>
      </c>
      <c r="AU10" s="26">
        <f t="shared" si="8"/>
        <v>104</v>
      </c>
      <c r="AV10" s="26">
        <f t="shared" si="8"/>
        <v>141</v>
      </c>
      <c r="AW10" s="15"/>
    </row>
    <row r="11" spans="1:49" ht="26.1" customHeight="1">
      <c r="A11" s="31"/>
      <c r="B11" s="32" t="s">
        <v>32</v>
      </c>
      <c r="C11" s="24">
        <f t="shared" si="9"/>
        <v>77860</v>
      </c>
      <c r="D11" s="26">
        <f t="shared" si="10"/>
        <v>8961</v>
      </c>
      <c r="E11" s="25">
        <f t="shared" si="3"/>
        <v>1834</v>
      </c>
      <c r="F11" s="25">
        <f t="shared" si="3"/>
        <v>1844</v>
      </c>
      <c r="G11" s="25">
        <f t="shared" si="3"/>
        <v>1742</v>
      </c>
      <c r="H11" s="25">
        <f t="shared" si="3"/>
        <v>1790</v>
      </c>
      <c r="I11" s="25">
        <f t="shared" si="3"/>
        <v>1751</v>
      </c>
      <c r="J11" s="26">
        <f t="shared" si="11"/>
        <v>8354</v>
      </c>
      <c r="K11" s="25">
        <f t="shared" si="4"/>
        <v>1742</v>
      </c>
      <c r="L11" s="25">
        <f t="shared" si="4"/>
        <v>1666</v>
      </c>
      <c r="M11" s="25">
        <f t="shared" si="4"/>
        <v>1676</v>
      </c>
      <c r="N11" s="25">
        <f t="shared" si="4"/>
        <v>1600</v>
      </c>
      <c r="O11" s="25">
        <f t="shared" si="4"/>
        <v>1670</v>
      </c>
      <c r="P11" s="32" t="s">
        <v>32</v>
      </c>
      <c r="Q11" s="26">
        <f t="shared" si="12"/>
        <v>8045</v>
      </c>
      <c r="R11" s="25">
        <f t="shared" si="5"/>
        <v>1636</v>
      </c>
      <c r="S11" s="25">
        <f t="shared" si="5"/>
        <v>1654</v>
      </c>
      <c r="T11" s="25">
        <f t="shared" si="5"/>
        <v>1614</v>
      </c>
      <c r="U11" s="25">
        <f t="shared" si="5"/>
        <v>1578</v>
      </c>
      <c r="V11" s="25">
        <f t="shared" si="5"/>
        <v>1563</v>
      </c>
      <c r="W11" s="26">
        <f t="shared" si="13"/>
        <v>7926</v>
      </c>
      <c r="X11" s="25">
        <f t="shared" si="6"/>
        <v>1481</v>
      </c>
      <c r="Y11" s="25">
        <f t="shared" si="6"/>
        <v>1531</v>
      </c>
      <c r="Z11" s="25">
        <f t="shared" si="6"/>
        <v>1574</v>
      </c>
      <c r="AA11" s="25">
        <f t="shared" si="6"/>
        <v>1632</v>
      </c>
      <c r="AB11" s="25">
        <f t="shared" si="6"/>
        <v>1708</v>
      </c>
      <c r="AC11" s="32" t="s">
        <v>32</v>
      </c>
      <c r="AD11" s="26">
        <f t="shared" si="14"/>
        <v>9028</v>
      </c>
      <c r="AE11" s="25">
        <f t="shared" ref="AE11:AM11" si="18">SUM(AE22+AE33)</f>
        <v>1740</v>
      </c>
      <c r="AF11" s="25">
        <f t="shared" si="18"/>
        <v>1734</v>
      </c>
      <c r="AG11" s="25">
        <f t="shared" si="18"/>
        <v>1880</v>
      </c>
      <c r="AH11" s="25">
        <f t="shared" si="18"/>
        <v>1826</v>
      </c>
      <c r="AI11" s="25">
        <f t="shared" si="18"/>
        <v>1848</v>
      </c>
      <c r="AJ11" s="26">
        <f t="shared" si="18"/>
        <v>8257</v>
      </c>
      <c r="AK11" s="26">
        <f t="shared" si="18"/>
        <v>6050</v>
      </c>
      <c r="AL11" s="26">
        <f t="shared" si="18"/>
        <v>3750</v>
      </c>
      <c r="AM11" s="26">
        <f t="shared" si="18"/>
        <v>2887</v>
      </c>
      <c r="AN11" s="32" t="s">
        <v>32</v>
      </c>
      <c r="AO11" s="26">
        <f t="shared" si="8"/>
        <v>2753</v>
      </c>
      <c r="AP11" s="26">
        <f t="shared" si="8"/>
        <v>2539</v>
      </c>
      <c r="AQ11" s="26">
        <f t="shared" si="8"/>
        <v>2057</v>
      </c>
      <c r="AR11" s="26">
        <f t="shared" si="8"/>
        <v>1810</v>
      </c>
      <c r="AS11" s="26">
        <f t="shared" si="8"/>
        <v>1662</v>
      </c>
      <c r="AT11" s="26">
        <f t="shared" si="8"/>
        <v>1355</v>
      </c>
      <c r="AU11" s="26">
        <f t="shared" si="8"/>
        <v>1121</v>
      </c>
      <c r="AV11" s="26">
        <f t="shared" si="8"/>
        <v>1305</v>
      </c>
      <c r="AW11" s="15"/>
    </row>
    <row r="12" spans="1:49" s="4" customFormat="1" ht="26.1" customHeight="1">
      <c r="A12" s="33"/>
      <c r="B12" s="32" t="s">
        <v>33</v>
      </c>
      <c r="C12" s="24">
        <f t="shared" si="9"/>
        <v>6237</v>
      </c>
      <c r="D12" s="26">
        <f t="shared" si="10"/>
        <v>696</v>
      </c>
      <c r="E12" s="25">
        <f t="shared" si="3"/>
        <v>127</v>
      </c>
      <c r="F12" s="25">
        <f t="shared" si="3"/>
        <v>142</v>
      </c>
      <c r="G12" s="25">
        <f t="shared" si="3"/>
        <v>138</v>
      </c>
      <c r="H12" s="25">
        <f t="shared" si="3"/>
        <v>131</v>
      </c>
      <c r="I12" s="25">
        <f t="shared" si="3"/>
        <v>158</v>
      </c>
      <c r="J12" s="26">
        <f t="shared" si="11"/>
        <v>701</v>
      </c>
      <c r="K12" s="25">
        <f t="shared" si="4"/>
        <v>135</v>
      </c>
      <c r="L12" s="25">
        <f t="shared" si="4"/>
        <v>134</v>
      </c>
      <c r="M12" s="25">
        <f t="shared" si="4"/>
        <v>147</v>
      </c>
      <c r="N12" s="25">
        <f t="shared" si="4"/>
        <v>133</v>
      </c>
      <c r="O12" s="25">
        <f t="shared" si="4"/>
        <v>152</v>
      </c>
      <c r="P12" s="32" t="s">
        <v>33</v>
      </c>
      <c r="Q12" s="26">
        <f t="shared" si="12"/>
        <v>742</v>
      </c>
      <c r="R12" s="25">
        <f t="shared" si="5"/>
        <v>148</v>
      </c>
      <c r="S12" s="25">
        <f t="shared" si="5"/>
        <v>157</v>
      </c>
      <c r="T12" s="25">
        <f t="shared" si="5"/>
        <v>147</v>
      </c>
      <c r="U12" s="25">
        <f t="shared" si="5"/>
        <v>146</v>
      </c>
      <c r="V12" s="25">
        <f t="shared" si="5"/>
        <v>144</v>
      </c>
      <c r="W12" s="26">
        <f t="shared" si="13"/>
        <v>664</v>
      </c>
      <c r="X12" s="25">
        <f t="shared" si="6"/>
        <v>144</v>
      </c>
      <c r="Y12" s="25">
        <f t="shared" si="6"/>
        <v>144</v>
      </c>
      <c r="Z12" s="25">
        <f t="shared" si="6"/>
        <v>126</v>
      </c>
      <c r="AA12" s="25">
        <f t="shared" si="6"/>
        <v>129</v>
      </c>
      <c r="AB12" s="25">
        <f t="shared" si="6"/>
        <v>121</v>
      </c>
      <c r="AC12" s="32" t="s">
        <v>33</v>
      </c>
      <c r="AD12" s="26">
        <f t="shared" si="14"/>
        <v>654</v>
      </c>
      <c r="AE12" s="25">
        <f t="shared" ref="AE12:AM12" si="19">SUM(AE23+AE34)</f>
        <v>138</v>
      </c>
      <c r="AF12" s="25">
        <f t="shared" si="19"/>
        <v>129</v>
      </c>
      <c r="AG12" s="25">
        <f t="shared" si="19"/>
        <v>142</v>
      </c>
      <c r="AH12" s="25">
        <f t="shared" si="19"/>
        <v>140</v>
      </c>
      <c r="AI12" s="25">
        <f t="shared" si="19"/>
        <v>105</v>
      </c>
      <c r="AJ12" s="26">
        <f t="shared" si="19"/>
        <v>629</v>
      </c>
      <c r="AK12" s="26">
        <f t="shared" si="19"/>
        <v>450</v>
      </c>
      <c r="AL12" s="26">
        <f t="shared" si="19"/>
        <v>305</v>
      </c>
      <c r="AM12" s="26">
        <f t="shared" si="19"/>
        <v>230</v>
      </c>
      <c r="AN12" s="32" t="s">
        <v>33</v>
      </c>
      <c r="AO12" s="26">
        <f t="shared" si="8"/>
        <v>213</v>
      </c>
      <c r="AP12" s="26">
        <f t="shared" si="8"/>
        <v>190</v>
      </c>
      <c r="AQ12" s="26">
        <f t="shared" si="8"/>
        <v>172</v>
      </c>
      <c r="AR12" s="26">
        <f t="shared" si="8"/>
        <v>158</v>
      </c>
      <c r="AS12" s="26">
        <f t="shared" si="8"/>
        <v>140</v>
      </c>
      <c r="AT12" s="26">
        <f t="shared" si="8"/>
        <v>130</v>
      </c>
      <c r="AU12" s="26">
        <f t="shared" si="8"/>
        <v>62</v>
      </c>
      <c r="AV12" s="26">
        <f t="shared" si="8"/>
        <v>101</v>
      </c>
      <c r="AW12" s="15"/>
    </row>
    <row r="13" spans="1:49" s="5" customFormat="1" ht="26.1" customHeight="1">
      <c r="A13" s="31"/>
      <c r="B13" s="32" t="s">
        <v>34</v>
      </c>
      <c r="C13" s="24">
        <f t="shared" si="9"/>
        <v>8125</v>
      </c>
      <c r="D13" s="26">
        <f t="shared" si="10"/>
        <v>805</v>
      </c>
      <c r="E13" s="25">
        <f t="shared" si="3"/>
        <v>169</v>
      </c>
      <c r="F13" s="25">
        <f t="shared" si="3"/>
        <v>176</v>
      </c>
      <c r="G13" s="25">
        <f t="shared" si="3"/>
        <v>150</v>
      </c>
      <c r="H13" s="25">
        <f t="shared" si="3"/>
        <v>166</v>
      </c>
      <c r="I13" s="25">
        <f t="shared" si="3"/>
        <v>144</v>
      </c>
      <c r="J13" s="26">
        <f t="shared" si="11"/>
        <v>759</v>
      </c>
      <c r="K13" s="25">
        <f t="shared" si="4"/>
        <v>163</v>
      </c>
      <c r="L13" s="25">
        <f t="shared" si="4"/>
        <v>174</v>
      </c>
      <c r="M13" s="25">
        <f t="shared" si="4"/>
        <v>129</v>
      </c>
      <c r="N13" s="25">
        <f t="shared" si="4"/>
        <v>143</v>
      </c>
      <c r="O13" s="25">
        <f t="shared" si="4"/>
        <v>150</v>
      </c>
      <c r="P13" s="32" t="s">
        <v>34</v>
      </c>
      <c r="Q13" s="26">
        <f t="shared" si="12"/>
        <v>782</v>
      </c>
      <c r="R13" s="25">
        <f t="shared" si="5"/>
        <v>140</v>
      </c>
      <c r="S13" s="25">
        <f t="shared" si="5"/>
        <v>138</v>
      </c>
      <c r="T13" s="25">
        <f t="shared" si="5"/>
        <v>170</v>
      </c>
      <c r="U13" s="25">
        <f t="shared" si="5"/>
        <v>169</v>
      </c>
      <c r="V13" s="25">
        <f t="shared" si="5"/>
        <v>165</v>
      </c>
      <c r="W13" s="26">
        <f t="shared" si="13"/>
        <v>734</v>
      </c>
      <c r="X13" s="25">
        <f t="shared" si="6"/>
        <v>134</v>
      </c>
      <c r="Y13" s="25">
        <f t="shared" si="6"/>
        <v>147</v>
      </c>
      <c r="Z13" s="25">
        <f t="shared" si="6"/>
        <v>145</v>
      </c>
      <c r="AA13" s="25">
        <f t="shared" si="6"/>
        <v>148</v>
      </c>
      <c r="AB13" s="25">
        <f t="shared" si="6"/>
        <v>160</v>
      </c>
      <c r="AC13" s="32" t="s">
        <v>34</v>
      </c>
      <c r="AD13" s="26">
        <f t="shared" si="14"/>
        <v>1037</v>
      </c>
      <c r="AE13" s="25">
        <f t="shared" ref="AE13:AM13" si="20">SUM(AE24+AE35)</f>
        <v>209</v>
      </c>
      <c r="AF13" s="25">
        <f t="shared" si="20"/>
        <v>212</v>
      </c>
      <c r="AG13" s="25">
        <f t="shared" si="20"/>
        <v>214</v>
      </c>
      <c r="AH13" s="25">
        <f t="shared" si="20"/>
        <v>225</v>
      </c>
      <c r="AI13" s="25">
        <f t="shared" si="20"/>
        <v>177</v>
      </c>
      <c r="AJ13" s="26">
        <f t="shared" si="20"/>
        <v>936</v>
      </c>
      <c r="AK13" s="26">
        <f t="shared" si="20"/>
        <v>673</v>
      </c>
      <c r="AL13" s="26">
        <f t="shared" si="20"/>
        <v>375</v>
      </c>
      <c r="AM13" s="26">
        <f t="shared" si="20"/>
        <v>309</v>
      </c>
      <c r="AN13" s="32" t="s">
        <v>34</v>
      </c>
      <c r="AO13" s="26">
        <f t="shared" si="8"/>
        <v>282</v>
      </c>
      <c r="AP13" s="26">
        <f t="shared" si="8"/>
        <v>267</v>
      </c>
      <c r="AQ13" s="26">
        <f t="shared" si="8"/>
        <v>242</v>
      </c>
      <c r="AR13" s="26">
        <f t="shared" si="8"/>
        <v>249</v>
      </c>
      <c r="AS13" s="26">
        <f t="shared" si="8"/>
        <v>209</v>
      </c>
      <c r="AT13" s="26">
        <f t="shared" si="8"/>
        <v>167</v>
      </c>
      <c r="AU13" s="26">
        <f t="shared" si="8"/>
        <v>147</v>
      </c>
      <c r="AV13" s="26">
        <f t="shared" si="8"/>
        <v>152</v>
      </c>
      <c r="AW13" s="14"/>
    </row>
    <row r="14" spans="1:49" s="4" customFormat="1" ht="26.1" customHeight="1">
      <c r="A14" s="33"/>
      <c r="B14" s="32" t="s">
        <v>35</v>
      </c>
      <c r="C14" s="24">
        <f t="shared" si="9"/>
        <v>8635</v>
      </c>
      <c r="D14" s="26">
        <f t="shared" si="10"/>
        <v>965</v>
      </c>
      <c r="E14" s="25">
        <f t="shared" si="3"/>
        <v>188</v>
      </c>
      <c r="F14" s="25">
        <f t="shared" si="3"/>
        <v>183</v>
      </c>
      <c r="G14" s="25">
        <f t="shared" si="3"/>
        <v>198</v>
      </c>
      <c r="H14" s="25">
        <f t="shared" si="3"/>
        <v>197</v>
      </c>
      <c r="I14" s="25">
        <f t="shared" si="3"/>
        <v>199</v>
      </c>
      <c r="J14" s="26">
        <f t="shared" si="11"/>
        <v>930</v>
      </c>
      <c r="K14" s="25">
        <f t="shared" si="4"/>
        <v>196</v>
      </c>
      <c r="L14" s="25">
        <f t="shared" si="4"/>
        <v>177</v>
      </c>
      <c r="M14" s="25">
        <f t="shared" si="4"/>
        <v>196</v>
      </c>
      <c r="N14" s="25">
        <f t="shared" si="4"/>
        <v>199</v>
      </c>
      <c r="O14" s="25">
        <f t="shared" si="4"/>
        <v>162</v>
      </c>
      <c r="P14" s="32" t="s">
        <v>35</v>
      </c>
      <c r="Q14" s="26">
        <f t="shared" si="12"/>
        <v>887</v>
      </c>
      <c r="R14" s="25">
        <f t="shared" si="5"/>
        <v>189</v>
      </c>
      <c r="S14" s="25">
        <f t="shared" si="5"/>
        <v>172</v>
      </c>
      <c r="T14" s="25">
        <f t="shared" si="5"/>
        <v>178</v>
      </c>
      <c r="U14" s="25">
        <f t="shared" si="5"/>
        <v>178</v>
      </c>
      <c r="V14" s="25">
        <f t="shared" si="5"/>
        <v>170</v>
      </c>
      <c r="W14" s="26">
        <f t="shared" si="13"/>
        <v>794</v>
      </c>
      <c r="X14" s="25">
        <f t="shared" si="6"/>
        <v>170</v>
      </c>
      <c r="Y14" s="25">
        <f t="shared" si="6"/>
        <v>169</v>
      </c>
      <c r="Z14" s="25">
        <f t="shared" si="6"/>
        <v>156</v>
      </c>
      <c r="AA14" s="25">
        <f t="shared" si="6"/>
        <v>140</v>
      </c>
      <c r="AB14" s="25">
        <f t="shared" si="6"/>
        <v>159</v>
      </c>
      <c r="AC14" s="32" t="s">
        <v>35</v>
      </c>
      <c r="AD14" s="26">
        <f t="shared" si="14"/>
        <v>854</v>
      </c>
      <c r="AE14" s="25">
        <f t="shared" ref="AE14:AM14" si="21">SUM(AE25+AE36)</f>
        <v>173</v>
      </c>
      <c r="AF14" s="25">
        <f t="shared" si="21"/>
        <v>200</v>
      </c>
      <c r="AG14" s="25">
        <f t="shared" si="21"/>
        <v>162</v>
      </c>
      <c r="AH14" s="25">
        <f t="shared" si="21"/>
        <v>160</v>
      </c>
      <c r="AI14" s="25">
        <f t="shared" si="21"/>
        <v>159</v>
      </c>
      <c r="AJ14" s="26">
        <f t="shared" si="21"/>
        <v>1045</v>
      </c>
      <c r="AK14" s="26">
        <f t="shared" si="21"/>
        <v>835</v>
      </c>
      <c r="AL14" s="26">
        <f t="shared" si="21"/>
        <v>424</v>
      </c>
      <c r="AM14" s="26">
        <f t="shared" si="21"/>
        <v>301</v>
      </c>
      <c r="AN14" s="32" t="s">
        <v>35</v>
      </c>
      <c r="AO14" s="26">
        <f t="shared" si="8"/>
        <v>294</v>
      </c>
      <c r="AP14" s="26">
        <f t="shared" si="8"/>
        <v>260</v>
      </c>
      <c r="AQ14" s="26">
        <f t="shared" si="8"/>
        <v>239</v>
      </c>
      <c r="AR14" s="26">
        <f t="shared" si="8"/>
        <v>205</v>
      </c>
      <c r="AS14" s="26">
        <f t="shared" si="8"/>
        <v>169</v>
      </c>
      <c r="AT14" s="26">
        <f t="shared" si="8"/>
        <v>158</v>
      </c>
      <c r="AU14" s="26">
        <f t="shared" si="8"/>
        <v>132</v>
      </c>
      <c r="AV14" s="26">
        <f t="shared" si="8"/>
        <v>143</v>
      </c>
      <c r="AW14" s="15"/>
    </row>
    <row r="15" spans="1:49" ht="26.1" customHeight="1">
      <c r="A15" s="31"/>
      <c r="B15" s="32" t="s">
        <v>36</v>
      </c>
      <c r="C15" s="24">
        <f t="shared" si="9"/>
        <v>12893</v>
      </c>
      <c r="D15" s="26">
        <f t="shared" si="10"/>
        <v>1484</v>
      </c>
      <c r="E15" s="25">
        <f t="shared" si="3"/>
        <v>296</v>
      </c>
      <c r="F15" s="25">
        <f t="shared" si="3"/>
        <v>281</v>
      </c>
      <c r="G15" s="25">
        <f t="shared" si="3"/>
        <v>301</v>
      </c>
      <c r="H15" s="25">
        <f t="shared" si="3"/>
        <v>335</v>
      </c>
      <c r="I15" s="25">
        <f t="shared" si="3"/>
        <v>271</v>
      </c>
      <c r="J15" s="26">
        <f t="shared" si="11"/>
        <v>1457</v>
      </c>
      <c r="K15" s="25">
        <f t="shared" si="4"/>
        <v>266</v>
      </c>
      <c r="L15" s="25">
        <f t="shared" si="4"/>
        <v>305</v>
      </c>
      <c r="M15" s="25">
        <f t="shared" si="4"/>
        <v>284</v>
      </c>
      <c r="N15" s="25">
        <f t="shared" si="4"/>
        <v>311</v>
      </c>
      <c r="O15" s="25">
        <f t="shared" si="4"/>
        <v>291</v>
      </c>
      <c r="P15" s="32" t="s">
        <v>36</v>
      </c>
      <c r="Q15" s="26">
        <f t="shared" si="12"/>
        <v>1456</v>
      </c>
      <c r="R15" s="25">
        <f t="shared" si="5"/>
        <v>279</v>
      </c>
      <c r="S15" s="25">
        <f t="shared" si="5"/>
        <v>267</v>
      </c>
      <c r="T15" s="25">
        <f t="shared" si="5"/>
        <v>285</v>
      </c>
      <c r="U15" s="25">
        <f t="shared" si="5"/>
        <v>310</v>
      </c>
      <c r="V15" s="25">
        <f t="shared" si="5"/>
        <v>315</v>
      </c>
      <c r="W15" s="26">
        <f t="shared" si="13"/>
        <v>1359</v>
      </c>
      <c r="X15" s="25">
        <f t="shared" si="6"/>
        <v>282</v>
      </c>
      <c r="Y15" s="25">
        <f t="shared" si="6"/>
        <v>251</v>
      </c>
      <c r="Z15" s="25">
        <f t="shared" si="6"/>
        <v>258</v>
      </c>
      <c r="AA15" s="25">
        <f t="shared" si="6"/>
        <v>283</v>
      </c>
      <c r="AB15" s="25">
        <f t="shared" si="6"/>
        <v>285</v>
      </c>
      <c r="AC15" s="32" t="s">
        <v>36</v>
      </c>
      <c r="AD15" s="26">
        <f t="shared" si="14"/>
        <v>1420</v>
      </c>
      <c r="AE15" s="25">
        <f t="shared" ref="AE15:AM15" si="22">SUM(AE26+AE37)</f>
        <v>275</v>
      </c>
      <c r="AF15" s="25">
        <f t="shared" si="22"/>
        <v>303</v>
      </c>
      <c r="AG15" s="25">
        <f t="shared" si="22"/>
        <v>274</v>
      </c>
      <c r="AH15" s="25">
        <f t="shared" si="22"/>
        <v>284</v>
      </c>
      <c r="AI15" s="25">
        <f t="shared" si="22"/>
        <v>284</v>
      </c>
      <c r="AJ15" s="26">
        <f t="shared" si="22"/>
        <v>1259</v>
      </c>
      <c r="AK15" s="26">
        <f t="shared" si="22"/>
        <v>998</v>
      </c>
      <c r="AL15" s="26">
        <f t="shared" si="22"/>
        <v>617</v>
      </c>
      <c r="AM15" s="26">
        <f t="shared" si="22"/>
        <v>427</v>
      </c>
      <c r="AN15" s="32" t="s">
        <v>36</v>
      </c>
      <c r="AO15" s="26">
        <f t="shared" si="8"/>
        <v>387</v>
      </c>
      <c r="AP15" s="26">
        <f t="shared" si="8"/>
        <v>397</v>
      </c>
      <c r="AQ15" s="26">
        <f t="shared" si="8"/>
        <v>351</v>
      </c>
      <c r="AR15" s="26">
        <f t="shared" si="8"/>
        <v>358</v>
      </c>
      <c r="AS15" s="26">
        <f t="shared" si="8"/>
        <v>264</v>
      </c>
      <c r="AT15" s="26">
        <f t="shared" si="8"/>
        <v>257</v>
      </c>
      <c r="AU15" s="26">
        <f t="shared" si="8"/>
        <v>164</v>
      </c>
      <c r="AV15" s="26">
        <f t="shared" si="8"/>
        <v>238</v>
      </c>
      <c r="AW15" s="15"/>
    </row>
    <row r="16" spans="1:49" ht="26.1" customHeight="1">
      <c r="B16" s="23"/>
      <c r="C16" s="1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3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23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22"/>
      <c r="AO16" s="15"/>
      <c r="AP16" s="15"/>
      <c r="AQ16" s="15"/>
      <c r="AR16" s="15"/>
      <c r="AS16" s="15"/>
      <c r="AT16" s="15"/>
      <c r="AU16" s="15"/>
      <c r="AV16" s="15"/>
      <c r="AW16" s="15"/>
    </row>
    <row r="17" spans="2:49" s="5" customFormat="1" ht="26.1" customHeight="1">
      <c r="B17" s="26" t="s">
        <v>17</v>
      </c>
      <c r="C17" s="26">
        <f>SUM(C18+C19+C20+C21+C22+C23+C24+C25+C26)</f>
        <v>83027</v>
      </c>
      <c r="D17" s="26">
        <f t="shared" ref="D17:O17" si="23">SUM(D18+D19+D20+D21+D22+D23+D24+D25+D26)</f>
        <v>9930</v>
      </c>
      <c r="E17" s="26">
        <f t="shared" si="23"/>
        <v>2003</v>
      </c>
      <c r="F17" s="26">
        <f t="shared" si="23"/>
        <v>1995</v>
      </c>
      <c r="G17" s="26">
        <f t="shared" si="23"/>
        <v>1989</v>
      </c>
      <c r="H17" s="26">
        <f t="shared" si="23"/>
        <v>1979</v>
      </c>
      <c r="I17" s="26">
        <f t="shared" si="23"/>
        <v>1964</v>
      </c>
      <c r="J17" s="26">
        <f t="shared" si="23"/>
        <v>9490</v>
      </c>
      <c r="K17" s="26">
        <f t="shared" si="23"/>
        <v>1942</v>
      </c>
      <c r="L17" s="26">
        <f t="shared" si="23"/>
        <v>1920</v>
      </c>
      <c r="M17" s="26">
        <f t="shared" si="23"/>
        <v>1895</v>
      </c>
      <c r="N17" s="26">
        <f t="shared" si="23"/>
        <v>1876</v>
      </c>
      <c r="O17" s="26">
        <f t="shared" si="23"/>
        <v>1857</v>
      </c>
      <c r="P17" s="26" t="s">
        <v>17</v>
      </c>
      <c r="Q17" s="26">
        <f>SUM(Q18+Q19+Q20+Q21+Q22+Q23+Q24+Q25+Q26)</f>
        <v>9226</v>
      </c>
      <c r="R17" s="26">
        <f t="shared" ref="R17:AB17" si="24">SUM(R18+R19+R20+R21+R22+R23+R24+R25+R26)</f>
        <v>1846</v>
      </c>
      <c r="S17" s="26">
        <f t="shared" si="24"/>
        <v>1839</v>
      </c>
      <c r="T17" s="26">
        <f t="shared" si="24"/>
        <v>1836</v>
      </c>
      <c r="U17" s="26">
        <f t="shared" si="24"/>
        <v>1847</v>
      </c>
      <c r="V17" s="26">
        <f t="shared" si="24"/>
        <v>1858</v>
      </c>
      <c r="W17" s="26">
        <f t="shared" si="24"/>
        <v>8923</v>
      </c>
      <c r="X17" s="26">
        <f t="shared" si="24"/>
        <v>1719</v>
      </c>
      <c r="Y17" s="26">
        <f t="shared" si="24"/>
        <v>1737</v>
      </c>
      <c r="Z17" s="26">
        <f t="shared" si="24"/>
        <v>1767</v>
      </c>
      <c r="AA17" s="26">
        <f t="shared" si="24"/>
        <v>1818</v>
      </c>
      <c r="AB17" s="26">
        <f t="shared" si="24"/>
        <v>1882</v>
      </c>
      <c r="AC17" s="26" t="s">
        <v>17</v>
      </c>
      <c r="AD17" s="26">
        <f>SUM(AD18+AD19+AD20+AD21+AD22+AD23+AD24+AD25+AD26)</f>
        <v>10237</v>
      </c>
      <c r="AE17" s="26">
        <f t="shared" ref="AE17:AM17" si="25">SUM(AE18+AE19+AE20+AE21+AE22+AE23+AE24+AE25+AE26)</f>
        <v>1967</v>
      </c>
      <c r="AF17" s="26">
        <f t="shared" si="25"/>
        <v>2054</v>
      </c>
      <c r="AG17" s="26">
        <f t="shared" si="25"/>
        <v>2098</v>
      </c>
      <c r="AH17" s="26">
        <f t="shared" si="25"/>
        <v>2081</v>
      </c>
      <c r="AI17" s="26">
        <f t="shared" si="25"/>
        <v>2037</v>
      </c>
      <c r="AJ17" s="26">
        <f t="shared" si="25"/>
        <v>9446</v>
      </c>
      <c r="AK17" s="26">
        <f t="shared" si="25"/>
        <v>6302</v>
      </c>
      <c r="AL17" s="26">
        <f t="shared" si="25"/>
        <v>3300</v>
      </c>
      <c r="AM17" s="26">
        <f t="shared" si="25"/>
        <v>2336</v>
      </c>
      <c r="AN17" s="26" t="s">
        <v>17</v>
      </c>
      <c r="AO17" s="26">
        <f>SUM(AO18+AO19+AO20+AO21+AO22+AO23+AO24+AO25+AO26)</f>
        <v>2324</v>
      </c>
      <c r="AP17" s="26">
        <f t="shared" ref="AP17:AV17" si="26">SUM(AP18+AP19+AP20+AP21+AP22+AP23+AP24+AP25+AP26)</f>
        <v>2266</v>
      </c>
      <c r="AQ17" s="26">
        <f t="shared" si="26"/>
        <v>1955</v>
      </c>
      <c r="AR17" s="26">
        <f t="shared" si="26"/>
        <v>1783</v>
      </c>
      <c r="AS17" s="26">
        <f t="shared" si="26"/>
        <v>1643</v>
      </c>
      <c r="AT17" s="26">
        <f t="shared" si="26"/>
        <v>1394</v>
      </c>
      <c r="AU17" s="26">
        <f t="shared" si="26"/>
        <v>1125</v>
      </c>
      <c r="AV17" s="26">
        <f t="shared" si="26"/>
        <v>1347</v>
      </c>
      <c r="AW17" s="14"/>
    </row>
    <row r="18" spans="2:49" ht="26.1" customHeight="1">
      <c r="B18" s="32" t="s">
        <v>28</v>
      </c>
      <c r="C18" s="24">
        <f>SUM(D18+J18+Q18+W18+AD18+AJ18+AK18+AL18+AM18+AO18+AP18+AQ18+AR18+AS18+AT18+AU18+AV18)</f>
        <v>20896</v>
      </c>
      <c r="D18" s="26">
        <f>SUM(I18+H18+G18+F18+E18)</f>
        <v>2460</v>
      </c>
      <c r="E18" s="25">
        <v>512</v>
      </c>
      <c r="F18" s="25">
        <v>490</v>
      </c>
      <c r="G18" s="25">
        <v>500</v>
      </c>
      <c r="H18" s="25">
        <v>470</v>
      </c>
      <c r="I18" s="25">
        <v>488</v>
      </c>
      <c r="J18" s="26">
        <f>SUM(O18+N18+M18+L18+K18)</f>
        <v>2374</v>
      </c>
      <c r="K18" s="25">
        <v>488</v>
      </c>
      <c r="L18" s="25">
        <v>502</v>
      </c>
      <c r="M18" s="25">
        <v>459</v>
      </c>
      <c r="N18" s="25">
        <v>474</v>
      </c>
      <c r="O18" s="25">
        <v>451</v>
      </c>
      <c r="P18" s="32" t="s">
        <v>28</v>
      </c>
      <c r="Q18" s="26">
        <f>SUM(V18+U18+T18+S18+R18)</f>
        <v>2256</v>
      </c>
      <c r="R18" s="25">
        <v>454</v>
      </c>
      <c r="S18" s="25">
        <v>430</v>
      </c>
      <c r="T18" s="25">
        <v>462</v>
      </c>
      <c r="U18" s="25">
        <v>453</v>
      </c>
      <c r="V18" s="25">
        <v>457</v>
      </c>
      <c r="W18" s="26">
        <f>SUM(AB18+AA18+Z18+Y18+X18)</f>
        <v>2059</v>
      </c>
      <c r="X18" s="25">
        <v>395</v>
      </c>
      <c r="Y18" s="25">
        <v>395</v>
      </c>
      <c r="Z18" s="25">
        <v>411</v>
      </c>
      <c r="AA18" s="25">
        <v>414</v>
      </c>
      <c r="AB18" s="25">
        <v>444</v>
      </c>
      <c r="AC18" s="32" t="s">
        <v>28</v>
      </c>
      <c r="AD18" s="26">
        <f>SUM(AI18+AH18+AG18+AF18+AE18)</f>
        <v>2601</v>
      </c>
      <c r="AE18" s="25">
        <v>482</v>
      </c>
      <c r="AF18" s="25">
        <v>533</v>
      </c>
      <c r="AG18" s="25">
        <v>535</v>
      </c>
      <c r="AH18" s="25">
        <v>526</v>
      </c>
      <c r="AI18" s="25">
        <v>525</v>
      </c>
      <c r="AJ18" s="26">
        <v>2506</v>
      </c>
      <c r="AK18" s="26">
        <v>1595</v>
      </c>
      <c r="AL18" s="26">
        <v>855</v>
      </c>
      <c r="AM18" s="26">
        <v>567</v>
      </c>
      <c r="AN18" s="32" t="s">
        <v>28</v>
      </c>
      <c r="AO18" s="26">
        <v>559</v>
      </c>
      <c r="AP18" s="26">
        <v>594</v>
      </c>
      <c r="AQ18" s="26">
        <v>493</v>
      </c>
      <c r="AR18" s="26">
        <v>450</v>
      </c>
      <c r="AS18" s="26">
        <v>427</v>
      </c>
      <c r="AT18" s="26">
        <v>384</v>
      </c>
      <c r="AU18" s="26">
        <v>326</v>
      </c>
      <c r="AV18" s="26">
        <v>390</v>
      </c>
      <c r="AW18" s="15"/>
    </row>
    <row r="19" spans="2:49" ht="26.1" customHeight="1">
      <c r="B19" s="32" t="s">
        <v>29</v>
      </c>
      <c r="C19" s="24">
        <f t="shared" ref="C19:C26" si="27">SUM(D19+J19+Q19+W19+AD19+AJ19+AK19+AL19+AM19+AO19+AP19+AQ19+AR19+AS19+AT19+AU19+AV19)</f>
        <v>718</v>
      </c>
      <c r="D19" s="26">
        <f t="shared" ref="D19:D26" si="28">SUM(I19+H19+G19+F19+E19)</f>
        <v>74</v>
      </c>
      <c r="E19" s="25">
        <v>20</v>
      </c>
      <c r="F19" s="25">
        <v>12</v>
      </c>
      <c r="G19" s="25">
        <v>8</v>
      </c>
      <c r="H19" s="25">
        <v>16</v>
      </c>
      <c r="I19" s="25">
        <v>18</v>
      </c>
      <c r="J19" s="26">
        <f t="shared" ref="J19:J26" si="29">SUM(O19+N19+M19+L19+K19)</f>
        <v>72</v>
      </c>
      <c r="K19" s="25">
        <v>19</v>
      </c>
      <c r="L19" s="25">
        <v>14</v>
      </c>
      <c r="M19" s="25">
        <v>16</v>
      </c>
      <c r="N19" s="25">
        <v>11</v>
      </c>
      <c r="O19" s="25">
        <v>12</v>
      </c>
      <c r="P19" s="32" t="s">
        <v>29</v>
      </c>
      <c r="Q19" s="26">
        <f t="shared" ref="Q19:Q26" si="30">SUM(V19+U19+T19+S19+R19)</f>
        <v>87</v>
      </c>
      <c r="R19" s="25">
        <v>18</v>
      </c>
      <c r="S19" s="25">
        <v>16</v>
      </c>
      <c r="T19" s="25">
        <v>17</v>
      </c>
      <c r="U19" s="25">
        <v>16</v>
      </c>
      <c r="V19" s="25">
        <v>20</v>
      </c>
      <c r="W19" s="26">
        <f t="shared" ref="W19:W26" si="31">SUM(AB19+AA19+Z19+Y19+X19)</f>
        <v>70</v>
      </c>
      <c r="X19" s="25">
        <v>16</v>
      </c>
      <c r="Y19" s="25">
        <v>14</v>
      </c>
      <c r="Z19" s="25">
        <v>15</v>
      </c>
      <c r="AA19" s="25">
        <v>13</v>
      </c>
      <c r="AB19" s="25">
        <v>12</v>
      </c>
      <c r="AC19" s="32" t="s">
        <v>29</v>
      </c>
      <c r="AD19" s="26">
        <f t="shared" ref="AD19:AD26" si="32">SUM(AI19+AH19+AG19+AF19+AE19)</f>
        <v>85</v>
      </c>
      <c r="AE19" s="25">
        <v>16</v>
      </c>
      <c r="AF19" s="25">
        <v>13</v>
      </c>
      <c r="AG19" s="25">
        <v>17</v>
      </c>
      <c r="AH19" s="25">
        <v>14</v>
      </c>
      <c r="AI19" s="25">
        <v>25</v>
      </c>
      <c r="AJ19" s="26">
        <v>99</v>
      </c>
      <c r="AK19" s="26">
        <v>60</v>
      </c>
      <c r="AL19" s="26">
        <v>23</v>
      </c>
      <c r="AM19" s="26">
        <v>21</v>
      </c>
      <c r="AN19" s="32" t="s">
        <v>29</v>
      </c>
      <c r="AO19" s="26">
        <v>23</v>
      </c>
      <c r="AP19" s="26">
        <v>10</v>
      </c>
      <c r="AQ19" s="26">
        <v>27</v>
      </c>
      <c r="AR19" s="26">
        <v>16</v>
      </c>
      <c r="AS19" s="26">
        <v>19</v>
      </c>
      <c r="AT19" s="26">
        <v>11</v>
      </c>
      <c r="AU19" s="26">
        <v>13</v>
      </c>
      <c r="AV19" s="26">
        <v>8</v>
      </c>
      <c r="AW19" s="15"/>
    </row>
    <row r="20" spans="2:49" ht="26.1" customHeight="1">
      <c r="B20" s="32" t="s">
        <v>30</v>
      </c>
      <c r="C20" s="24">
        <f t="shared" si="27"/>
        <v>3368</v>
      </c>
      <c r="D20" s="26">
        <f t="shared" si="28"/>
        <v>361</v>
      </c>
      <c r="E20" s="25">
        <v>61</v>
      </c>
      <c r="F20" s="25">
        <v>57</v>
      </c>
      <c r="G20" s="25">
        <v>83</v>
      </c>
      <c r="H20" s="25">
        <v>73</v>
      </c>
      <c r="I20" s="25">
        <v>87</v>
      </c>
      <c r="J20" s="26">
        <f t="shared" si="29"/>
        <v>419</v>
      </c>
      <c r="K20" s="25">
        <v>93</v>
      </c>
      <c r="L20" s="25">
        <v>73</v>
      </c>
      <c r="M20" s="25">
        <v>88</v>
      </c>
      <c r="N20" s="25">
        <v>89</v>
      </c>
      <c r="O20" s="25">
        <v>76</v>
      </c>
      <c r="P20" s="32" t="s">
        <v>30</v>
      </c>
      <c r="Q20" s="26">
        <f t="shared" si="30"/>
        <v>410</v>
      </c>
      <c r="R20" s="25">
        <v>66</v>
      </c>
      <c r="S20" s="25">
        <v>83</v>
      </c>
      <c r="T20" s="25">
        <v>65</v>
      </c>
      <c r="U20" s="25">
        <v>102</v>
      </c>
      <c r="V20" s="25">
        <v>94</v>
      </c>
      <c r="W20" s="26">
        <f t="shared" si="31"/>
        <v>422</v>
      </c>
      <c r="X20" s="25">
        <v>77</v>
      </c>
      <c r="Y20" s="25">
        <v>86</v>
      </c>
      <c r="Z20" s="25">
        <v>70</v>
      </c>
      <c r="AA20" s="25">
        <v>89</v>
      </c>
      <c r="AB20" s="25">
        <v>100</v>
      </c>
      <c r="AC20" s="32" t="s">
        <v>30</v>
      </c>
      <c r="AD20" s="26">
        <f t="shared" si="32"/>
        <v>406</v>
      </c>
      <c r="AE20" s="25">
        <v>75</v>
      </c>
      <c r="AF20" s="25">
        <v>93</v>
      </c>
      <c r="AG20" s="25">
        <v>82</v>
      </c>
      <c r="AH20" s="25">
        <v>92</v>
      </c>
      <c r="AI20" s="25">
        <v>64</v>
      </c>
      <c r="AJ20" s="26">
        <v>335</v>
      </c>
      <c r="AK20" s="26">
        <v>242</v>
      </c>
      <c r="AL20" s="26">
        <v>106</v>
      </c>
      <c r="AM20" s="26">
        <v>69</v>
      </c>
      <c r="AN20" s="32" t="s">
        <v>30</v>
      </c>
      <c r="AO20" s="26">
        <v>98</v>
      </c>
      <c r="AP20" s="26">
        <v>122</v>
      </c>
      <c r="AQ20" s="26">
        <v>96</v>
      </c>
      <c r="AR20" s="26">
        <v>75</v>
      </c>
      <c r="AS20" s="26">
        <v>60</v>
      </c>
      <c r="AT20" s="26">
        <v>50</v>
      </c>
      <c r="AU20" s="26">
        <v>43</v>
      </c>
      <c r="AV20" s="26">
        <v>54</v>
      </c>
      <c r="AW20" s="15"/>
    </row>
    <row r="21" spans="2:49" ht="26.1" customHeight="1">
      <c r="B21" s="32" t="s">
        <v>31</v>
      </c>
      <c r="C21" s="24">
        <f t="shared" si="27"/>
        <v>3584</v>
      </c>
      <c r="D21" s="26">
        <f t="shared" si="28"/>
        <v>440</v>
      </c>
      <c r="E21" s="25">
        <v>78</v>
      </c>
      <c r="F21" s="25">
        <v>89</v>
      </c>
      <c r="G21" s="25">
        <v>107</v>
      </c>
      <c r="H21" s="25">
        <v>77</v>
      </c>
      <c r="I21" s="25">
        <v>89</v>
      </c>
      <c r="J21" s="26">
        <f t="shared" si="29"/>
        <v>406</v>
      </c>
      <c r="K21" s="25">
        <v>83</v>
      </c>
      <c r="L21" s="25">
        <v>77</v>
      </c>
      <c r="M21" s="25">
        <v>80</v>
      </c>
      <c r="N21" s="25">
        <v>80</v>
      </c>
      <c r="O21" s="25">
        <v>86</v>
      </c>
      <c r="P21" s="32" t="s">
        <v>31</v>
      </c>
      <c r="Q21" s="26">
        <f t="shared" si="30"/>
        <v>369</v>
      </c>
      <c r="R21" s="25">
        <v>74</v>
      </c>
      <c r="S21" s="25">
        <v>81</v>
      </c>
      <c r="T21" s="25">
        <v>72</v>
      </c>
      <c r="U21" s="25">
        <v>63</v>
      </c>
      <c r="V21" s="25">
        <v>79</v>
      </c>
      <c r="W21" s="26">
        <f t="shared" si="31"/>
        <v>396</v>
      </c>
      <c r="X21" s="25">
        <v>79</v>
      </c>
      <c r="Y21" s="25">
        <v>75</v>
      </c>
      <c r="Z21" s="25">
        <v>81</v>
      </c>
      <c r="AA21" s="25">
        <v>78</v>
      </c>
      <c r="AB21" s="25">
        <v>83</v>
      </c>
      <c r="AC21" s="32" t="s">
        <v>31</v>
      </c>
      <c r="AD21" s="26">
        <f t="shared" si="32"/>
        <v>500</v>
      </c>
      <c r="AE21" s="25">
        <v>85</v>
      </c>
      <c r="AF21" s="25">
        <v>85</v>
      </c>
      <c r="AG21" s="25">
        <v>100</v>
      </c>
      <c r="AH21" s="25">
        <v>122</v>
      </c>
      <c r="AI21" s="25">
        <v>108</v>
      </c>
      <c r="AJ21" s="26">
        <v>432</v>
      </c>
      <c r="AK21" s="26">
        <v>283</v>
      </c>
      <c r="AL21" s="26">
        <v>142</v>
      </c>
      <c r="AM21" s="26">
        <v>94</v>
      </c>
      <c r="AN21" s="32" t="s">
        <v>31</v>
      </c>
      <c r="AO21" s="26">
        <v>74</v>
      </c>
      <c r="AP21" s="26">
        <v>96</v>
      </c>
      <c r="AQ21" s="26">
        <v>72</v>
      </c>
      <c r="AR21" s="26">
        <v>62</v>
      </c>
      <c r="AS21" s="26">
        <v>59</v>
      </c>
      <c r="AT21" s="26">
        <v>50</v>
      </c>
      <c r="AU21" s="26">
        <v>49</v>
      </c>
      <c r="AV21" s="26">
        <v>60</v>
      </c>
      <c r="AW21" s="15"/>
    </row>
    <row r="22" spans="2:49" ht="26.1" customHeight="1">
      <c r="B22" s="32" t="s">
        <v>32</v>
      </c>
      <c r="C22" s="24">
        <f t="shared" si="27"/>
        <v>37281</v>
      </c>
      <c r="D22" s="26">
        <f t="shared" si="28"/>
        <v>4573</v>
      </c>
      <c r="E22" s="25">
        <v>926</v>
      </c>
      <c r="F22" s="25">
        <v>954</v>
      </c>
      <c r="G22" s="25">
        <v>886</v>
      </c>
      <c r="H22" s="25">
        <v>916</v>
      </c>
      <c r="I22" s="25">
        <v>891</v>
      </c>
      <c r="J22" s="26">
        <f t="shared" si="29"/>
        <v>4259</v>
      </c>
      <c r="K22" s="25">
        <v>871</v>
      </c>
      <c r="L22" s="25">
        <v>833</v>
      </c>
      <c r="M22" s="25">
        <v>874</v>
      </c>
      <c r="N22" s="25">
        <v>832</v>
      </c>
      <c r="O22" s="25">
        <v>849</v>
      </c>
      <c r="P22" s="32" t="s">
        <v>32</v>
      </c>
      <c r="Q22" s="26">
        <f t="shared" si="30"/>
        <v>4153</v>
      </c>
      <c r="R22" s="25">
        <v>859</v>
      </c>
      <c r="S22" s="25">
        <v>869</v>
      </c>
      <c r="T22" s="25">
        <v>827</v>
      </c>
      <c r="U22" s="25">
        <v>807</v>
      </c>
      <c r="V22" s="25">
        <v>791</v>
      </c>
      <c r="W22" s="26">
        <f t="shared" si="31"/>
        <v>4166</v>
      </c>
      <c r="X22" s="25">
        <v>781</v>
      </c>
      <c r="Y22" s="25">
        <v>800</v>
      </c>
      <c r="Z22" s="25">
        <v>825</v>
      </c>
      <c r="AA22" s="25">
        <v>878</v>
      </c>
      <c r="AB22" s="25">
        <v>882</v>
      </c>
      <c r="AC22" s="32" t="s">
        <v>32</v>
      </c>
      <c r="AD22" s="26">
        <f t="shared" si="32"/>
        <v>4615</v>
      </c>
      <c r="AE22" s="25">
        <v>874</v>
      </c>
      <c r="AF22" s="25">
        <v>904</v>
      </c>
      <c r="AG22" s="25">
        <v>954</v>
      </c>
      <c r="AH22" s="25">
        <v>921</v>
      </c>
      <c r="AI22" s="25">
        <v>962</v>
      </c>
      <c r="AJ22" s="26">
        <v>4127</v>
      </c>
      <c r="AK22" s="26">
        <v>2763</v>
      </c>
      <c r="AL22" s="26">
        <v>1507</v>
      </c>
      <c r="AM22" s="26">
        <v>1102</v>
      </c>
      <c r="AN22" s="32" t="s">
        <v>32</v>
      </c>
      <c r="AO22" s="26">
        <v>1080</v>
      </c>
      <c r="AP22" s="26">
        <v>1020</v>
      </c>
      <c r="AQ22" s="26">
        <v>864</v>
      </c>
      <c r="AR22" s="26">
        <v>748</v>
      </c>
      <c r="AS22" s="26">
        <v>730</v>
      </c>
      <c r="AT22" s="26">
        <v>568</v>
      </c>
      <c r="AU22" s="26">
        <v>450</v>
      </c>
      <c r="AV22" s="26">
        <v>556</v>
      </c>
      <c r="AW22" s="15"/>
    </row>
    <row r="23" spans="2:49" s="4" customFormat="1" ht="26.1" customHeight="1">
      <c r="B23" s="32" t="s">
        <v>33</v>
      </c>
      <c r="C23" s="24">
        <f t="shared" si="27"/>
        <v>2995</v>
      </c>
      <c r="D23" s="26">
        <f t="shared" si="28"/>
        <v>353</v>
      </c>
      <c r="E23" s="25">
        <v>64</v>
      </c>
      <c r="F23" s="25">
        <v>80</v>
      </c>
      <c r="G23" s="25">
        <v>67</v>
      </c>
      <c r="H23" s="25">
        <v>65</v>
      </c>
      <c r="I23" s="25">
        <v>77</v>
      </c>
      <c r="J23" s="26">
        <f t="shared" si="29"/>
        <v>355</v>
      </c>
      <c r="K23" s="25">
        <v>66</v>
      </c>
      <c r="L23" s="25">
        <v>78</v>
      </c>
      <c r="M23" s="25">
        <v>73</v>
      </c>
      <c r="N23" s="25">
        <v>62</v>
      </c>
      <c r="O23" s="25">
        <v>76</v>
      </c>
      <c r="P23" s="32" t="s">
        <v>33</v>
      </c>
      <c r="Q23" s="26">
        <f t="shared" si="30"/>
        <v>361</v>
      </c>
      <c r="R23" s="25">
        <v>68</v>
      </c>
      <c r="S23" s="25">
        <v>66</v>
      </c>
      <c r="T23" s="25">
        <v>79</v>
      </c>
      <c r="U23" s="25">
        <v>75</v>
      </c>
      <c r="V23" s="25">
        <v>73</v>
      </c>
      <c r="W23" s="26">
        <f t="shared" si="31"/>
        <v>333</v>
      </c>
      <c r="X23" s="25">
        <v>69</v>
      </c>
      <c r="Y23" s="25">
        <v>71</v>
      </c>
      <c r="Z23" s="25">
        <v>69</v>
      </c>
      <c r="AA23" s="25">
        <v>63</v>
      </c>
      <c r="AB23" s="25">
        <v>61</v>
      </c>
      <c r="AC23" s="32" t="s">
        <v>33</v>
      </c>
      <c r="AD23" s="26">
        <f t="shared" si="32"/>
        <v>333</v>
      </c>
      <c r="AE23" s="25">
        <v>78</v>
      </c>
      <c r="AF23" s="25">
        <v>66</v>
      </c>
      <c r="AG23" s="25">
        <v>70</v>
      </c>
      <c r="AH23" s="25">
        <v>65</v>
      </c>
      <c r="AI23" s="25">
        <v>54</v>
      </c>
      <c r="AJ23" s="26">
        <v>312</v>
      </c>
      <c r="AK23" s="26">
        <v>198</v>
      </c>
      <c r="AL23" s="26">
        <v>126</v>
      </c>
      <c r="AM23" s="26">
        <v>99</v>
      </c>
      <c r="AN23" s="32" t="s">
        <v>33</v>
      </c>
      <c r="AO23" s="26">
        <v>84</v>
      </c>
      <c r="AP23" s="26">
        <v>77</v>
      </c>
      <c r="AQ23" s="26">
        <v>75</v>
      </c>
      <c r="AR23" s="26">
        <v>65</v>
      </c>
      <c r="AS23" s="26">
        <v>71</v>
      </c>
      <c r="AT23" s="26">
        <v>73</v>
      </c>
      <c r="AU23" s="26">
        <v>32</v>
      </c>
      <c r="AV23" s="26">
        <v>48</v>
      </c>
      <c r="AW23" s="15"/>
    </row>
    <row r="24" spans="2:49" s="5" customFormat="1" ht="26.1" customHeight="1">
      <c r="B24" s="32" t="s">
        <v>34</v>
      </c>
      <c r="C24" s="24">
        <f t="shared" si="27"/>
        <v>4004</v>
      </c>
      <c r="D24" s="26">
        <f t="shared" si="28"/>
        <v>405</v>
      </c>
      <c r="E24" s="25">
        <v>90</v>
      </c>
      <c r="F24" s="25">
        <v>85</v>
      </c>
      <c r="G24" s="25">
        <v>73</v>
      </c>
      <c r="H24" s="25">
        <v>93</v>
      </c>
      <c r="I24" s="25">
        <v>64</v>
      </c>
      <c r="J24" s="26">
        <f t="shared" si="29"/>
        <v>389</v>
      </c>
      <c r="K24" s="25">
        <v>87</v>
      </c>
      <c r="L24" s="25">
        <v>92</v>
      </c>
      <c r="M24" s="25">
        <v>65</v>
      </c>
      <c r="N24" s="25">
        <v>70</v>
      </c>
      <c r="O24" s="25">
        <v>75</v>
      </c>
      <c r="P24" s="32" t="s">
        <v>34</v>
      </c>
      <c r="Q24" s="26">
        <f t="shared" si="30"/>
        <v>411</v>
      </c>
      <c r="R24" s="25">
        <v>75</v>
      </c>
      <c r="S24" s="25">
        <v>70</v>
      </c>
      <c r="T24" s="25">
        <v>87</v>
      </c>
      <c r="U24" s="25">
        <v>94</v>
      </c>
      <c r="V24" s="25">
        <v>85</v>
      </c>
      <c r="W24" s="26">
        <f t="shared" si="31"/>
        <v>388</v>
      </c>
      <c r="X24" s="25">
        <v>71</v>
      </c>
      <c r="Y24" s="25">
        <v>81</v>
      </c>
      <c r="Z24" s="25">
        <v>84</v>
      </c>
      <c r="AA24" s="25">
        <v>75</v>
      </c>
      <c r="AB24" s="25">
        <v>77</v>
      </c>
      <c r="AC24" s="32" t="s">
        <v>34</v>
      </c>
      <c r="AD24" s="26">
        <f t="shared" si="32"/>
        <v>556</v>
      </c>
      <c r="AE24" s="25">
        <v>118</v>
      </c>
      <c r="AF24" s="25">
        <v>107</v>
      </c>
      <c r="AG24" s="25">
        <v>119</v>
      </c>
      <c r="AH24" s="25">
        <v>125</v>
      </c>
      <c r="AI24" s="25">
        <v>87</v>
      </c>
      <c r="AJ24" s="26">
        <v>520</v>
      </c>
      <c r="AK24" s="26">
        <v>329</v>
      </c>
      <c r="AL24" s="26">
        <v>147</v>
      </c>
      <c r="AM24" s="26">
        <v>123</v>
      </c>
      <c r="AN24" s="32" t="s">
        <v>34</v>
      </c>
      <c r="AO24" s="26">
        <v>122</v>
      </c>
      <c r="AP24" s="26">
        <v>106</v>
      </c>
      <c r="AQ24" s="26">
        <v>103</v>
      </c>
      <c r="AR24" s="26">
        <v>111</v>
      </c>
      <c r="AS24" s="26">
        <v>75</v>
      </c>
      <c r="AT24" s="26">
        <v>79</v>
      </c>
      <c r="AU24" s="26">
        <v>76</v>
      </c>
      <c r="AV24" s="26">
        <v>64</v>
      </c>
      <c r="AW24" s="14"/>
    </row>
    <row r="25" spans="2:49" s="4" customFormat="1" ht="26.1" customHeight="1">
      <c r="B25" s="32" t="s">
        <v>35</v>
      </c>
      <c r="C25" s="24">
        <f t="shared" si="27"/>
        <v>4143</v>
      </c>
      <c r="D25" s="26">
        <f t="shared" si="28"/>
        <v>487</v>
      </c>
      <c r="E25" s="25">
        <v>95</v>
      </c>
      <c r="F25" s="25">
        <v>92</v>
      </c>
      <c r="G25" s="25">
        <v>96</v>
      </c>
      <c r="H25" s="25">
        <v>108</v>
      </c>
      <c r="I25" s="25">
        <v>96</v>
      </c>
      <c r="J25" s="26">
        <f t="shared" si="29"/>
        <v>463</v>
      </c>
      <c r="K25" s="25">
        <v>104</v>
      </c>
      <c r="L25" s="25">
        <v>84</v>
      </c>
      <c r="M25" s="25">
        <v>101</v>
      </c>
      <c r="N25" s="25">
        <v>97</v>
      </c>
      <c r="O25" s="25">
        <v>77</v>
      </c>
      <c r="P25" s="32" t="s">
        <v>35</v>
      </c>
      <c r="Q25" s="26">
        <f t="shared" si="30"/>
        <v>418</v>
      </c>
      <c r="R25" s="25">
        <v>88</v>
      </c>
      <c r="S25" s="25">
        <v>82</v>
      </c>
      <c r="T25" s="25">
        <v>77</v>
      </c>
      <c r="U25" s="25">
        <v>82</v>
      </c>
      <c r="V25" s="25">
        <v>89</v>
      </c>
      <c r="W25" s="26">
        <f t="shared" si="31"/>
        <v>395</v>
      </c>
      <c r="X25" s="25">
        <v>81</v>
      </c>
      <c r="Y25" s="25">
        <v>90</v>
      </c>
      <c r="Z25" s="25">
        <v>85</v>
      </c>
      <c r="AA25" s="25">
        <v>65</v>
      </c>
      <c r="AB25" s="25">
        <v>74</v>
      </c>
      <c r="AC25" s="32" t="s">
        <v>35</v>
      </c>
      <c r="AD25" s="26">
        <f t="shared" si="32"/>
        <v>455</v>
      </c>
      <c r="AE25" s="25">
        <v>98</v>
      </c>
      <c r="AF25" s="25">
        <v>106</v>
      </c>
      <c r="AG25" s="25">
        <v>85</v>
      </c>
      <c r="AH25" s="25">
        <v>81</v>
      </c>
      <c r="AI25" s="25">
        <v>85</v>
      </c>
      <c r="AJ25" s="26">
        <v>547</v>
      </c>
      <c r="AK25" s="26">
        <v>428</v>
      </c>
      <c r="AL25" s="26">
        <v>171</v>
      </c>
      <c r="AM25" s="26">
        <v>111</v>
      </c>
      <c r="AN25" s="32" t="s">
        <v>35</v>
      </c>
      <c r="AO25" s="26">
        <v>132</v>
      </c>
      <c r="AP25" s="26">
        <v>92</v>
      </c>
      <c r="AQ25" s="26">
        <v>89</v>
      </c>
      <c r="AR25" s="26">
        <v>85</v>
      </c>
      <c r="AS25" s="26">
        <v>81</v>
      </c>
      <c r="AT25" s="26">
        <v>72</v>
      </c>
      <c r="AU25" s="26">
        <v>64</v>
      </c>
      <c r="AV25" s="26">
        <v>53</v>
      </c>
      <c r="AW25" s="15"/>
    </row>
    <row r="26" spans="2:49" ht="26.1" customHeight="1">
      <c r="B26" s="32" t="s">
        <v>36</v>
      </c>
      <c r="C26" s="24">
        <f t="shared" si="27"/>
        <v>6038</v>
      </c>
      <c r="D26" s="26">
        <f t="shared" si="28"/>
        <v>777</v>
      </c>
      <c r="E26" s="25">
        <v>157</v>
      </c>
      <c r="F26" s="25">
        <v>136</v>
      </c>
      <c r="G26" s="25">
        <v>169</v>
      </c>
      <c r="H26" s="25">
        <v>161</v>
      </c>
      <c r="I26" s="25">
        <v>154</v>
      </c>
      <c r="J26" s="26">
        <f t="shared" si="29"/>
        <v>753</v>
      </c>
      <c r="K26" s="25">
        <v>131</v>
      </c>
      <c r="L26" s="25">
        <v>167</v>
      </c>
      <c r="M26" s="25">
        <v>139</v>
      </c>
      <c r="N26" s="25">
        <v>161</v>
      </c>
      <c r="O26" s="25">
        <v>155</v>
      </c>
      <c r="P26" s="32" t="s">
        <v>36</v>
      </c>
      <c r="Q26" s="26">
        <f t="shared" si="30"/>
        <v>761</v>
      </c>
      <c r="R26" s="25">
        <v>144</v>
      </c>
      <c r="S26" s="25">
        <v>142</v>
      </c>
      <c r="T26" s="25">
        <v>150</v>
      </c>
      <c r="U26" s="25">
        <v>155</v>
      </c>
      <c r="V26" s="25">
        <v>170</v>
      </c>
      <c r="W26" s="26">
        <f t="shared" si="31"/>
        <v>694</v>
      </c>
      <c r="X26" s="25">
        <v>150</v>
      </c>
      <c r="Y26" s="25">
        <v>125</v>
      </c>
      <c r="Z26" s="25">
        <v>127</v>
      </c>
      <c r="AA26" s="25">
        <v>143</v>
      </c>
      <c r="AB26" s="25">
        <v>149</v>
      </c>
      <c r="AC26" s="32" t="s">
        <v>36</v>
      </c>
      <c r="AD26" s="26">
        <f t="shared" si="32"/>
        <v>686</v>
      </c>
      <c r="AE26" s="25">
        <v>141</v>
      </c>
      <c r="AF26" s="25">
        <v>147</v>
      </c>
      <c r="AG26" s="25">
        <v>136</v>
      </c>
      <c r="AH26" s="25">
        <v>135</v>
      </c>
      <c r="AI26" s="25">
        <v>127</v>
      </c>
      <c r="AJ26" s="26">
        <v>568</v>
      </c>
      <c r="AK26" s="26">
        <v>404</v>
      </c>
      <c r="AL26" s="26">
        <v>223</v>
      </c>
      <c r="AM26" s="26">
        <v>150</v>
      </c>
      <c r="AN26" s="32" t="s">
        <v>36</v>
      </c>
      <c r="AO26" s="26">
        <v>152</v>
      </c>
      <c r="AP26" s="26">
        <v>149</v>
      </c>
      <c r="AQ26" s="26">
        <v>136</v>
      </c>
      <c r="AR26" s="26">
        <v>171</v>
      </c>
      <c r="AS26" s="26">
        <v>121</v>
      </c>
      <c r="AT26" s="26">
        <v>107</v>
      </c>
      <c r="AU26" s="26">
        <v>72</v>
      </c>
      <c r="AV26" s="26">
        <v>114</v>
      </c>
      <c r="AW26" s="15"/>
    </row>
    <row r="27" spans="2:49" s="4" customFormat="1" ht="26.1" customHeight="1">
      <c r="B27" s="25"/>
      <c r="C27" s="11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2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23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27"/>
      <c r="AO27" s="15"/>
      <c r="AP27" s="15"/>
      <c r="AQ27" s="15"/>
      <c r="AR27" s="15"/>
      <c r="AS27" s="15"/>
      <c r="AT27" s="15"/>
      <c r="AU27" s="15"/>
      <c r="AV27" s="15"/>
      <c r="AW27" s="15"/>
    </row>
    <row r="28" spans="2:49" s="5" customFormat="1" ht="26.1" customHeight="1">
      <c r="B28" s="26" t="s">
        <v>19</v>
      </c>
      <c r="C28" s="26">
        <f>SUM(C29+C30+C31+C32+C33+C34+C35+C36+C37)</f>
        <v>91067</v>
      </c>
      <c r="D28" s="26">
        <f t="shared" ref="D28:N28" si="33">SUM(D29+D30+D31+D32+D33+D34+D35+D36+D37)</f>
        <v>9466</v>
      </c>
      <c r="E28" s="26">
        <f t="shared" si="33"/>
        <v>1909</v>
      </c>
      <c r="F28" s="26">
        <f t="shared" si="33"/>
        <v>1903</v>
      </c>
      <c r="G28" s="26">
        <f t="shared" si="33"/>
        <v>1896</v>
      </c>
      <c r="H28" s="26">
        <f t="shared" si="33"/>
        <v>1886</v>
      </c>
      <c r="I28" s="26">
        <f t="shared" si="33"/>
        <v>1872</v>
      </c>
      <c r="J28" s="26">
        <f t="shared" si="33"/>
        <v>9050</v>
      </c>
      <c r="K28" s="26">
        <f t="shared" si="33"/>
        <v>1852</v>
      </c>
      <c r="L28" s="26">
        <f t="shared" si="33"/>
        <v>1830</v>
      </c>
      <c r="M28" s="26">
        <f t="shared" si="33"/>
        <v>1808</v>
      </c>
      <c r="N28" s="26">
        <f t="shared" si="33"/>
        <v>1790</v>
      </c>
      <c r="O28" s="26">
        <f>SUM(O29+O30+O31+O32+O33+O34+O35+O36+O37)</f>
        <v>1770</v>
      </c>
      <c r="P28" s="26" t="s">
        <v>19</v>
      </c>
      <c r="Q28" s="26">
        <f>SUM(Q29+Q30+Q31+Q32+Q33+Q34+Q35+Q36+Q37)</f>
        <v>8758</v>
      </c>
      <c r="R28" s="26">
        <f t="shared" ref="R28:AB28" si="34">SUM(R29+R30+R31+R32+R33+R34+R35+R36+R37)</f>
        <v>1758</v>
      </c>
      <c r="S28" s="26">
        <f t="shared" si="34"/>
        <v>1750</v>
      </c>
      <c r="T28" s="26">
        <f t="shared" si="34"/>
        <v>1745</v>
      </c>
      <c r="U28" s="26">
        <f t="shared" si="34"/>
        <v>1747</v>
      </c>
      <c r="V28" s="26">
        <f t="shared" si="34"/>
        <v>1758</v>
      </c>
      <c r="W28" s="26">
        <f t="shared" si="34"/>
        <v>8385</v>
      </c>
      <c r="X28" s="26">
        <f t="shared" si="34"/>
        <v>1598</v>
      </c>
      <c r="Y28" s="26">
        <f t="shared" si="34"/>
        <v>1628</v>
      </c>
      <c r="Z28" s="26">
        <f t="shared" si="34"/>
        <v>1663</v>
      </c>
      <c r="AA28" s="26">
        <f t="shared" si="34"/>
        <v>1717</v>
      </c>
      <c r="AB28" s="26">
        <f t="shared" si="34"/>
        <v>1779</v>
      </c>
      <c r="AC28" s="26" t="s">
        <v>19</v>
      </c>
      <c r="AD28" s="26">
        <f>SUM(AD29+AD30+AD31+AD32+AD33+AD34+AD35+AD36+AD37)</f>
        <v>9830</v>
      </c>
      <c r="AE28" s="26">
        <f t="shared" ref="AE28:AM28" si="35">SUM(AE29+AE30+AE31+AE32+AE33+AE34+AE35+AE36+AE37)</f>
        <v>1874</v>
      </c>
      <c r="AF28" s="26">
        <f t="shared" si="35"/>
        <v>1967</v>
      </c>
      <c r="AG28" s="26">
        <f t="shared" si="35"/>
        <v>2013</v>
      </c>
      <c r="AH28" s="26">
        <f t="shared" si="35"/>
        <v>2004</v>
      </c>
      <c r="AI28" s="26">
        <f t="shared" si="35"/>
        <v>1972</v>
      </c>
      <c r="AJ28" s="26">
        <f t="shared" si="35"/>
        <v>9544</v>
      </c>
      <c r="AK28" s="26">
        <f t="shared" si="35"/>
        <v>7493</v>
      </c>
      <c r="AL28" s="26">
        <f t="shared" si="35"/>
        <v>5004</v>
      </c>
      <c r="AM28" s="26">
        <f t="shared" si="35"/>
        <v>3888</v>
      </c>
      <c r="AN28" s="26" t="s">
        <v>19</v>
      </c>
      <c r="AO28" s="26">
        <f>SUM(AO29+AO30+AO31+AO32+AO33+AO34+AO35+AO36+AO37)</f>
        <v>3633</v>
      </c>
      <c r="AP28" s="26">
        <f t="shared" ref="AP28:AV28" si="36">SUM(AP29+AP30+AP31+AP32+AP33+AP34+AP35+AP36+AP37)</f>
        <v>3435</v>
      </c>
      <c r="AQ28" s="26">
        <f t="shared" si="36"/>
        <v>2877</v>
      </c>
      <c r="AR28" s="26">
        <f t="shared" si="36"/>
        <v>2487</v>
      </c>
      <c r="AS28" s="26">
        <f t="shared" si="36"/>
        <v>2176</v>
      </c>
      <c r="AT28" s="26">
        <f t="shared" si="36"/>
        <v>1817</v>
      </c>
      <c r="AU28" s="26">
        <f t="shared" si="36"/>
        <v>1453</v>
      </c>
      <c r="AV28" s="26">
        <f t="shared" si="36"/>
        <v>1771</v>
      </c>
      <c r="AW28" s="14"/>
    </row>
    <row r="29" spans="2:49" ht="26.1" customHeight="1">
      <c r="B29" s="32" t="s">
        <v>28</v>
      </c>
      <c r="C29" s="24">
        <f t="shared" ref="C29:C37" si="37">SUM(D29+J29+Q29+W29+AD29+AJ29+AK29+AL29+AM29+AO29+AP29+AQ29+AR29+AS29+AT29+AU29+AV29)</f>
        <v>23650</v>
      </c>
      <c r="D29" s="26">
        <f t="shared" ref="D29:D37" si="38">SUM(I29+H29+G29+F29+E29)</f>
        <v>2324</v>
      </c>
      <c r="E29" s="25">
        <v>453</v>
      </c>
      <c r="F29" s="25">
        <v>471</v>
      </c>
      <c r="G29" s="25">
        <v>504</v>
      </c>
      <c r="H29" s="25">
        <v>444</v>
      </c>
      <c r="I29" s="25">
        <v>452</v>
      </c>
      <c r="J29" s="26">
        <f>SUM(O29+N29+M29+L29+K29)</f>
        <v>2216</v>
      </c>
      <c r="K29" s="25">
        <v>441</v>
      </c>
      <c r="L29" s="25">
        <v>450</v>
      </c>
      <c r="M29" s="25">
        <v>455</v>
      </c>
      <c r="N29" s="25">
        <v>451</v>
      </c>
      <c r="O29" s="25">
        <v>419</v>
      </c>
      <c r="P29" s="32" t="s">
        <v>28</v>
      </c>
      <c r="Q29" s="26">
        <f t="shared" ref="Q29:Q37" si="39">SUM(V29+U29+T29+S29+R29)</f>
        <v>2175</v>
      </c>
      <c r="R29" s="25">
        <v>440</v>
      </c>
      <c r="S29" s="25">
        <v>438</v>
      </c>
      <c r="T29" s="25">
        <v>412</v>
      </c>
      <c r="U29" s="25">
        <v>419</v>
      </c>
      <c r="V29" s="25">
        <v>466</v>
      </c>
      <c r="W29" s="26">
        <f t="shared" ref="W29:W37" si="40">SUM(AB29+AA29+Z29+Y29+X29)</f>
        <v>2162</v>
      </c>
      <c r="X29" s="25">
        <v>402</v>
      </c>
      <c r="Y29" s="25">
        <v>426</v>
      </c>
      <c r="Z29" s="26">
        <v>432</v>
      </c>
      <c r="AA29" s="26">
        <v>455</v>
      </c>
      <c r="AB29" s="26">
        <v>447</v>
      </c>
      <c r="AC29" s="32" t="s">
        <v>28</v>
      </c>
      <c r="AD29" s="26">
        <f t="shared" ref="AD29:AD37" si="41">SUM(AI29+AH29+AG29+AF29+AE29)</f>
        <v>2575</v>
      </c>
      <c r="AE29" s="25">
        <v>493</v>
      </c>
      <c r="AF29" s="25">
        <v>537</v>
      </c>
      <c r="AG29" s="25">
        <v>490</v>
      </c>
      <c r="AH29" s="25">
        <v>536</v>
      </c>
      <c r="AI29" s="25">
        <v>519</v>
      </c>
      <c r="AJ29" s="26">
        <v>2570</v>
      </c>
      <c r="AK29" s="26">
        <v>1935</v>
      </c>
      <c r="AL29" s="26">
        <v>1281</v>
      </c>
      <c r="AM29" s="26">
        <v>1002</v>
      </c>
      <c r="AN29" s="32" t="s">
        <v>28</v>
      </c>
      <c r="AO29" s="26">
        <v>963</v>
      </c>
      <c r="AP29" s="26">
        <v>907</v>
      </c>
      <c r="AQ29" s="26">
        <v>805</v>
      </c>
      <c r="AR29" s="26">
        <v>662</v>
      </c>
      <c r="AS29" s="26">
        <v>634</v>
      </c>
      <c r="AT29" s="26">
        <v>517</v>
      </c>
      <c r="AU29" s="26">
        <v>408</v>
      </c>
      <c r="AV29" s="26">
        <v>514</v>
      </c>
      <c r="AW29" s="15"/>
    </row>
    <row r="30" spans="2:49" ht="26.1" customHeight="1">
      <c r="B30" s="32" t="s">
        <v>29</v>
      </c>
      <c r="C30" s="24">
        <f t="shared" si="37"/>
        <v>627</v>
      </c>
      <c r="D30" s="26">
        <f t="shared" si="38"/>
        <v>66</v>
      </c>
      <c r="E30" s="25">
        <v>23</v>
      </c>
      <c r="F30" s="25">
        <v>13</v>
      </c>
      <c r="G30" s="25">
        <v>9</v>
      </c>
      <c r="H30" s="25">
        <v>9</v>
      </c>
      <c r="I30" s="25">
        <v>12</v>
      </c>
      <c r="J30" s="26">
        <f t="shared" ref="J30:J37" si="42">SUM(O30+N30+M30+L30+K30)</f>
        <v>59</v>
      </c>
      <c r="K30" s="25">
        <v>13</v>
      </c>
      <c r="L30" s="25">
        <v>13</v>
      </c>
      <c r="M30" s="25">
        <v>12</v>
      </c>
      <c r="N30" s="25">
        <v>12</v>
      </c>
      <c r="O30" s="25">
        <v>9</v>
      </c>
      <c r="P30" s="32" t="s">
        <v>29</v>
      </c>
      <c r="Q30" s="26">
        <f t="shared" si="39"/>
        <v>61</v>
      </c>
      <c r="R30" s="25">
        <v>10</v>
      </c>
      <c r="S30" s="25">
        <v>14</v>
      </c>
      <c r="T30" s="25">
        <v>14</v>
      </c>
      <c r="U30" s="25">
        <v>12</v>
      </c>
      <c r="V30" s="25">
        <v>11</v>
      </c>
      <c r="W30" s="26">
        <f t="shared" si="40"/>
        <v>55</v>
      </c>
      <c r="X30" s="26">
        <v>14</v>
      </c>
      <c r="Y30" s="26">
        <v>7</v>
      </c>
      <c r="Z30" s="26">
        <v>16</v>
      </c>
      <c r="AA30" s="26">
        <v>12</v>
      </c>
      <c r="AB30" s="26">
        <v>6</v>
      </c>
      <c r="AC30" s="32" t="s">
        <v>29</v>
      </c>
      <c r="AD30" s="26">
        <f t="shared" si="41"/>
        <v>74</v>
      </c>
      <c r="AE30" s="25">
        <v>16</v>
      </c>
      <c r="AF30" s="25">
        <v>18</v>
      </c>
      <c r="AG30" s="25">
        <v>16</v>
      </c>
      <c r="AH30" s="25">
        <v>7</v>
      </c>
      <c r="AI30" s="25">
        <v>17</v>
      </c>
      <c r="AJ30" s="26">
        <v>58</v>
      </c>
      <c r="AK30" s="26">
        <v>68</v>
      </c>
      <c r="AL30" s="26">
        <v>31</v>
      </c>
      <c r="AM30" s="26">
        <v>28</v>
      </c>
      <c r="AN30" s="32" t="s">
        <v>29</v>
      </c>
      <c r="AO30" s="26">
        <v>23</v>
      </c>
      <c r="AP30" s="26">
        <v>21</v>
      </c>
      <c r="AQ30" s="26">
        <v>22</v>
      </c>
      <c r="AR30" s="26">
        <v>20</v>
      </c>
      <c r="AS30" s="26">
        <v>16</v>
      </c>
      <c r="AT30" s="26">
        <v>10</v>
      </c>
      <c r="AU30" s="26">
        <v>7</v>
      </c>
      <c r="AV30" s="26">
        <v>8</v>
      </c>
      <c r="AW30" s="15"/>
    </row>
    <row r="31" spans="2:49" ht="26.1" customHeight="1">
      <c r="B31" s="32" t="s">
        <v>30</v>
      </c>
      <c r="C31" s="24">
        <f t="shared" si="37"/>
        <v>3523</v>
      </c>
      <c r="D31" s="26">
        <f t="shared" si="38"/>
        <v>353</v>
      </c>
      <c r="E31" s="25">
        <v>72</v>
      </c>
      <c r="F31" s="25">
        <v>68</v>
      </c>
      <c r="G31" s="25">
        <v>75</v>
      </c>
      <c r="H31" s="25">
        <v>74</v>
      </c>
      <c r="I31" s="25">
        <v>64</v>
      </c>
      <c r="J31" s="26">
        <f t="shared" si="42"/>
        <v>367</v>
      </c>
      <c r="K31" s="25">
        <v>70</v>
      </c>
      <c r="L31" s="25">
        <v>81</v>
      </c>
      <c r="M31" s="25">
        <v>74</v>
      </c>
      <c r="N31" s="25">
        <v>70</v>
      </c>
      <c r="O31" s="25">
        <v>72</v>
      </c>
      <c r="P31" s="32" t="s">
        <v>30</v>
      </c>
      <c r="Q31" s="26">
        <f t="shared" si="39"/>
        <v>364</v>
      </c>
      <c r="R31" s="25">
        <v>85</v>
      </c>
      <c r="S31" s="25">
        <v>72</v>
      </c>
      <c r="T31" s="25">
        <v>73</v>
      </c>
      <c r="U31" s="25">
        <v>75</v>
      </c>
      <c r="V31" s="25">
        <v>59</v>
      </c>
      <c r="W31" s="26">
        <f t="shared" si="40"/>
        <v>356</v>
      </c>
      <c r="X31" s="26">
        <v>66</v>
      </c>
      <c r="Y31" s="26">
        <v>71</v>
      </c>
      <c r="Z31" s="26">
        <v>74</v>
      </c>
      <c r="AA31" s="26">
        <v>72</v>
      </c>
      <c r="AB31" s="26">
        <v>73</v>
      </c>
      <c r="AC31" s="32" t="s">
        <v>30</v>
      </c>
      <c r="AD31" s="26">
        <f t="shared" si="41"/>
        <v>374</v>
      </c>
      <c r="AE31" s="25">
        <v>62</v>
      </c>
      <c r="AF31" s="25">
        <v>71</v>
      </c>
      <c r="AG31" s="25">
        <v>83</v>
      </c>
      <c r="AH31" s="25">
        <v>72</v>
      </c>
      <c r="AI31" s="25">
        <v>86</v>
      </c>
      <c r="AJ31" s="26">
        <v>357</v>
      </c>
      <c r="AK31" s="26">
        <v>262</v>
      </c>
      <c r="AL31" s="26">
        <v>169</v>
      </c>
      <c r="AM31" s="26">
        <v>158</v>
      </c>
      <c r="AN31" s="32" t="s">
        <v>30</v>
      </c>
      <c r="AO31" s="26">
        <v>146</v>
      </c>
      <c r="AP31" s="26">
        <v>157</v>
      </c>
      <c r="AQ31" s="26">
        <v>107</v>
      </c>
      <c r="AR31" s="26">
        <v>101</v>
      </c>
      <c r="AS31" s="26">
        <v>85</v>
      </c>
      <c r="AT31" s="26">
        <v>52</v>
      </c>
      <c r="AU31" s="26">
        <v>51</v>
      </c>
      <c r="AV31" s="26">
        <v>64</v>
      </c>
      <c r="AW31" s="15"/>
    </row>
    <row r="32" spans="2:49" ht="26.1" customHeight="1">
      <c r="B32" s="32" t="s">
        <v>31</v>
      </c>
      <c r="C32" s="24">
        <f t="shared" si="37"/>
        <v>3978</v>
      </c>
      <c r="D32" s="26">
        <f t="shared" si="38"/>
        <v>407</v>
      </c>
      <c r="E32" s="25">
        <v>79</v>
      </c>
      <c r="F32" s="25">
        <v>72</v>
      </c>
      <c r="G32" s="25">
        <v>70</v>
      </c>
      <c r="H32" s="25">
        <v>83</v>
      </c>
      <c r="I32" s="25">
        <v>103</v>
      </c>
      <c r="J32" s="26">
        <f t="shared" si="42"/>
        <v>426</v>
      </c>
      <c r="K32" s="25">
        <v>85</v>
      </c>
      <c r="L32" s="25">
        <v>84</v>
      </c>
      <c r="M32" s="25">
        <v>87</v>
      </c>
      <c r="N32" s="25">
        <v>93</v>
      </c>
      <c r="O32" s="25">
        <v>77</v>
      </c>
      <c r="P32" s="32" t="s">
        <v>31</v>
      </c>
      <c r="Q32" s="26">
        <f t="shared" si="39"/>
        <v>350</v>
      </c>
      <c r="R32" s="25">
        <v>65</v>
      </c>
      <c r="S32" s="25">
        <v>67</v>
      </c>
      <c r="T32" s="25">
        <v>72</v>
      </c>
      <c r="U32" s="25">
        <v>73</v>
      </c>
      <c r="V32" s="25">
        <v>73</v>
      </c>
      <c r="W32" s="26">
        <f t="shared" si="40"/>
        <v>311</v>
      </c>
      <c r="X32" s="26">
        <v>57</v>
      </c>
      <c r="Y32" s="26">
        <v>49</v>
      </c>
      <c r="Z32" s="26">
        <v>72</v>
      </c>
      <c r="AA32" s="26">
        <v>70</v>
      </c>
      <c r="AB32" s="26">
        <v>63</v>
      </c>
      <c r="AC32" s="32" t="s">
        <v>31</v>
      </c>
      <c r="AD32" s="26">
        <f t="shared" si="41"/>
        <v>459</v>
      </c>
      <c r="AE32" s="25">
        <v>77</v>
      </c>
      <c r="AF32" s="25">
        <v>93</v>
      </c>
      <c r="AG32" s="25">
        <v>116</v>
      </c>
      <c r="AH32" s="25">
        <v>81</v>
      </c>
      <c r="AI32" s="25">
        <v>92</v>
      </c>
      <c r="AJ32" s="26">
        <v>507</v>
      </c>
      <c r="AK32" s="26">
        <v>344</v>
      </c>
      <c r="AL32" s="26">
        <v>226</v>
      </c>
      <c r="AM32" s="26">
        <v>131</v>
      </c>
      <c r="AN32" s="32" t="s">
        <v>31</v>
      </c>
      <c r="AO32" s="26">
        <v>142</v>
      </c>
      <c r="AP32" s="26">
        <v>141</v>
      </c>
      <c r="AQ32" s="26">
        <v>149</v>
      </c>
      <c r="AR32" s="26">
        <v>104</v>
      </c>
      <c r="AS32" s="26">
        <v>75</v>
      </c>
      <c r="AT32" s="26">
        <v>70</v>
      </c>
      <c r="AU32" s="26">
        <v>55</v>
      </c>
      <c r="AV32" s="26">
        <v>81</v>
      </c>
      <c r="AW32" s="15"/>
    </row>
    <row r="33" spans="2:49" ht="26.1" customHeight="1">
      <c r="B33" s="32" t="s">
        <v>32</v>
      </c>
      <c r="C33" s="24">
        <f t="shared" si="37"/>
        <v>40579</v>
      </c>
      <c r="D33" s="26">
        <f t="shared" si="38"/>
        <v>4388</v>
      </c>
      <c r="E33" s="25">
        <v>908</v>
      </c>
      <c r="F33" s="25">
        <v>890</v>
      </c>
      <c r="G33" s="25">
        <v>856</v>
      </c>
      <c r="H33" s="25">
        <v>874</v>
      </c>
      <c r="I33" s="25">
        <v>860</v>
      </c>
      <c r="J33" s="26">
        <f t="shared" si="42"/>
        <v>4095</v>
      </c>
      <c r="K33" s="25">
        <v>871</v>
      </c>
      <c r="L33" s="25">
        <v>833</v>
      </c>
      <c r="M33" s="25">
        <v>802</v>
      </c>
      <c r="N33" s="25">
        <v>768</v>
      </c>
      <c r="O33" s="25">
        <v>821</v>
      </c>
      <c r="P33" s="32" t="s">
        <v>32</v>
      </c>
      <c r="Q33" s="26">
        <f t="shared" si="39"/>
        <v>3892</v>
      </c>
      <c r="R33" s="25">
        <v>777</v>
      </c>
      <c r="S33" s="25">
        <v>785</v>
      </c>
      <c r="T33" s="25">
        <v>787</v>
      </c>
      <c r="U33" s="25">
        <v>771</v>
      </c>
      <c r="V33" s="25">
        <v>772</v>
      </c>
      <c r="W33" s="26">
        <f t="shared" si="40"/>
        <v>3760</v>
      </c>
      <c r="X33" s="26">
        <v>700</v>
      </c>
      <c r="Y33" s="26">
        <v>731</v>
      </c>
      <c r="Z33" s="26">
        <v>749</v>
      </c>
      <c r="AA33" s="26">
        <v>754</v>
      </c>
      <c r="AB33" s="26">
        <v>826</v>
      </c>
      <c r="AC33" s="32" t="s">
        <v>32</v>
      </c>
      <c r="AD33" s="26">
        <f t="shared" si="41"/>
        <v>4413</v>
      </c>
      <c r="AE33" s="25">
        <v>866</v>
      </c>
      <c r="AF33" s="25">
        <v>830</v>
      </c>
      <c r="AG33" s="25">
        <v>926</v>
      </c>
      <c r="AH33" s="25">
        <v>905</v>
      </c>
      <c r="AI33" s="25">
        <v>886</v>
      </c>
      <c r="AJ33" s="26">
        <v>4130</v>
      </c>
      <c r="AK33" s="26">
        <v>3287</v>
      </c>
      <c r="AL33" s="26">
        <v>2243</v>
      </c>
      <c r="AM33" s="26">
        <v>1785</v>
      </c>
      <c r="AN33" s="32" t="s">
        <v>32</v>
      </c>
      <c r="AO33" s="26">
        <v>1673</v>
      </c>
      <c r="AP33" s="26">
        <v>1519</v>
      </c>
      <c r="AQ33" s="26">
        <v>1193</v>
      </c>
      <c r="AR33" s="26">
        <v>1062</v>
      </c>
      <c r="AS33" s="26">
        <v>932</v>
      </c>
      <c r="AT33" s="26">
        <v>787</v>
      </c>
      <c r="AU33" s="26">
        <v>671</v>
      </c>
      <c r="AV33" s="26">
        <v>749</v>
      </c>
      <c r="AW33" s="15"/>
    </row>
    <row r="34" spans="2:49" s="4" customFormat="1" ht="26.1" customHeight="1">
      <c r="B34" s="32" t="s">
        <v>33</v>
      </c>
      <c r="C34" s="24">
        <f t="shared" si="37"/>
        <v>3242</v>
      </c>
      <c r="D34" s="26">
        <f t="shared" si="38"/>
        <v>343</v>
      </c>
      <c r="E34" s="25">
        <v>63</v>
      </c>
      <c r="F34" s="25">
        <v>62</v>
      </c>
      <c r="G34" s="25">
        <v>71</v>
      </c>
      <c r="H34" s="25">
        <v>66</v>
      </c>
      <c r="I34" s="25">
        <v>81</v>
      </c>
      <c r="J34" s="26">
        <f t="shared" si="42"/>
        <v>346</v>
      </c>
      <c r="K34" s="25">
        <v>69</v>
      </c>
      <c r="L34" s="25">
        <v>56</v>
      </c>
      <c r="M34" s="25">
        <v>74</v>
      </c>
      <c r="N34" s="25">
        <v>71</v>
      </c>
      <c r="O34" s="25">
        <v>76</v>
      </c>
      <c r="P34" s="32" t="s">
        <v>33</v>
      </c>
      <c r="Q34" s="26">
        <f t="shared" si="39"/>
        <v>381</v>
      </c>
      <c r="R34" s="25">
        <v>80</v>
      </c>
      <c r="S34" s="25">
        <v>91</v>
      </c>
      <c r="T34" s="25">
        <v>68</v>
      </c>
      <c r="U34" s="25">
        <v>71</v>
      </c>
      <c r="V34" s="25">
        <v>71</v>
      </c>
      <c r="W34" s="26">
        <f t="shared" si="40"/>
        <v>331</v>
      </c>
      <c r="X34" s="26">
        <v>75</v>
      </c>
      <c r="Y34" s="26">
        <v>73</v>
      </c>
      <c r="Z34" s="26">
        <v>57</v>
      </c>
      <c r="AA34" s="26">
        <v>66</v>
      </c>
      <c r="AB34" s="26">
        <v>60</v>
      </c>
      <c r="AC34" s="32" t="s">
        <v>33</v>
      </c>
      <c r="AD34" s="26">
        <f t="shared" si="41"/>
        <v>321</v>
      </c>
      <c r="AE34" s="25">
        <v>60</v>
      </c>
      <c r="AF34" s="25">
        <v>63</v>
      </c>
      <c r="AG34" s="25">
        <v>72</v>
      </c>
      <c r="AH34" s="25">
        <v>75</v>
      </c>
      <c r="AI34" s="25">
        <v>51</v>
      </c>
      <c r="AJ34" s="26">
        <v>317</v>
      </c>
      <c r="AK34" s="26">
        <v>252</v>
      </c>
      <c r="AL34" s="26">
        <v>179</v>
      </c>
      <c r="AM34" s="26">
        <v>131</v>
      </c>
      <c r="AN34" s="32" t="s">
        <v>33</v>
      </c>
      <c r="AO34" s="26">
        <v>129</v>
      </c>
      <c r="AP34" s="26">
        <v>113</v>
      </c>
      <c r="AQ34" s="26">
        <v>97</v>
      </c>
      <c r="AR34" s="26">
        <v>93</v>
      </c>
      <c r="AS34" s="26">
        <v>69</v>
      </c>
      <c r="AT34" s="26">
        <v>57</v>
      </c>
      <c r="AU34" s="26">
        <v>30</v>
      </c>
      <c r="AV34" s="26">
        <v>53</v>
      </c>
      <c r="AW34" s="15"/>
    </row>
    <row r="35" spans="2:49" s="5" customFormat="1" ht="26.1" customHeight="1">
      <c r="B35" s="32" t="s">
        <v>34</v>
      </c>
      <c r="C35" s="24">
        <f t="shared" si="37"/>
        <v>4121</v>
      </c>
      <c r="D35" s="26">
        <f t="shared" si="38"/>
        <v>400</v>
      </c>
      <c r="E35" s="25">
        <v>79</v>
      </c>
      <c r="F35" s="25">
        <v>91</v>
      </c>
      <c r="G35" s="25">
        <v>77</v>
      </c>
      <c r="H35" s="25">
        <v>73</v>
      </c>
      <c r="I35" s="25">
        <v>80</v>
      </c>
      <c r="J35" s="26">
        <f t="shared" si="42"/>
        <v>370</v>
      </c>
      <c r="K35" s="25">
        <v>76</v>
      </c>
      <c r="L35" s="25">
        <v>82</v>
      </c>
      <c r="M35" s="25">
        <v>64</v>
      </c>
      <c r="N35" s="25">
        <v>73</v>
      </c>
      <c r="O35" s="25">
        <v>75</v>
      </c>
      <c r="P35" s="32" t="s">
        <v>34</v>
      </c>
      <c r="Q35" s="26">
        <f t="shared" si="39"/>
        <v>371</v>
      </c>
      <c r="R35" s="25">
        <v>65</v>
      </c>
      <c r="S35" s="25">
        <v>68</v>
      </c>
      <c r="T35" s="25">
        <v>83</v>
      </c>
      <c r="U35" s="25">
        <v>75</v>
      </c>
      <c r="V35" s="25">
        <v>80</v>
      </c>
      <c r="W35" s="26">
        <f t="shared" si="40"/>
        <v>346</v>
      </c>
      <c r="X35" s="26">
        <v>63</v>
      </c>
      <c r="Y35" s="26">
        <v>66</v>
      </c>
      <c r="Z35" s="26">
        <v>61</v>
      </c>
      <c r="AA35" s="26">
        <v>73</v>
      </c>
      <c r="AB35" s="26">
        <v>83</v>
      </c>
      <c r="AC35" s="32" t="s">
        <v>34</v>
      </c>
      <c r="AD35" s="26">
        <f t="shared" si="41"/>
        <v>481</v>
      </c>
      <c r="AE35" s="25">
        <v>91</v>
      </c>
      <c r="AF35" s="25">
        <v>105</v>
      </c>
      <c r="AG35" s="25">
        <v>95</v>
      </c>
      <c r="AH35" s="25">
        <v>100</v>
      </c>
      <c r="AI35" s="25">
        <v>90</v>
      </c>
      <c r="AJ35" s="26">
        <v>416</v>
      </c>
      <c r="AK35" s="26">
        <v>344</v>
      </c>
      <c r="AL35" s="26">
        <v>228</v>
      </c>
      <c r="AM35" s="26">
        <v>186</v>
      </c>
      <c r="AN35" s="32" t="s">
        <v>34</v>
      </c>
      <c r="AO35" s="26">
        <v>160</v>
      </c>
      <c r="AP35" s="26">
        <v>161</v>
      </c>
      <c r="AQ35" s="26">
        <v>139</v>
      </c>
      <c r="AR35" s="26">
        <v>138</v>
      </c>
      <c r="AS35" s="26">
        <v>134</v>
      </c>
      <c r="AT35" s="26">
        <v>88</v>
      </c>
      <c r="AU35" s="26">
        <v>71</v>
      </c>
      <c r="AV35" s="26">
        <v>88</v>
      </c>
      <c r="AW35" s="14"/>
    </row>
    <row r="36" spans="2:49" s="4" customFormat="1" ht="26.1" customHeight="1">
      <c r="B36" s="32" t="s">
        <v>35</v>
      </c>
      <c r="C36" s="24">
        <f t="shared" si="37"/>
        <v>4492</v>
      </c>
      <c r="D36" s="26">
        <f t="shared" si="38"/>
        <v>478</v>
      </c>
      <c r="E36" s="25">
        <v>93</v>
      </c>
      <c r="F36" s="25">
        <v>91</v>
      </c>
      <c r="G36" s="25">
        <v>102</v>
      </c>
      <c r="H36" s="25">
        <v>89</v>
      </c>
      <c r="I36" s="25">
        <v>103</v>
      </c>
      <c r="J36" s="26">
        <f t="shared" si="42"/>
        <v>467</v>
      </c>
      <c r="K36" s="25">
        <v>92</v>
      </c>
      <c r="L36" s="25">
        <v>93</v>
      </c>
      <c r="M36" s="25">
        <v>95</v>
      </c>
      <c r="N36" s="25">
        <v>102</v>
      </c>
      <c r="O36" s="25">
        <v>85</v>
      </c>
      <c r="P36" s="32" t="s">
        <v>35</v>
      </c>
      <c r="Q36" s="26">
        <f t="shared" si="39"/>
        <v>469</v>
      </c>
      <c r="R36" s="25">
        <v>101</v>
      </c>
      <c r="S36" s="25">
        <v>90</v>
      </c>
      <c r="T36" s="25">
        <v>101</v>
      </c>
      <c r="U36" s="25">
        <v>96</v>
      </c>
      <c r="V36" s="25">
        <v>81</v>
      </c>
      <c r="W36" s="26">
        <f t="shared" si="40"/>
        <v>399</v>
      </c>
      <c r="X36" s="26">
        <v>89</v>
      </c>
      <c r="Y36" s="26">
        <v>79</v>
      </c>
      <c r="Z36" s="26">
        <v>71</v>
      </c>
      <c r="AA36" s="26">
        <v>75</v>
      </c>
      <c r="AB36" s="26">
        <v>85</v>
      </c>
      <c r="AC36" s="32" t="s">
        <v>35</v>
      </c>
      <c r="AD36" s="26">
        <f t="shared" si="41"/>
        <v>399</v>
      </c>
      <c r="AE36" s="25">
        <v>75</v>
      </c>
      <c r="AF36" s="25">
        <v>94</v>
      </c>
      <c r="AG36" s="25">
        <v>77</v>
      </c>
      <c r="AH36" s="25">
        <v>79</v>
      </c>
      <c r="AI36" s="25">
        <v>74</v>
      </c>
      <c r="AJ36" s="26">
        <v>498</v>
      </c>
      <c r="AK36" s="26">
        <v>407</v>
      </c>
      <c r="AL36" s="26">
        <v>253</v>
      </c>
      <c r="AM36" s="26">
        <v>190</v>
      </c>
      <c r="AN36" s="32" t="s">
        <v>35</v>
      </c>
      <c r="AO36" s="26">
        <v>162</v>
      </c>
      <c r="AP36" s="26">
        <v>168</v>
      </c>
      <c r="AQ36" s="26">
        <v>150</v>
      </c>
      <c r="AR36" s="26">
        <v>120</v>
      </c>
      <c r="AS36" s="26">
        <v>88</v>
      </c>
      <c r="AT36" s="26">
        <v>86</v>
      </c>
      <c r="AU36" s="26">
        <v>68</v>
      </c>
      <c r="AV36" s="26">
        <v>90</v>
      </c>
      <c r="AW36" s="15"/>
    </row>
    <row r="37" spans="2:49" ht="26.1" customHeight="1">
      <c r="B37" s="32" t="s">
        <v>36</v>
      </c>
      <c r="C37" s="24">
        <f t="shared" si="37"/>
        <v>6855</v>
      </c>
      <c r="D37" s="26">
        <f t="shared" si="38"/>
        <v>707</v>
      </c>
      <c r="E37" s="25">
        <v>139</v>
      </c>
      <c r="F37" s="25">
        <v>145</v>
      </c>
      <c r="G37" s="25">
        <v>132</v>
      </c>
      <c r="H37" s="25">
        <v>174</v>
      </c>
      <c r="I37" s="25">
        <v>117</v>
      </c>
      <c r="J37" s="26">
        <f t="shared" si="42"/>
        <v>704</v>
      </c>
      <c r="K37" s="25">
        <v>135</v>
      </c>
      <c r="L37" s="25">
        <v>138</v>
      </c>
      <c r="M37" s="25">
        <v>145</v>
      </c>
      <c r="N37" s="25">
        <v>150</v>
      </c>
      <c r="O37" s="25">
        <v>136</v>
      </c>
      <c r="P37" s="32" t="s">
        <v>36</v>
      </c>
      <c r="Q37" s="26">
        <f t="shared" si="39"/>
        <v>695</v>
      </c>
      <c r="R37" s="25">
        <v>135</v>
      </c>
      <c r="S37" s="25">
        <v>125</v>
      </c>
      <c r="T37" s="25">
        <v>135</v>
      </c>
      <c r="U37" s="25">
        <v>155</v>
      </c>
      <c r="V37" s="25">
        <v>145</v>
      </c>
      <c r="W37" s="26">
        <f t="shared" si="40"/>
        <v>665</v>
      </c>
      <c r="X37" s="26">
        <v>132</v>
      </c>
      <c r="Y37" s="26">
        <v>126</v>
      </c>
      <c r="Z37" s="26">
        <v>131</v>
      </c>
      <c r="AA37" s="26">
        <v>140</v>
      </c>
      <c r="AB37" s="26">
        <v>136</v>
      </c>
      <c r="AC37" s="32" t="s">
        <v>36</v>
      </c>
      <c r="AD37" s="26">
        <f t="shared" si="41"/>
        <v>734</v>
      </c>
      <c r="AE37" s="25">
        <v>134</v>
      </c>
      <c r="AF37" s="25">
        <v>156</v>
      </c>
      <c r="AG37" s="25">
        <v>138</v>
      </c>
      <c r="AH37" s="25">
        <v>149</v>
      </c>
      <c r="AI37" s="25">
        <v>157</v>
      </c>
      <c r="AJ37" s="26">
        <v>691</v>
      </c>
      <c r="AK37" s="26">
        <v>594</v>
      </c>
      <c r="AL37" s="26">
        <v>394</v>
      </c>
      <c r="AM37" s="26">
        <v>277</v>
      </c>
      <c r="AN37" s="32" t="s">
        <v>36</v>
      </c>
      <c r="AO37" s="26">
        <v>235</v>
      </c>
      <c r="AP37" s="26">
        <v>248</v>
      </c>
      <c r="AQ37" s="26">
        <v>215</v>
      </c>
      <c r="AR37" s="26">
        <v>187</v>
      </c>
      <c r="AS37" s="26">
        <v>143</v>
      </c>
      <c r="AT37" s="26">
        <v>150</v>
      </c>
      <c r="AU37" s="26">
        <v>92</v>
      </c>
      <c r="AV37" s="26">
        <v>124</v>
      </c>
      <c r="AW37" s="15"/>
    </row>
    <row r="38" spans="2:49" ht="15" customHeight="1">
      <c r="B38" s="13"/>
      <c r="C38" s="13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</row>
    <row r="39" spans="2:49" s="4" customFormat="1" ht="24.95" customHeight="1">
      <c r="B39" s="11"/>
      <c r="C39" s="11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</row>
  </sheetData>
  <printOptions horizontalCentered="1"/>
  <pageMargins left="0.19685039370078741" right="0.35433070866141736" top="0.92" bottom="0.51181102362204722" header="0" footer="0.39370078740157483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2015</vt:lpstr>
      <vt:lpstr>2016</vt:lpstr>
      <vt:lpstr>2017</vt:lpstr>
      <vt:lpstr>2018</vt:lpstr>
      <vt:lpstr>2019</vt:lpstr>
      <vt:lpstr>2020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</vt:vector>
  </TitlesOfParts>
  <Company>fcs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carmen.eguizabal</cp:lastModifiedBy>
  <cp:lastPrinted>2015-01-21T19:55:16Z</cp:lastPrinted>
  <dcterms:created xsi:type="dcterms:W3CDTF">2000-02-21T18:42:17Z</dcterms:created>
  <dcterms:modified xsi:type="dcterms:W3CDTF">2015-03-25T15:54:55Z</dcterms:modified>
</cp:coreProperties>
</file>