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bachez\Desktop\ESCRITORIO\"/>
    </mc:Choice>
  </mc:AlternateContent>
  <bookViews>
    <workbookView xWindow="-105" yWindow="15" windowWidth="19440" windowHeight="12330" firstSheet="6" activeTab="12"/>
  </bookViews>
  <sheets>
    <sheet name="Enero" sheetId="1" r:id="rId1"/>
    <sheet name="Febrero" sheetId="12" r:id="rId2"/>
    <sheet name="Marzo" sheetId="13" r:id="rId3"/>
    <sheet name="Abril" sheetId="14" r:id="rId4"/>
    <sheet name="Mayo" sheetId="15" r:id="rId5"/>
    <sheet name="Junio" sheetId="16" r:id="rId6"/>
    <sheet name="Julio" sheetId="17" r:id="rId7"/>
    <sheet name="Agosto" sheetId="18" r:id="rId8"/>
    <sheet name="Septiembre" sheetId="19" r:id="rId9"/>
    <sheet name="Octubre" sheetId="20" r:id="rId10"/>
    <sheet name="Noviembre" sheetId="21" r:id="rId11"/>
    <sheet name="Diciembre" sheetId="22" r:id="rId12"/>
    <sheet name="CONSOLIDADO 2023" sheetId="23" r:id="rId13"/>
  </sheets>
  <definedNames>
    <definedName name="_xlnm.Print_Area" localSheetId="0">Enero!$B$2:$BB$15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0" i="23" l="1"/>
  <c r="T10" i="23"/>
  <c r="U10" i="23"/>
  <c r="V10" i="23"/>
  <c r="W10" i="23"/>
  <c r="X10" i="23"/>
  <c r="R10" i="23"/>
  <c r="N10" i="23"/>
  <c r="N21" i="23" s="1"/>
  <c r="O10" i="23"/>
  <c r="O21" i="23" s="1"/>
  <c r="P10" i="23"/>
  <c r="Q10" i="23"/>
  <c r="M21" i="23"/>
  <c r="W19" i="23"/>
  <c r="X19" i="23"/>
  <c r="W18" i="23"/>
  <c r="X18" i="23"/>
  <c r="W17" i="23"/>
  <c r="X17" i="23"/>
  <c r="W16" i="23"/>
  <c r="X16" i="23"/>
  <c r="W15" i="23"/>
  <c r="X15" i="23"/>
  <c r="W14" i="23"/>
  <c r="X14" i="23"/>
  <c r="W13" i="23"/>
  <c r="X13" i="23"/>
  <c r="W12" i="23"/>
  <c r="X12" i="23"/>
  <c r="W11" i="23"/>
  <c r="X11" i="23"/>
  <c r="AU23" i="14" l="1"/>
  <c r="AV23" i="14"/>
  <c r="AW23" i="14"/>
  <c r="AX23" i="14"/>
  <c r="AY23" i="14"/>
  <c r="AZ23" i="14"/>
  <c r="BA23" i="14"/>
  <c r="BB23" i="14"/>
  <c r="AE23" i="14"/>
  <c r="AF23" i="14"/>
  <c r="AG23" i="14"/>
  <c r="AH23" i="14"/>
  <c r="AI23" i="14"/>
  <c r="AJ23" i="14"/>
  <c r="AK23" i="14"/>
  <c r="AL23" i="14"/>
  <c r="AM23" i="14"/>
  <c r="AN23" i="14"/>
  <c r="AO23" i="14"/>
  <c r="AP23" i="14"/>
  <c r="AQ23" i="14"/>
  <c r="AR23" i="14"/>
  <c r="AS23" i="14"/>
  <c r="AT23" i="14"/>
  <c r="AD23" i="14"/>
  <c r="O23" i="14"/>
  <c r="P23" i="14"/>
  <c r="Q23" i="14"/>
  <c r="R23" i="14"/>
  <c r="S23" i="14"/>
  <c r="T23" i="14"/>
  <c r="U23" i="14"/>
  <c r="V23" i="14"/>
  <c r="W23" i="14"/>
  <c r="X23" i="14"/>
  <c r="N23" i="14"/>
  <c r="H23" i="14"/>
  <c r="I23" i="14"/>
  <c r="J23" i="14"/>
  <c r="K23" i="14"/>
  <c r="L23" i="14"/>
  <c r="G23" i="14"/>
  <c r="AE11" i="13"/>
  <c r="AF11" i="13"/>
  <c r="AG11" i="13"/>
  <c r="AH11" i="13"/>
  <c r="AI11" i="13"/>
  <c r="AJ11" i="13"/>
  <c r="AK11" i="13"/>
  <c r="AL11" i="13"/>
  <c r="AM11" i="13"/>
  <c r="AN11" i="13"/>
  <c r="AO11" i="13"/>
  <c r="AP11" i="13"/>
  <c r="AQ11" i="13"/>
  <c r="AR11" i="13"/>
  <c r="AS11" i="13"/>
  <c r="AT11" i="13"/>
  <c r="AU11" i="13"/>
  <c r="AV11" i="13"/>
  <c r="AW11" i="13"/>
  <c r="AX11" i="13"/>
  <c r="AY11" i="13"/>
  <c r="AZ11" i="13"/>
  <c r="BA11" i="13"/>
  <c r="BB11" i="13"/>
  <c r="AD11" i="13"/>
  <c r="I11" i="13"/>
  <c r="J11" i="13"/>
  <c r="K11" i="13"/>
  <c r="L11" i="13"/>
  <c r="O11" i="13"/>
  <c r="P11" i="13"/>
  <c r="Q11" i="13"/>
  <c r="R11" i="13"/>
  <c r="S11" i="13"/>
  <c r="T11" i="13"/>
  <c r="U11" i="13"/>
  <c r="V11" i="13"/>
  <c r="W11" i="13"/>
  <c r="X11" i="13"/>
  <c r="N11" i="13"/>
  <c r="AE15" i="12"/>
  <c r="AF15" i="12"/>
  <c r="AG15" i="12"/>
  <c r="AH15" i="12"/>
  <c r="AI15" i="12"/>
  <c r="AJ15" i="12"/>
  <c r="AK15" i="12"/>
  <c r="AL15" i="12"/>
  <c r="AM15" i="12"/>
  <c r="AN15" i="12"/>
  <c r="AO15" i="12"/>
  <c r="AP15" i="12"/>
  <c r="AQ15" i="12"/>
  <c r="AR15" i="12"/>
  <c r="AS15" i="12"/>
  <c r="AT15" i="12"/>
  <c r="AU15" i="12"/>
  <c r="AV15" i="12"/>
  <c r="AW15" i="12"/>
  <c r="AX15" i="12"/>
  <c r="AY15" i="12"/>
  <c r="AZ15" i="12"/>
  <c r="BA15" i="12"/>
  <c r="BB15" i="12"/>
  <c r="AD15" i="12"/>
  <c r="Q15" i="12"/>
  <c r="R15" i="12"/>
  <c r="S15" i="12"/>
  <c r="T15" i="12"/>
  <c r="U15" i="12"/>
  <c r="V15" i="12"/>
  <c r="W15" i="12"/>
  <c r="X15" i="12"/>
  <c r="P15" i="12"/>
  <c r="H15" i="12"/>
  <c r="I15" i="12"/>
  <c r="J15" i="12"/>
  <c r="K15" i="12"/>
  <c r="L15" i="12"/>
  <c r="G15" i="12"/>
  <c r="AE15" i="1"/>
  <c r="AF15" i="1"/>
  <c r="AG15" i="1"/>
  <c r="AH15" i="1"/>
  <c r="AI15" i="1"/>
  <c r="AJ15" i="1"/>
  <c r="AK15" i="1"/>
  <c r="AL15" i="1"/>
  <c r="AM15" i="1"/>
  <c r="AN15" i="1"/>
  <c r="AO15" i="1"/>
  <c r="AP15" i="1"/>
  <c r="AQ15" i="1"/>
  <c r="AR15" i="1"/>
  <c r="AS15" i="1"/>
  <c r="AT15" i="1"/>
  <c r="AU15" i="1"/>
  <c r="AV15" i="1"/>
  <c r="AW15" i="1"/>
  <c r="AX15" i="1"/>
  <c r="AY15" i="1"/>
  <c r="AZ15" i="1"/>
  <c r="BA15" i="1"/>
  <c r="BB15" i="1"/>
  <c r="AD15" i="1"/>
  <c r="P15" i="1"/>
  <c r="Q15" i="1"/>
  <c r="R15" i="1"/>
  <c r="S15" i="1"/>
  <c r="T15" i="1"/>
  <c r="U15" i="1"/>
  <c r="V15" i="1"/>
  <c r="W15" i="1"/>
  <c r="X15" i="1"/>
  <c r="N15" i="1"/>
  <c r="H15" i="1"/>
  <c r="I15" i="1"/>
  <c r="J15" i="1"/>
  <c r="K15" i="1"/>
  <c r="J9" i="23" s="1"/>
  <c r="L15" i="1"/>
  <c r="G15" i="1"/>
  <c r="W9" i="23"/>
  <c r="X9" i="23"/>
  <c r="H9" i="23"/>
  <c r="I9" i="23"/>
  <c r="K9" i="23"/>
  <c r="D11" i="23"/>
  <c r="C11" i="23"/>
  <c r="B11" i="23"/>
  <c r="B20" i="23"/>
  <c r="B19" i="23"/>
  <c r="B18" i="23"/>
  <c r="B17" i="23"/>
  <c r="B10" i="23"/>
  <c r="AF13" i="21"/>
  <c r="AG13" i="21"/>
  <c r="AH13" i="21"/>
  <c r="AI13" i="21"/>
  <c r="AJ13" i="21"/>
  <c r="AK13" i="21"/>
  <c r="AL13" i="21"/>
  <c r="AM13" i="21"/>
  <c r="AN13" i="21"/>
  <c r="AO13" i="21"/>
  <c r="AP13" i="21"/>
  <c r="AQ13" i="21"/>
  <c r="AR13" i="21"/>
  <c r="AS13" i="21"/>
  <c r="AT13" i="21"/>
  <c r="AU13" i="21"/>
  <c r="AV13" i="21"/>
  <c r="AW13" i="21"/>
  <c r="AX13" i="21"/>
  <c r="AE13" i="21"/>
  <c r="O13" i="21"/>
  <c r="P13" i="21"/>
  <c r="Q13" i="21"/>
  <c r="R13" i="21"/>
  <c r="S13" i="21"/>
  <c r="T13" i="21"/>
  <c r="U13" i="21"/>
  <c r="V13" i="21"/>
  <c r="W13" i="21"/>
  <c r="X13" i="21"/>
  <c r="Y13" i="21"/>
  <c r="N13" i="21"/>
  <c r="E13" i="21" l="1"/>
  <c r="D13" i="21"/>
  <c r="H13" i="21"/>
  <c r="I13" i="21"/>
  <c r="J13" i="21"/>
  <c r="K13" i="21"/>
  <c r="L13" i="21"/>
  <c r="G13" i="21"/>
  <c r="G9" i="23" l="1"/>
  <c r="D15" i="1"/>
  <c r="E15" i="1"/>
  <c r="Y10" i="22" l="1"/>
  <c r="X20" i="23" s="1"/>
  <c r="X21" i="23" s="1"/>
  <c r="AS10" i="22"/>
  <c r="AS20" i="23" s="1"/>
  <c r="AT10" i="22"/>
  <c r="AT20" i="23" s="1"/>
  <c r="AU10" i="22"/>
  <c r="AU20" i="23" s="1"/>
  <c r="AU13" i="20" l="1"/>
  <c r="AU18" i="23" s="1"/>
  <c r="AR13" i="20"/>
  <c r="AR18" i="23" s="1"/>
  <c r="AS13" i="20"/>
  <c r="AS18" i="23" s="1"/>
  <c r="AR13" i="19" l="1"/>
  <c r="AT17" i="23" s="1"/>
  <c r="AS13" i="19"/>
  <c r="AU17" i="23" s="1"/>
  <c r="AU14" i="18"/>
  <c r="AQ16" i="23" s="1"/>
  <c r="AV14" i="18"/>
  <c r="AR16" i="23" s="1"/>
  <c r="AW14" i="18"/>
  <c r="AS16" i="23" s="1"/>
  <c r="AJ14" i="18"/>
  <c r="AF16" i="23" s="1"/>
  <c r="AK14" i="18"/>
  <c r="AG16" i="23" s="1"/>
  <c r="AL14" i="18"/>
  <c r="AH16" i="23" s="1"/>
  <c r="AM14" i="18"/>
  <c r="AI16" i="23" s="1"/>
  <c r="AN14" i="18"/>
  <c r="AJ16" i="23" s="1"/>
  <c r="AO16" i="17" l="1"/>
  <c r="AW16" i="17"/>
  <c r="AS15" i="23" s="1"/>
  <c r="AX16" i="17"/>
  <c r="AT15" i="23" s="1"/>
  <c r="AY16" i="17"/>
  <c r="AU15" i="23" s="1"/>
  <c r="AJ16" i="17"/>
  <c r="AK16" i="17"/>
  <c r="AL16" i="17"/>
  <c r="AM16" i="17"/>
  <c r="AJ13" i="16"/>
  <c r="AK13" i="16"/>
  <c r="AL13" i="16"/>
  <c r="AM13" i="16"/>
  <c r="AN13" i="16"/>
  <c r="AV13" i="16"/>
  <c r="AR14" i="23" s="1"/>
  <c r="AW13" i="16"/>
  <c r="AS14" i="23" s="1"/>
  <c r="AX13" i="16"/>
  <c r="AT14" i="23" s="1"/>
  <c r="AH14" i="23" l="1"/>
  <c r="AI14" i="23"/>
  <c r="AK14" i="23"/>
  <c r="AL14" i="23"/>
  <c r="AM14" i="23"/>
  <c r="AV30" i="15"/>
  <c r="AR13" i="23" s="1"/>
  <c r="AW30" i="15"/>
  <c r="AS13" i="23" s="1"/>
  <c r="AJ30" i="15"/>
  <c r="AF13" i="23" s="1"/>
  <c r="AK30" i="15"/>
  <c r="AG13" i="23" s="1"/>
  <c r="AL30" i="15"/>
  <c r="AH13" i="23" s="1"/>
  <c r="AM30" i="15"/>
  <c r="AI13" i="23" s="1"/>
  <c r="AN30" i="15"/>
  <c r="AJ13" i="23" s="1"/>
  <c r="AR12" i="23" l="1"/>
  <c r="AS12" i="23"/>
  <c r="AF12" i="23"/>
  <c r="AG12" i="23"/>
  <c r="AH12" i="23"/>
  <c r="AI12" i="23"/>
  <c r="AJ12" i="23"/>
  <c r="AR11" i="23"/>
  <c r="AS11" i="23"/>
  <c r="AS10" i="23"/>
  <c r="AT10" i="23"/>
  <c r="AF11" i="23"/>
  <c r="AG11" i="23"/>
  <c r="AH11" i="23"/>
  <c r="AI11" i="23"/>
  <c r="AJ11" i="23"/>
  <c r="AF10" i="23" l="1"/>
  <c r="AG10" i="23"/>
  <c r="AH10" i="23"/>
  <c r="AI10" i="23"/>
  <c r="AJ10" i="23"/>
  <c r="AF14" i="23"/>
  <c r="AG14" i="23"/>
  <c r="AF15" i="23"/>
  <c r="AG15" i="23"/>
  <c r="AH15" i="23"/>
  <c r="AI15" i="23"/>
  <c r="AJ15" i="23"/>
  <c r="AF18" i="23"/>
  <c r="AG18" i="23"/>
  <c r="AH18" i="23"/>
  <c r="AI18" i="23"/>
  <c r="AJ18" i="23"/>
  <c r="AF19" i="23"/>
  <c r="AG19" i="23"/>
  <c r="AH19" i="23"/>
  <c r="AI19" i="23"/>
  <c r="AJ19" i="23"/>
  <c r="AF20" i="23"/>
  <c r="AG20" i="23"/>
  <c r="AH20" i="23"/>
  <c r="AI20" i="23"/>
  <c r="AJ20" i="23"/>
  <c r="AS9" i="23" l="1"/>
  <c r="AT9" i="23"/>
  <c r="AF9" i="23"/>
  <c r="AG9" i="23"/>
  <c r="AH9" i="23"/>
  <c r="AI9" i="23"/>
  <c r="AJ9" i="23"/>
  <c r="AW13" i="20" l="1"/>
  <c r="N13" i="19" l="1"/>
  <c r="O13" i="19"/>
  <c r="P13" i="19"/>
  <c r="Q13" i="19"/>
  <c r="R13" i="19"/>
  <c r="S13" i="19"/>
  <c r="T13" i="19"/>
  <c r="U13" i="19"/>
  <c r="V13" i="19"/>
  <c r="W13" i="19"/>
  <c r="X13" i="19"/>
  <c r="O14" i="18" l="1"/>
  <c r="N14" i="18"/>
  <c r="X14" i="18"/>
  <c r="O16" i="17"/>
  <c r="O13" i="16"/>
  <c r="N13" i="16"/>
  <c r="O15" i="12"/>
  <c r="O30" i="15"/>
  <c r="P16" i="17"/>
  <c r="Q16" i="17"/>
  <c r="R16" i="17"/>
  <c r="S16" i="17"/>
  <c r="T16" i="17"/>
  <c r="U16" i="17"/>
  <c r="V16" i="17"/>
  <c r="W16" i="17"/>
  <c r="X16" i="17"/>
  <c r="H16" i="17"/>
  <c r="I16" i="17"/>
  <c r="J16" i="17"/>
  <c r="K16" i="17"/>
  <c r="L16" i="17"/>
  <c r="X30" i="15"/>
  <c r="X13" i="16"/>
  <c r="D23" i="14"/>
  <c r="E23" i="14"/>
  <c r="H11" i="13"/>
  <c r="G11" i="13"/>
  <c r="B12" i="23" l="1"/>
  <c r="D15" i="12" l="1"/>
  <c r="E15" i="12"/>
  <c r="AL11" i="23"/>
  <c r="AN11" i="23"/>
  <c r="AO11" i="23"/>
  <c r="AM11" i="23"/>
  <c r="AQ11" i="23"/>
  <c r="AV11" i="23"/>
  <c r="AT11" i="23"/>
  <c r="AP11" i="23" l="1"/>
  <c r="AU11" i="23"/>
  <c r="AK11" i="23"/>
  <c r="AQ9" i="23"/>
  <c r="AR9" i="23"/>
  <c r="AU9" i="23"/>
  <c r="AV9" i="23"/>
  <c r="G16" i="17" l="1"/>
  <c r="D16" i="17" l="1"/>
  <c r="E16" i="17"/>
  <c r="B15" i="23" l="1"/>
  <c r="AS16" i="17"/>
  <c r="AP16" i="17"/>
  <c r="AN16" i="17"/>
  <c r="AI16" i="17"/>
  <c r="AH16" i="17"/>
  <c r="AG16" i="17"/>
  <c r="AF16" i="17"/>
  <c r="AE16" i="17"/>
  <c r="AD16" i="17"/>
  <c r="D13" i="16"/>
  <c r="AF13" i="16"/>
  <c r="AE13" i="16"/>
  <c r="AD13" i="16"/>
  <c r="AH13" i="16"/>
  <c r="AI13" i="16"/>
  <c r="AO13" i="16"/>
  <c r="BA13" i="16"/>
  <c r="AZ13" i="16"/>
  <c r="AV14" i="23" s="1"/>
  <c r="AY13" i="16"/>
  <c r="AU14" i="23" s="1"/>
  <c r="W13" i="16"/>
  <c r="V13" i="16"/>
  <c r="S13" i="16"/>
  <c r="R13" i="16"/>
  <c r="H13" i="16"/>
  <c r="AV16" i="17"/>
  <c r="AR15" i="23" s="1"/>
  <c r="AZ16" i="17"/>
  <c r="AV15" i="23" s="1"/>
  <c r="BA16" i="17"/>
  <c r="G15" i="23"/>
  <c r="M14" i="23" l="1"/>
  <c r="M13" i="23"/>
  <c r="M12" i="23"/>
  <c r="N13" i="23"/>
  <c r="N12" i="23"/>
  <c r="N11" i="23"/>
  <c r="M11" i="23"/>
  <c r="M10" i="23"/>
  <c r="N9" i="23"/>
  <c r="M9" i="23"/>
  <c r="AP9" i="23"/>
  <c r="AA11" i="23"/>
  <c r="AB11" i="23"/>
  <c r="AC11" i="23"/>
  <c r="AD11" i="23"/>
  <c r="AE11" i="23"/>
  <c r="AW11" i="23"/>
  <c r="AX11" i="23"/>
  <c r="Z11" i="23"/>
  <c r="O11" i="23"/>
  <c r="P11" i="23"/>
  <c r="Q11" i="23"/>
  <c r="R11" i="23"/>
  <c r="S11" i="23"/>
  <c r="T11" i="23"/>
  <c r="U11" i="23"/>
  <c r="V11" i="23"/>
  <c r="F11" i="23"/>
  <c r="H11" i="23"/>
  <c r="I11" i="23"/>
  <c r="J11" i="23"/>
  <c r="K11" i="23"/>
  <c r="G11" i="23"/>
  <c r="AX10" i="22" l="1"/>
  <c r="AX20" i="23" s="1"/>
  <c r="AW10" i="22"/>
  <c r="AW20" i="23" s="1"/>
  <c r="AV10" i="22"/>
  <c r="AV20" i="23" s="1"/>
  <c r="AR10" i="22"/>
  <c r="AR20" i="23" s="1"/>
  <c r="AQ10" i="22"/>
  <c r="AQ20" i="23" s="1"/>
  <c r="AP10" i="22"/>
  <c r="AP20" i="23" s="1"/>
  <c r="AO10" i="22"/>
  <c r="AO20" i="23" s="1"/>
  <c r="AN10" i="22"/>
  <c r="AN20" i="23" s="1"/>
  <c r="AM10" i="22"/>
  <c r="AM20" i="23" s="1"/>
  <c r="AL10" i="22"/>
  <c r="AL20" i="23" s="1"/>
  <c r="AK10" i="22"/>
  <c r="AK20" i="23" s="1"/>
  <c r="AJ10" i="22"/>
  <c r="AE20" i="23" s="1"/>
  <c r="AI10" i="22"/>
  <c r="AD20" i="23" s="1"/>
  <c r="AH10" i="22"/>
  <c r="AC20" i="23" s="1"/>
  <c r="AG10" i="22"/>
  <c r="AB20" i="23" s="1"/>
  <c r="AF10" i="22"/>
  <c r="AA20" i="23" s="1"/>
  <c r="AE10" i="22"/>
  <c r="Z20" i="23" s="1"/>
  <c r="X10" i="22"/>
  <c r="W20" i="23" s="1"/>
  <c r="W21" i="23" s="1"/>
  <c r="W10" i="22"/>
  <c r="V20" i="23" s="1"/>
  <c r="V10" i="22"/>
  <c r="U20" i="23" s="1"/>
  <c r="U10" i="22"/>
  <c r="T20" i="23" s="1"/>
  <c r="T10" i="22"/>
  <c r="S20" i="23" s="1"/>
  <c r="S10" i="22"/>
  <c r="R20" i="23" s="1"/>
  <c r="R10" i="22"/>
  <c r="Q20" i="23" s="1"/>
  <c r="Q10" i="22"/>
  <c r="P20" i="23" s="1"/>
  <c r="P10" i="22"/>
  <c r="O20" i="23" s="1"/>
  <c r="O10" i="22"/>
  <c r="N20" i="23" s="1"/>
  <c r="N10" i="22"/>
  <c r="M20" i="23" s="1"/>
  <c r="L10" i="22"/>
  <c r="K20" i="23" s="1"/>
  <c r="K10" i="22"/>
  <c r="J20" i="23" s="1"/>
  <c r="J10" i="22"/>
  <c r="I20" i="23" s="1"/>
  <c r="I10" i="22"/>
  <c r="H20" i="23" s="1"/>
  <c r="H10" i="22"/>
  <c r="G20" i="23" s="1"/>
  <c r="G10" i="22"/>
  <c r="F20" i="23" s="1"/>
  <c r="E10" i="22"/>
  <c r="D20" i="23" s="1"/>
  <c r="D10" i="22"/>
  <c r="C20" i="23" s="1"/>
  <c r="V19" i="23"/>
  <c r="U19" i="23"/>
  <c r="T19" i="23"/>
  <c r="S19" i="23"/>
  <c r="R19" i="23"/>
  <c r="Q19" i="23"/>
  <c r="P19" i="23"/>
  <c r="O19" i="23"/>
  <c r="N19" i="23"/>
  <c r="M19" i="23"/>
  <c r="K19" i="23"/>
  <c r="J19" i="23"/>
  <c r="I19" i="23"/>
  <c r="H19" i="23"/>
  <c r="G19" i="23"/>
  <c r="F19" i="23"/>
  <c r="D19" i="23"/>
  <c r="C19" i="23"/>
  <c r="AX13" i="20"/>
  <c r="AX18" i="23" s="1"/>
  <c r="AW18" i="23"/>
  <c r="AV13" i="20"/>
  <c r="AV18" i="23" s="1"/>
  <c r="AT13" i="20"/>
  <c r="AT18" i="23" s="1"/>
  <c r="AQ13" i="20"/>
  <c r="AQ18" i="23" s="1"/>
  <c r="AP13" i="20"/>
  <c r="AP18" i="23" s="1"/>
  <c r="AO13" i="20"/>
  <c r="AO18" i="23" s="1"/>
  <c r="AN13" i="20"/>
  <c r="AN18" i="23" s="1"/>
  <c r="AM13" i="20"/>
  <c r="AM18" i="23" s="1"/>
  <c r="AL13" i="20"/>
  <c r="AL18" i="23" s="1"/>
  <c r="AK13" i="20"/>
  <c r="AK18" i="23" s="1"/>
  <c r="AJ13" i="20"/>
  <c r="AE18" i="23" s="1"/>
  <c r="AI13" i="20"/>
  <c r="AD18" i="23" s="1"/>
  <c r="AH13" i="20"/>
  <c r="AC18" i="23" s="1"/>
  <c r="AG13" i="20"/>
  <c r="AB18" i="23" s="1"/>
  <c r="AF13" i="20"/>
  <c r="AA18" i="23" s="1"/>
  <c r="AE13" i="20"/>
  <c r="Z18" i="23" s="1"/>
  <c r="X13" i="20"/>
  <c r="W13" i="20"/>
  <c r="V18" i="23" s="1"/>
  <c r="V13" i="20"/>
  <c r="U18" i="23" s="1"/>
  <c r="U13" i="20"/>
  <c r="T18" i="23" s="1"/>
  <c r="T13" i="20"/>
  <c r="S18" i="23" s="1"/>
  <c r="S13" i="20"/>
  <c r="R18" i="23" s="1"/>
  <c r="R13" i="20"/>
  <c r="Q18" i="23" s="1"/>
  <c r="Q13" i="20"/>
  <c r="P18" i="23" s="1"/>
  <c r="P13" i="20"/>
  <c r="O18" i="23" s="1"/>
  <c r="O13" i="20"/>
  <c r="N18" i="23" s="1"/>
  <c r="N13" i="20"/>
  <c r="M18" i="23" s="1"/>
  <c r="L13" i="20"/>
  <c r="K18" i="23" s="1"/>
  <c r="K13" i="20"/>
  <c r="J18" i="23" s="1"/>
  <c r="J13" i="20"/>
  <c r="I18" i="23" s="1"/>
  <c r="I13" i="20"/>
  <c r="H18" i="23" s="1"/>
  <c r="H13" i="20"/>
  <c r="G18" i="23" s="1"/>
  <c r="G13" i="20"/>
  <c r="F18" i="23" s="1"/>
  <c r="E13" i="20"/>
  <c r="D18" i="23" s="1"/>
  <c r="D13" i="20"/>
  <c r="C18" i="23" s="1"/>
  <c r="AW13" i="19"/>
  <c r="AX17" i="23" s="1"/>
  <c r="AV13" i="19"/>
  <c r="AW17" i="23" s="1"/>
  <c r="AU13" i="19"/>
  <c r="AT13" i="19"/>
  <c r="AV17" i="23" s="1"/>
  <c r="AQ13" i="19"/>
  <c r="AP13" i="19"/>
  <c r="AO13" i="19"/>
  <c r="AN13" i="19"/>
  <c r="AJ17" i="23" s="1"/>
  <c r="AJ21" i="23" s="1"/>
  <c r="AM13" i="19"/>
  <c r="AI17" i="23" s="1"/>
  <c r="AI21" i="23" s="1"/>
  <c r="AL13" i="19"/>
  <c r="AH17" i="23" s="1"/>
  <c r="AH21" i="23" s="1"/>
  <c r="AK13" i="19"/>
  <c r="AG17" i="23" s="1"/>
  <c r="AG21" i="23" s="1"/>
  <c r="AJ13" i="19"/>
  <c r="AF17" i="23" s="1"/>
  <c r="AF21" i="23" s="1"/>
  <c r="AI13" i="19"/>
  <c r="AE17" i="23" s="1"/>
  <c r="AH13" i="19"/>
  <c r="AD17" i="23" s="1"/>
  <c r="AG13" i="19"/>
  <c r="AC17" i="23" s="1"/>
  <c r="AF13" i="19"/>
  <c r="AB17" i="23" s="1"/>
  <c r="AE13" i="19"/>
  <c r="AA17" i="23" s="1"/>
  <c r="AD13" i="19"/>
  <c r="Z17" i="23" s="1"/>
  <c r="V17" i="23"/>
  <c r="U17" i="23"/>
  <c r="T17" i="23"/>
  <c r="S17" i="23"/>
  <c r="R17" i="23"/>
  <c r="Q17" i="23"/>
  <c r="P17" i="23"/>
  <c r="O17" i="23"/>
  <c r="N17" i="23"/>
  <c r="M17" i="23"/>
  <c r="L13" i="19"/>
  <c r="K17" i="23" s="1"/>
  <c r="K13" i="19"/>
  <c r="J17" i="23" s="1"/>
  <c r="J13" i="19"/>
  <c r="I17" i="23" s="1"/>
  <c r="I13" i="19"/>
  <c r="H17" i="23" s="1"/>
  <c r="H13" i="19"/>
  <c r="G17" i="23" s="1"/>
  <c r="G13" i="19"/>
  <c r="F17" i="23" s="1"/>
  <c r="E13" i="19"/>
  <c r="D17" i="23" s="1"/>
  <c r="D13" i="19"/>
  <c r="C17" i="23" s="1"/>
  <c r="BB14" i="18"/>
  <c r="AX16" i="23" s="1"/>
  <c r="BA14" i="18"/>
  <c r="AW16" i="23" s="1"/>
  <c r="AZ14" i="18"/>
  <c r="AV16" i="23" s="1"/>
  <c r="AY14" i="18"/>
  <c r="AU16" i="23" s="1"/>
  <c r="AX14" i="18"/>
  <c r="AT16" i="23" s="1"/>
  <c r="AT14" i="18"/>
  <c r="AP16" i="23" s="1"/>
  <c r="AS14" i="18"/>
  <c r="AO16" i="23" s="1"/>
  <c r="AR14" i="18"/>
  <c r="AN16" i="23" s="1"/>
  <c r="AQ14" i="18"/>
  <c r="AM16" i="23" s="1"/>
  <c r="AP14" i="18"/>
  <c r="AL16" i="23" s="1"/>
  <c r="AO14" i="18"/>
  <c r="AK16" i="23" s="1"/>
  <c r="AI14" i="18"/>
  <c r="AE16" i="23" s="1"/>
  <c r="AH14" i="18"/>
  <c r="AD16" i="23" s="1"/>
  <c r="AG14" i="18"/>
  <c r="AC16" i="23" s="1"/>
  <c r="AF14" i="18"/>
  <c r="AB16" i="23" s="1"/>
  <c r="AE14" i="18"/>
  <c r="AA16" i="23" s="1"/>
  <c r="AD14" i="18"/>
  <c r="Z16" i="23" s="1"/>
  <c r="W14" i="18"/>
  <c r="V16" i="23" s="1"/>
  <c r="V14" i="18"/>
  <c r="U16" i="23" s="1"/>
  <c r="U14" i="18"/>
  <c r="T16" i="23" s="1"/>
  <c r="T14" i="18"/>
  <c r="S16" i="23" s="1"/>
  <c r="S14" i="18"/>
  <c r="R16" i="23" s="1"/>
  <c r="R14" i="18"/>
  <c r="Q16" i="23" s="1"/>
  <c r="Q14" i="18"/>
  <c r="P16" i="23" s="1"/>
  <c r="P14" i="18"/>
  <c r="O16" i="23" s="1"/>
  <c r="N16" i="23"/>
  <c r="M16" i="23"/>
  <c r="L14" i="18"/>
  <c r="K16" i="23" s="1"/>
  <c r="K14" i="18"/>
  <c r="J16" i="23" s="1"/>
  <c r="J14" i="18"/>
  <c r="I16" i="23" s="1"/>
  <c r="I14" i="18"/>
  <c r="H16" i="23" s="1"/>
  <c r="H14" i="18"/>
  <c r="G16" i="23" s="1"/>
  <c r="G14" i="18"/>
  <c r="F16" i="23" s="1"/>
  <c r="E14" i="18"/>
  <c r="D16" i="23" s="1"/>
  <c r="D14" i="18"/>
  <c r="BB16" i="17"/>
  <c r="AX15" i="23" s="1"/>
  <c r="AW15" i="23"/>
  <c r="AU16" i="17"/>
  <c r="AQ15" i="23" s="1"/>
  <c r="AT16" i="17"/>
  <c r="AP15" i="23" s="1"/>
  <c r="AO15" i="23"/>
  <c r="AR16" i="17"/>
  <c r="AN15" i="23" s="1"/>
  <c r="AQ16" i="17"/>
  <c r="AM15" i="23" s="1"/>
  <c r="AL15" i="23"/>
  <c r="AK15" i="23"/>
  <c r="AE15" i="23"/>
  <c r="AD15" i="23"/>
  <c r="AC15" i="23"/>
  <c r="AB15" i="23"/>
  <c r="AA15" i="23"/>
  <c r="Z15" i="23"/>
  <c r="V15" i="23"/>
  <c r="U15" i="23"/>
  <c r="T15" i="23"/>
  <c r="S15" i="23"/>
  <c r="R15" i="23"/>
  <c r="Q15" i="23"/>
  <c r="P15" i="23"/>
  <c r="N15" i="23"/>
  <c r="K15" i="23"/>
  <c r="J15" i="23"/>
  <c r="I15" i="23"/>
  <c r="H15" i="23"/>
  <c r="D15" i="23"/>
  <c r="C15" i="23"/>
  <c r="BB13" i="16"/>
  <c r="AX14" i="23" s="1"/>
  <c r="AW14" i="23"/>
  <c r="AU13" i="16"/>
  <c r="AQ14" i="23" s="1"/>
  <c r="AT13" i="16"/>
  <c r="AP14" i="23" s="1"/>
  <c r="AS13" i="16"/>
  <c r="AO14" i="23" s="1"/>
  <c r="AR13" i="16"/>
  <c r="AN14" i="23" s="1"/>
  <c r="AQ13" i="16"/>
  <c r="AP13" i="16"/>
  <c r="AE14" i="23"/>
  <c r="AD14" i="23"/>
  <c r="AG13" i="16"/>
  <c r="AC14" i="23" s="1"/>
  <c r="AB14" i="23"/>
  <c r="AA14" i="23"/>
  <c r="Z14" i="23"/>
  <c r="V14" i="23"/>
  <c r="U14" i="23"/>
  <c r="U13" i="16"/>
  <c r="T14" i="23" s="1"/>
  <c r="T13" i="16"/>
  <c r="S14" i="23" s="1"/>
  <c r="R14" i="23"/>
  <c r="Q14" i="23"/>
  <c r="Q13" i="16"/>
  <c r="P14" i="23" s="1"/>
  <c r="P13" i="16"/>
  <c r="O14" i="23" s="1"/>
  <c r="N14" i="23"/>
  <c r="L13" i="16"/>
  <c r="K14" i="23" s="1"/>
  <c r="K13" i="16"/>
  <c r="J14" i="23" s="1"/>
  <c r="J13" i="16"/>
  <c r="I14" i="23" s="1"/>
  <c r="I13" i="16"/>
  <c r="H14" i="23" s="1"/>
  <c r="G14" i="23"/>
  <c r="G13" i="16"/>
  <c r="F14" i="23" s="1"/>
  <c r="E13" i="16"/>
  <c r="C14" i="23"/>
  <c r="BB30" i="15"/>
  <c r="AX13" i="23" s="1"/>
  <c r="BA30" i="15"/>
  <c r="AW13" i="23" s="1"/>
  <c r="AZ30" i="15"/>
  <c r="AV13" i="23" s="1"/>
  <c r="AY30" i="15"/>
  <c r="AU13" i="23" s="1"/>
  <c r="AX30" i="15"/>
  <c r="AT13" i="23" s="1"/>
  <c r="AU30" i="15"/>
  <c r="AQ13" i="23" s="1"/>
  <c r="AT30" i="15"/>
  <c r="AP13" i="23" s="1"/>
  <c r="AS30" i="15"/>
  <c r="AO13" i="23" s="1"/>
  <c r="AR30" i="15"/>
  <c r="AN13" i="23" s="1"/>
  <c r="AQ30" i="15"/>
  <c r="AM13" i="23" s="1"/>
  <c r="AP30" i="15"/>
  <c r="AL13" i="23" s="1"/>
  <c r="AO30" i="15"/>
  <c r="AK13" i="23" s="1"/>
  <c r="AI30" i="15"/>
  <c r="AE13" i="23" s="1"/>
  <c r="AH30" i="15"/>
  <c r="AD13" i="23" s="1"/>
  <c r="AG30" i="15"/>
  <c r="AC13" i="23" s="1"/>
  <c r="AF30" i="15"/>
  <c r="AB13" i="23" s="1"/>
  <c r="AE30" i="15"/>
  <c r="AA13" i="23" s="1"/>
  <c r="AD30" i="15"/>
  <c r="Z13" i="23" s="1"/>
  <c r="W30" i="15"/>
  <c r="V13" i="23" s="1"/>
  <c r="V30" i="15"/>
  <c r="U13" i="23" s="1"/>
  <c r="U30" i="15"/>
  <c r="T13" i="23" s="1"/>
  <c r="T30" i="15"/>
  <c r="S13" i="23" s="1"/>
  <c r="S30" i="15"/>
  <c r="R13" i="23" s="1"/>
  <c r="R30" i="15"/>
  <c r="Q13" i="23" s="1"/>
  <c r="Q30" i="15"/>
  <c r="P13" i="23" s="1"/>
  <c r="P30" i="15"/>
  <c r="O13" i="23" s="1"/>
  <c r="L30" i="15"/>
  <c r="K13" i="23" s="1"/>
  <c r="K30" i="15"/>
  <c r="J13" i="23" s="1"/>
  <c r="J30" i="15"/>
  <c r="I13" i="23" s="1"/>
  <c r="I30" i="15"/>
  <c r="H13" i="23" s="1"/>
  <c r="H30" i="15"/>
  <c r="G13" i="23" s="1"/>
  <c r="G30" i="15"/>
  <c r="F13" i="23" s="1"/>
  <c r="E30" i="15"/>
  <c r="D13" i="23" s="1"/>
  <c r="D30" i="15"/>
  <c r="AX12" i="23"/>
  <c r="AW12" i="23"/>
  <c r="AV12" i="23"/>
  <c r="AU12" i="23"/>
  <c r="AT12" i="23"/>
  <c r="AQ12" i="23"/>
  <c r="AP12" i="23"/>
  <c r="AO12" i="23"/>
  <c r="AN12" i="23"/>
  <c r="AM12" i="23"/>
  <c r="AL12" i="23"/>
  <c r="AK12" i="23"/>
  <c r="AE12" i="23"/>
  <c r="AD12" i="23"/>
  <c r="AC12" i="23"/>
  <c r="AA12" i="23"/>
  <c r="Z12" i="23"/>
  <c r="V12" i="23"/>
  <c r="U12" i="23"/>
  <c r="T12" i="23"/>
  <c r="S12" i="23"/>
  <c r="R12" i="23"/>
  <c r="Q12" i="23"/>
  <c r="P12" i="23"/>
  <c r="O12" i="23"/>
  <c r="K12" i="23"/>
  <c r="J12" i="23"/>
  <c r="I12" i="23"/>
  <c r="H12" i="23"/>
  <c r="G12" i="23"/>
  <c r="F12" i="23"/>
  <c r="D12" i="23"/>
  <c r="C12" i="23"/>
  <c r="E11" i="13"/>
  <c r="D11" i="13"/>
  <c r="AX10" i="23"/>
  <c r="AW10" i="23"/>
  <c r="AV10" i="23"/>
  <c r="AU10" i="23"/>
  <c r="AR10" i="23"/>
  <c r="AQ10" i="23"/>
  <c r="AP10" i="23"/>
  <c r="AO10" i="23"/>
  <c r="AN10" i="23"/>
  <c r="AM10" i="23"/>
  <c r="AL10" i="23"/>
  <c r="AK10" i="23"/>
  <c r="AE10" i="23"/>
  <c r="AD10" i="23"/>
  <c r="AC10" i="23"/>
  <c r="AB10" i="23"/>
  <c r="AA10" i="23"/>
  <c r="Z10" i="23"/>
  <c r="K10" i="23"/>
  <c r="J10" i="23"/>
  <c r="I10" i="23"/>
  <c r="H10" i="23"/>
  <c r="G10" i="23"/>
  <c r="F10" i="23"/>
  <c r="D10" i="23"/>
  <c r="C10" i="23"/>
  <c r="AA9" i="23"/>
  <c r="AB9" i="23"/>
  <c r="AC9" i="23"/>
  <c r="AD9" i="23"/>
  <c r="AE9" i="23"/>
  <c r="AK9" i="23"/>
  <c r="AL9" i="23"/>
  <c r="AM9" i="23"/>
  <c r="AN9" i="23"/>
  <c r="AO9" i="23"/>
  <c r="AW9" i="23"/>
  <c r="AX9" i="23"/>
  <c r="Z9" i="23"/>
  <c r="O9" i="23"/>
  <c r="P9" i="23"/>
  <c r="Q9" i="23"/>
  <c r="R9" i="23"/>
  <c r="S9" i="23"/>
  <c r="T9" i="23"/>
  <c r="U9" i="23"/>
  <c r="V9" i="23"/>
  <c r="F9" i="23"/>
  <c r="D9" i="23"/>
  <c r="AP17" i="23" l="1"/>
  <c r="AK17" i="23"/>
  <c r="AQ17" i="23"/>
  <c r="AL17" i="23"/>
  <c r="AR17" i="23"/>
  <c r="AS17" i="23"/>
  <c r="D14" i="23"/>
  <c r="D21" i="23" s="1"/>
  <c r="B14" i="23"/>
  <c r="C13" i="23"/>
  <c r="B13" i="23"/>
  <c r="C9" i="23"/>
  <c r="B9" i="23"/>
  <c r="C16" i="23"/>
  <c r="B16" i="23"/>
  <c r="O15" i="23"/>
  <c r="M15" i="23"/>
  <c r="J21" i="23"/>
  <c r="K21" i="23"/>
  <c r="R21" i="23"/>
  <c r="V21" i="23"/>
  <c r="S21" i="23"/>
  <c r="F15" i="23"/>
  <c r="F21" i="23" s="1"/>
  <c r="G21" i="23"/>
  <c r="Q21" i="23"/>
  <c r="U21" i="23"/>
  <c r="P21" i="23"/>
  <c r="T21" i="23"/>
  <c r="I21" i="23"/>
  <c r="H21" i="23"/>
  <c r="B21" i="23" l="1"/>
  <c r="C21" i="23"/>
  <c r="Z19" i="23"/>
  <c r="Z21" i="23" s="1"/>
  <c r="AQ19" i="23"/>
  <c r="AQ21" i="23" s="1"/>
  <c r="AV19" i="23"/>
  <c r="AV21" i="23" s="1"/>
  <c r="AS19" i="23"/>
  <c r="AS21" i="23" s="1"/>
  <c r="AN19" i="23"/>
  <c r="AN21" i="23" s="1"/>
  <c r="AB19" i="23"/>
  <c r="AP19" i="23"/>
  <c r="AP21" i="23" s="1"/>
  <c r="AE19" i="23"/>
  <c r="AE21" i="23" s="1"/>
  <c r="AT19" i="23"/>
  <c r="AT21" i="23" s="1"/>
  <c r="AK19" i="23"/>
  <c r="AK21" i="23" s="1"/>
  <c r="AL19" i="23"/>
  <c r="AL21" i="23" s="1"/>
  <c r="AM19" i="23"/>
  <c r="AM21" i="23" s="1"/>
  <c r="AD19" i="23"/>
  <c r="AD21" i="23" s="1"/>
  <c r="AX19" i="23"/>
  <c r="AX21" i="23" s="1"/>
  <c r="AW19" i="23"/>
  <c r="AW21" i="23" s="1"/>
  <c r="AA19" i="23"/>
  <c r="AA21" i="23" s="1"/>
  <c r="AR19" i="23"/>
  <c r="AR21" i="23" s="1"/>
  <c r="AO19" i="23"/>
  <c r="AO21" i="23" s="1"/>
  <c r="AC19" i="23"/>
  <c r="AC21" i="23" s="1"/>
  <c r="AU19" i="23"/>
  <c r="AU21" i="23" s="1"/>
  <c r="AB12" i="23"/>
  <c r="AB21" i="23" s="1"/>
</calcChain>
</file>

<file path=xl/sharedStrings.xml><?xml version="1.0" encoding="utf-8"?>
<sst xmlns="http://schemas.openxmlformats.org/spreadsheetml/2006/main" count="1362" uniqueCount="362">
  <si>
    <t>CÓDIGO SOLICITUD</t>
  </si>
  <si>
    <t>MEDIO DE SOLICITUD</t>
  </si>
  <si>
    <t>DESCRIPCIÓN DE LA INFORMACIÓN SOLICITADA</t>
  </si>
  <si>
    <t>Correo electrónico</t>
  </si>
  <si>
    <t>Oficiosa</t>
  </si>
  <si>
    <t>Pública</t>
  </si>
  <si>
    <t>Datos personales</t>
  </si>
  <si>
    <t>Datos personales Derechos ARCO</t>
  </si>
  <si>
    <t>Confidencial</t>
  </si>
  <si>
    <t>Reservada</t>
  </si>
  <si>
    <t>Fecha de recepción de solicitud</t>
  </si>
  <si>
    <t>Plazos de respuesta</t>
  </si>
  <si>
    <t>10 Días</t>
  </si>
  <si>
    <t>20 Días</t>
  </si>
  <si>
    <t xml:space="preserve">No. </t>
  </si>
  <si>
    <t>Prevensión</t>
  </si>
  <si>
    <t>Estado de la solicitud</t>
  </si>
  <si>
    <t>UNIDAD ADMINISTRATIVA</t>
  </si>
  <si>
    <t>Fecha de enviado  y canalizado a unidad administrativa</t>
  </si>
  <si>
    <t>Fecha de Respuesta de Unidad Administrativa</t>
  </si>
  <si>
    <t>Fecha de Notificación de la Resolución</t>
  </si>
  <si>
    <t>perfil del solicitante</t>
  </si>
  <si>
    <t>Forma de entrega de la información</t>
  </si>
  <si>
    <t>Solicitud con prevensión</t>
  </si>
  <si>
    <t>no hay pervensión</t>
  </si>
  <si>
    <t>CONCEDIDA</t>
  </si>
  <si>
    <t>EN TRÁMITE</t>
  </si>
  <si>
    <t>DESISTIDOS</t>
  </si>
  <si>
    <t>DENEGADA</t>
  </si>
  <si>
    <t>INEXISTENTE</t>
  </si>
  <si>
    <t>NO COMPETENCIA</t>
  </si>
  <si>
    <t>Sexo</t>
  </si>
  <si>
    <t>Externo</t>
  </si>
  <si>
    <t>EDAD</t>
  </si>
  <si>
    <t>Presencial</t>
  </si>
  <si>
    <t>subsanada</t>
  </si>
  <si>
    <t>no subsanada</t>
  </si>
  <si>
    <t>F</t>
  </si>
  <si>
    <t>M</t>
  </si>
  <si>
    <t>Persona Natural</t>
  </si>
  <si>
    <t>Persona Juridica</t>
  </si>
  <si>
    <t>Sectores de la población</t>
  </si>
  <si>
    <t>CORREO ELECTRÓNICO</t>
  </si>
  <si>
    <t>Estudiantes</t>
  </si>
  <si>
    <t>Profesional</t>
  </si>
  <si>
    <t>Periodista</t>
  </si>
  <si>
    <t>Sindicatos</t>
  </si>
  <si>
    <t>ONG´S</t>
  </si>
  <si>
    <t>otro</t>
  </si>
  <si>
    <t>Extranjero</t>
  </si>
  <si>
    <t>Bachillerato</t>
  </si>
  <si>
    <t>Universitario</t>
  </si>
  <si>
    <t>Total</t>
  </si>
  <si>
    <t>N° DE  SOLICITUDES</t>
  </si>
  <si>
    <t xml:space="preserve">Enero </t>
  </si>
  <si>
    <t>Febrero</t>
  </si>
  <si>
    <t>Marzo</t>
  </si>
  <si>
    <t>Abril</t>
  </si>
  <si>
    <t xml:space="preserve">Mayo </t>
  </si>
  <si>
    <t xml:space="preserve">Junio </t>
  </si>
  <si>
    <t xml:space="preserve">Julio </t>
  </si>
  <si>
    <t>Agosto</t>
  </si>
  <si>
    <t>Septiembre</t>
  </si>
  <si>
    <t>Noviembre</t>
  </si>
  <si>
    <t xml:space="preserve">Octubre </t>
  </si>
  <si>
    <t>Diciembre</t>
  </si>
  <si>
    <t>MES</t>
  </si>
  <si>
    <t>Total General</t>
  </si>
  <si>
    <t>Perfil del solicitante</t>
  </si>
  <si>
    <t>1</t>
  </si>
  <si>
    <t>2</t>
  </si>
  <si>
    <t>3</t>
  </si>
  <si>
    <t>4</t>
  </si>
  <si>
    <t>5</t>
  </si>
  <si>
    <t>Requerimientos de Información Pública</t>
  </si>
  <si>
    <t>Tipo de resolucion</t>
  </si>
  <si>
    <t>OTRO MEDIO</t>
  </si>
  <si>
    <t xml:space="preserve">OTRO MEDIO </t>
  </si>
  <si>
    <t>REDIRECCIONADA</t>
  </si>
  <si>
    <t>REDIRECCIONADO</t>
  </si>
  <si>
    <t>REDIRECIONADA</t>
  </si>
  <si>
    <t xml:space="preserve">TIPO DE RESOLUCION </t>
  </si>
  <si>
    <t>TIPO DE RESOLUCIÓN</t>
  </si>
  <si>
    <t xml:space="preserve">TIPO DE RESOLUCIÓN </t>
  </si>
  <si>
    <t>Plazos de respuesta %</t>
  </si>
  <si>
    <t>RAIP</t>
  </si>
  <si>
    <t>RINS</t>
  </si>
  <si>
    <t>RII</t>
  </si>
  <si>
    <t>RADP</t>
  </si>
  <si>
    <t>RPIO</t>
  </si>
  <si>
    <t>RDNS</t>
  </si>
  <si>
    <t>ABREVIATURA</t>
  </si>
  <si>
    <t>CONCEPTO</t>
  </si>
  <si>
    <t>RESOLUCION DE ACCESO A INFORMACIÓN PÚBLICA</t>
  </si>
  <si>
    <t>RESOLUCIÓN DE INFORMACIÓN NO COMPETENCIA</t>
  </si>
  <si>
    <t>RESOLUCIÓN DE INFORMACIÓN INEXISTENTE</t>
  </si>
  <si>
    <t>RESOLUCIÓN DE ACCESO A DATOS PERSONALES</t>
  </si>
  <si>
    <t>RESOLUCIÓN DE INFORMACIÓN OFICIOSA PÚBLICADA</t>
  </si>
  <si>
    <t>RESOLUCIÓN DE NO SUBSANAR</t>
  </si>
  <si>
    <t>RDIR</t>
  </si>
  <si>
    <t>RESOLUCIÓN DE INFORMACIÓN RESERVADA</t>
  </si>
  <si>
    <t>UAIP</t>
  </si>
  <si>
    <t>10 - 20</t>
  </si>
  <si>
    <t>21 - 30</t>
  </si>
  <si>
    <t>51 - 60</t>
  </si>
  <si>
    <t>Mas de 61</t>
  </si>
  <si>
    <t xml:space="preserve">       31 - 40</t>
  </si>
  <si>
    <t xml:space="preserve">        41 - 50</t>
  </si>
  <si>
    <t xml:space="preserve">Maestria </t>
  </si>
  <si>
    <t>Doctorado</t>
  </si>
  <si>
    <t>Sin escolaridad</t>
  </si>
  <si>
    <t>Educación basica</t>
  </si>
  <si>
    <t>Tecnico</t>
  </si>
  <si>
    <t>Maestria</t>
  </si>
  <si>
    <t>SOM</t>
  </si>
  <si>
    <t>Técnico</t>
  </si>
  <si>
    <t>Educacuón básica</t>
  </si>
  <si>
    <t>Educación básica</t>
  </si>
  <si>
    <t>Dirección de Innovación y Competitividad</t>
  </si>
  <si>
    <t xml:space="preserve">Doctorado </t>
  </si>
  <si>
    <t xml:space="preserve">Sin escolaridad </t>
  </si>
  <si>
    <t>Dirección de Inteligencia y Política Económica</t>
  </si>
  <si>
    <t xml:space="preserve"> 31 - 40</t>
  </si>
  <si>
    <t>41 - 50</t>
  </si>
  <si>
    <t>10 -20</t>
  </si>
  <si>
    <t xml:space="preserve">Dirección de Asuntos Juridicos </t>
  </si>
  <si>
    <r>
      <t xml:space="preserve">   UNIDAD DE ACCESO A LA INFORMACIÓN PÚBLICA                                                                                                                                                                                                                                                                                                                                                                                                                                                                                                                                                                                                                       MINISTERIO DE ECONOMÍA                                                                                                                                                                                                                                                                                                                                                                                                                                                                                                                                                                                                                                                                                 </t>
    </r>
    <r>
      <rPr>
        <b/>
        <sz val="13"/>
        <rFont val="Calibri"/>
        <family val="2"/>
        <scheme val="minor"/>
      </rPr>
      <t>CUADRO DE CONTROL DE RECEPCIÓN DE SOLICITUDES DICIEMBRE 2024</t>
    </r>
  </si>
  <si>
    <r>
      <t xml:space="preserve">   UNIDAD DE ACCESO A LA INFORMACIÓN PÚBLICA                                                                                                                                                                                                                                                                                                                                                                                                                                                                                                                                                                                                                     MINISTERIO DE ECONOMÍA                                                                                                                                                                                                                                                                                                                                                                                                                                                                                                                                                                                                                                                                                 </t>
    </r>
    <r>
      <rPr>
        <b/>
        <sz val="13"/>
        <rFont val="Calibri"/>
        <family val="2"/>
        <scheme val="minor"/>
      </rPr>
      <t>CUADRO DE CONTROL DE RECEPCIÓN DE SOLICITUDES NOVIEMBRE 2024</t>
    </r>
  </si>
  <si>
    <r>
      <t xml:space="preserve">   UNIDAD DE ACCESO A LA INFORMACIÓN PÚBLICA                                                                                                                                                                                                                                                                                                                                                                                                                                                                                                                                                                                                                           MINISTERIO DE ECONOMÍA                                                                                                                                                                                                                                                                                                                                                                                                                                                                                                                                                                                                                                                                                   </t>
    </r>
    <r>
      <rPr>
        <b/>
        <sz val="13"/>
        <rFont val="Calibri"/>
        <family val="2"/>
        <scheme val="minor"/>
      </rPr>
      <t>CUADRO DE CONTROL DE RECEPCIÓN DE SOLICITUDES OCTUBRE 2024</t>
    </r>
  </si>
  <si>
    <r>
      <t xml:space="preserve">   UNIDAD DE ACCESO A LA INFORMACIÓN PÚBLICA                                                                                                                                                                                                                                                                                                                                                                                                                                                                                                                                                                                                                      MINISTERIO DE ECONOMÍA                                                                                                                                                                                                                                                                                                                                                                                                                                                                                                                                                                                                                                                                                 </t>
    </r>
    <r>
      <rPr>
        <b/>
        <sz val="13"/>
        <rFont val="Calibri"/>
        <family val="2"/>
        <scheme val="minor"/>
      </rPr>
      <t>CUADRO DE CONTROL DE RECEPCIÓN DE SOLICITUDES SEPTIEMBRE 2024</t>
    </r>
  </si>
  <si>
    <r>
      <t xml:space="preserve">   UNIDAD DE ACCESO A LA INFORMACIÓN PÚBLICA                                                                                                                                                                                                                                                                                                                                                                                                                                                                                                                                                                                                                     MINISTERIO DE ECONOMÍA                                                                                                                                                                                                                                                                                                                                                                                                                                                                                                                                                                                                                                                                                 </t>
    </r>
    <r>
      <rPr>
        <b/>
        <sz val="13"/>
        <rFont val="Calibri"/>
        <family val="2"/>
        <scheme val="minor"/>
      </rPr>
      <t>CUADRO DE CONTROL DE RECEPCIÓN DE SOLICITUDES AGOSTO 2024</t>
    </r>
  </si>
  <si>
    <r>
      <t xml:space="preserve">   UNIDAD DE ACCESO A LA INFORMACIÓN PÚBLICA                                                                                                                                                                                                                                                                                                                                                                                                                                                                                                                                                                                                                       MINISTERIO DE ECONOMÍA                                                                                                                                                                                                                                                                                                                                                                                                                                                                                                                                                                                                                                                                                              </t>
    </r>
    <r>
      <rPr>
        <b/>
        <sz val="13"/>
        <rFont val="Calibri"/>
        <family val="2"/>
        <scheme val="minor"/>
      </rPr>
      <t>CUADRO DE CONTROL DE RECEPCIÓN DE SOLICITUDES JUNIO 2024</t>
    </r>
  </si>
  <si>
    <r>
      <t xml:space="preserve">   UNIDAD DE ACCESO A LA INFORMACIÓN PÚBLICA                                                                                                                                                                                                                                                                                                                                                                                                                                                                                                                                                                                                                         MINISTERIO DE ECONOMÍA                                                                                                                                                                                                                                                                                                                                                                                                                                                                                                                                                                                                                                                                                 </t>
    </r>
    <r>
      <rPr>
        <b/>
        <sz val="13"/>
        <rFont val="Calibri"/>
        <family val="2"/>
        <scheme val="minor"/>
      </rPr>
      <t>CUADRO DE CONTROL DE RECEPCIÓN DE SOLICITUDES MAYO 2024</t>
    </r>
  </si>
  <si>
    <r>
      <t xml:space="preserve">   UNIDAD DE ACCESO A LA INFORMACIÓN PÚBLICA                                                                                                                                                                                                                                                                                                                                                                                                                                                                                                                                                                                                                         MINISTERIO DE ECONOMÍA                                                                                                                                                                                                                                                                                                                                                                                                                                                                                                                                                                                                                                                                                 </t>
    </r>
    <r>
      <rPr>
        <b/>
        <sz val="13"/>
        <rFont val="Calibri"/>
        <family val="2"/>
        <scheme val="minor"/>
      </rPr>
      <t>CUADRO DE CONTROL DE RECEPCIÓN DE SOLICITUDES ABRIL 2024</t>
    </r>
  </si>
  <si>
    <r>
      <t xml:space="preserve">   UNIDAD DE ACCESO A LA INFORMACIÓN PÚBLICA                                                                                                                                                                                                                                                                                                                                                                                                                                                                                                                                                                                                                     MINISTERIO DE ECONOMÍA                                                                                                                                                                                                                                                                                                                                                                                                                                                                                                                                                                                                                                                                                 </t>
    </r>
    <r>
      <rPr>
        <b/>
        <sz val="13"/>
        <rFont val="Calibri"/>
        <family val="2"/>
        <scheme val="minor"/>
      </rPr>
      <t>CUADRO DE CONTROL DE RECEPCIÓN DE SOLICITUDES MARZO 2024</t>
    </r>
  </si>
  <si>
    <r>
      <t xml:space="preserve">   UNIDAD DE ACCESO A LA INFORMACIÓN PÚBLICA                                                                                                                                                                                                                                                                                                                                                                                                                                                                                                                                                                                                                         MINISTERIO DE ECONOMÍA                                                                                                                                                                                                                                                                                                                                                                                                                                                                                                                                                                                                                                                                                 </t>
    </r>
    <r>
      <rPr>
        <b/>
        <sz val="13"/>
        <rFont val="Calibri"/>
        <family val="2"/>
        <scheme val="minor"/>
      </rPr>
      <t>CUADRO DE CONTROL DE RECEPCIÓN DE SOLICITUDES FEBRERO 2024</t>
    </r>
  </si>
  <si>
    <r>
      <t xml:space="preserve">   UNIDAD DE ACCESO A LA INFORMACIÓN PÚBLICA                                                                                                                                                                                                                                                                                                                                                                                                                                                                                                                                                                                                                                                                     MINISTERIO DE ECONOMÍA                                                                                                                                                                                                                                                                                                                                                                                                                                                                                                                                                                                                                                                                                 </t>
    </r>
    <r>
      <rPr>
        <b/>
        <sz val="13"/>
        <rFont val="Calibri"/>
        <family val="2"/>
        <scheme val="minor"/>
      </rPr>
      <t>CUADRO DE CONTROL DE RECEPCIÓN DE SOLICITUDES ENERO 2024</t>
    </r>
  </si>
  <si>
    <r>
      <t xml:space="preserve">   UNIDAD DE ACCESO A LA INFORMACIÓN PÚBLICA                                                                                                                                                                                                                                                                                                                                                                                                                                                                                                                                                                                                                MINISTERIO DE ECONOMÍA                                                                                                                                                                                                                                                                                                                                                                                                                                                                                                                                                                                                                                                                                 </t>
    </r>
    <r>
      <rPr>
        <b/>
        <sz val="13"/>
        <color theme="1"/>
        <rFont val="Calibri"/>
        <family val="2"/>
        <scheme val="minor"/>
      </rPr>
      <t>CONSOLIDADO DE SOLICITUDES DE INFORMACIÓN 2024</t>
    </r>
  </si>
  <si>
    <t>MINEC-2024-0001</t>
  </si>
  <si>
    <t>MINEC-2024-0002</t>
  </si>
  <si>
    <t>MINEC-2024-0003</t>
  </si>
  <si>
    <t>MINEC-2024-0004</t>
  </si>
  <si>
    <t>MINEC-2024-0005</t>
  </si>
  <si>
    <t>MINEC-2024-0006</t>
  </si>
  <si>
    <t xml:space="preserve">1. Número de empresas en el régimen de depósitos de perfeccionamiento activo y zonas francas en El Salvador (años 2022 y 2023); desagregado por departamento, municipio y rubro económico.
2.  Número de personas empleadas en el régimen de depósitos de perfeccionamiento activo y en zonas francas (años 2022 y 2023, desagregado por sexo, por departamento, municipio y rubro económico.
3. Favor hacer llegar la información en formato Excel.
</t>
  </si>
  <si>
    <t>Listado de permisos o barreras no arancelarias a la importación, correspondiente a cada inciso arancelario, de conformidad al Sistema Arancelario vigente para 2024.</t>
  </si>
  <si>
    <t>Historial laboral, comprendido del periodo 2017-2023, en el CENADE.</t>
  </si>
  <si>
    <t>Dato de la exportación total de servicios para el año 2022 y 2023 (anual), y desagregado por tipo de servicios, en formato Excel.</t>
  </si>
  <si>
    <t>Necesito el listado en Excel de todas las autorizaciones de funcionamiento de estaciones de servicio para la venta y distribución de combustible en el Departamento de San Salvador durante los años 20212 y 2020.
Necesito el listado en Excel de tosas las autorizaciones de transferencia de funcionamiento de estaciones de servicio para la venta y distribución de combustible en el Departamento de San Salvador durante los años 2012 y 2020.</t>
  </si>
  <si>
    <t>Con el objetivo de conformar el historial laboral solicitado por el INPEP, les pido me puedan dar constancia de tiempo laboral a nombre del señor ______________. Adjunto documentación emitida por el INPEP. Solicito me puedan entregar la información antes del 9 de febrero del 2024.</t>
  </si>
  <si>
    <t xml:space="preserve">Dirección de Inversiones </t>
  </si>
  <si>
    <t>Dirección de Politica Comercial</t>
  </si>
  <si>
    <t>Talento Humano</t>
  </si>
  <si>
    <t xml:space="preserve">Unidad de Acceso a la Información Pública </t>
  </si>
  <si>
    <t>RAIP No.0002</t>
  </si>
  <si>
    <t>RINS No. 002</t>
  </si>
  <si>
    <t>RADP No.0001</t>
  </si>
  <si>
    <t>RADP No.0002</t>
  </si>
  <si>
    <t>RAIP No. 0003</t>
  </si>
  <si>
    <t>RPIO No. 001</t>
  </si>
  <si>
    <t>MINEC-2024-0007</t>
  </si>
  <si>
    <t>MINEC-2024-0008</t>
  </si>
  <si>
    <t>MINEC-2024-0009</t>
  </si>
  <si>
    <t>MINEC-2024-0010</t>
  </si>
  <si>
    <t>MINEC-2024-0011</t>
  </si>
  <si>
    <t>MINEC-2024-0012</t>
  </si>
  <si>
    <t>Solicito la CERTIFICACIÓN DE LA COPIA DE LA RESOLUCIÓN No. 251 emitida por la DIRECCIÓN DE HIDROCARBUROS Y MINAS DEL MINISTERIO DE ECONOMÍA, en San Salvador, a las quince horas y dieciséis minutos del día veintiséis de julio de 2019, por medio de la cual se APROBÓ Y AUTORIZÓ la Transferencia de Funcionamiento para la Sociedad “PETROSERCH´S ESTACIÓN DE SERVICIO NEJAPA”. Dicha resolución ya ha sido publicada en su versión pública, pero la requiero certificada.</t>
  </si>
  <si>
    <t>Copia de mi Expediente laboral (comprendidos los años 2017-2022) sellada, foliada y certificada, acta de entrega y recepción del Acuerdo No. 324 de fecha 25 de febrero de 2022</t>
  </si>
  <si>
    <t>Boletas de pago correspondiente al año 2022 de enero a diciembre, con sus respectivos descuentos</t>
  </si>
  <si>
    <t>Solicito se me proporcione las boletas de pago correspondientes al año 2022 tal cual con los respectivos descuentos</t>
  </si>
  <si>
    <t>Copia certificada de Resolución con Referencia MR/2003- ESPP-12/ AUTORIZ. Por medio de la cual se deja sin efecto la Resolución No. 80 emitida a las once horas del día veintiocho de abril de 2005 donde se autoriza a la sociedad Cosenza, S.A. de C.V. para el funcionamiento de la Estación de SERVICIO DENOMINADA “SERVIFULLL NEJAPA” ubicado en la calle a Quezaltepeque, KM 23, Col. Américas, entrada a relleno sanitario, Municipio de Nejapa, San Salvador. Y donde se autoriza la Transferencia de funcionamiento a la __________. de dicha estación de servicio, y que fue inscrita en sustitución de la primera con el nombre de “ALBA ESTACIÓN NEJAPA” Nota: No importa si suprimen datos personales de acuerdo a lo establecido en el Art. 30 LAIP.</t>
  </si>
  <si>
    <t>“Solicitaría la información que debería estar en este link pero no me sale completa.
http://sinapp.dgehm.gob.sv/drhm/graficos_estadisticos.aspx?uid=12
 Con especial énfasis en lo de Ventas por municipio. Me gustaría poder obtenerlo mensualmente desde el 2021 hasta la fecha si es posible (enero 2024). Adicionalmente, consultaba al MINEC y me mencionaban que es posible obtenerlo por Marca y por municipio, de Texaco, Puma, Banderas Blanca, Uno y Alba la venta de gasolina regular, especial y diésel y el municipio respectivo.  
Asimismo, solicitar la venta de galones por marca retail en volúmenes de galones para los meses de noviembre y diciembre ya que en el portal esta actualizado hasta Julio 2023.  
Cualquier información adicional que brinde más detalle a cerca de la venta mensual, por marca (Texaco, uno, puma, bandera blanca, DLC y alba) por municipio o estación de servicio seria útil desde el 2021 a la fecha 2023 mensual de la venta de volúmenes en galones y USD si se tiene</t>
  </si>
  <si>
    <t>RINS No. 001</t>
  </si>
  <si>
    <t>RII No. 001</t>
  </si>
  <si>
    <t>RINS No. 003</t>
  </si>
  <si>
    <t>RADP No.0003</t>
  </si>
  <si>
    <t>RADP No.0004</t>
  </si>
  <si>
    <t>RADP No.0005</t>
  </si>
  <si>
    <t>MINEC-2024-0013</t>
  </si>
  <si>
    <t>MINEC-2024-0014</t>
  </si>
  <si>
    <t xml:space="preserve">1. “Flujograma del Proceso de autorización de Operadores de tarjetas de crédito.
2. Descripción del Proceso antes de la entrada en vigencia de la Ley de Mejora Regulatoria
3. Descripción del Proceso de autorización de operadores de tarjetas de créditos después de las inscripciones en el registro nacional de tramites, lineamientos para análisis y verificación de legalidad.
4. Se me proporcione un proceso de autorización de tarjeta de crédito para fines académicos”. (Sic)
</t>
  </si>
  <si>
    <t>“Deseo saber si la empresa Word Sorure Trading LTD se encuentra debidamente registrada para operar con empresas públicas o privadas en El Salvador.
O en su caso si está en trámite dicha autorización de no estarlo o no ser ustedes la entidad competente para el registro de dicha sociedad, agradecería su apoyo en el sentido de guiarme a donde tendría que recurrir". (Sic)</t>
  </si>
  <si>
    <t>RAIP No. 0004</t>
  </si>
  <si>
    <t>RAIP No. 0005</t>
  </si>
  <si>
    <t>MINEC-2024-0015</t>
  </si>
  <si>
    <t>MINEC-2024-0016</t>
  </si>
  <si>
    <t>MINEC-2024-0017</t>
  </si>
  <si>
    <t>MINEC-2024-0018</t>
  </si>
  <si>
    <t>MINEC-2024-0019</t>
  </si>
  <si>
    <t>MINEC-2024-0020</t>
  </si>
  <si>
    <t>MINEC-2024-0021</t>
  </si>
  <si>
    <t>MINEC-2024-0022</t>
  </si>
  <si>
    <t>MINEC-2024-0023</t>
  </si>
  <si>
    <t>MINEC-2024-0024</t>
  </si>
  <si>
    <t>MINEC-2024-0025</t>
  </si>
  <si>
    <t>MINEC-2024-0026</t>
  </si>
  <si>
    <t>MINEC-2024-0027</t>
  </si>
  <si>
    <t>MINEC-2024-0028</t>
  </si>
  <si>
    <t>Copia de mi expediente laboral, certificado.</t>
  </si>
  <si>
    <t>Copia de expediente laboral certificada.</t>
  </si>
  <si>
    <t>1. Se solicita base de datos con el total de solicitudes de información de todos los
meses de 2023 desagregada en los siguientes campos:
• Número de referencia de la solicitud
• Fecha de recepción de la solicitud
• Tipo de solicitud: datos personales o información pública
• Estado de la solicitud
• Fecha de respuesta o resolución final
• Sexo de la persona solicitante
2. Se solicita base de datos con el total de solicitudes de información que fueron
presentadas de forma escrita y el total de las presentadas de forma verbal y
transcritas por el oficial de información. La solicito para todos los meses de
2023, desagregada en los siguientes campos:
• Número de referencia de la solicitud
• Fecha de recepción de la solicitud
• Tipo de solicitud: escrita o verba 1
• Fecha de respuesta o resolución final
• Sexo de la persona solicitante
3. Se solicita base de datos con el total de solicitudes de apelación recibidas
durante 2023, desagregada en los siguientes campos:
• Número de referencia de la solicitud de apelación
• Fecha de recepción de la solicitud de apelación
• Tipo de solicitud: datos personales o información pública
• Fecha de respuesta o resolución final
• Sexo de la persona solicitante de apelación  4. Número de personas que solicitaron información pública durante el año 2023.
Solicito esta información desagregada por mes y por sexo de la persona
solicitante.</t>
  </si>
  <si>
    <t>1. "Presupuesto (cantidad en dólares) asignado y aprobado a la Oficina de
Información y Respuesta para el año 2023. De igual manera se solicita una base de
datos o tabla con el total de plazas que conforman la unidad u oficina de
información y respuesta. Solicito esta información todos los meses del 2023 y
desagregada por:
• Nombre de la plaza
• Sexo de la persona que ocupa la plaza
• Salario {cantidad en dólares) descargado por sexo
2. Numero de capacitaciones o espacios de formación sobre la Ley de Acceso a la
Información Publica realizados en cada uno de los meses del 2023 (de enero a
diciembre). Solicito esta información desagregada por mes". (Sic)</t>
  </si>
  <si>
    <t xml:space="preserve">Informe sobre los cierres técnicos de las minerías artesanales en el cantón San Sebastián, Santa Rosa de Lima, La Unión </t>
  </si>
  <si>
    <t>Si a la fecha la Sociedad Alba Petroleos de El Salvador, Sociedad Anonima de Economía Mixta de Capital Variable, ha presentado modificaciones en sus actos mercantiles relacionados con su funcionamiento, en el caso las hubiere.</t>
  </si>
  <si>
    <t xml:space="preserve">1.Se solicita presupuesto (Cantidad en dólares) asigando y aprobado a la unidad de comunicaciones instituciional para el año 2023, desagregada por meses.                      2.De igual manera se solicita un base de datos o tabla con el total de plazas que conforma la unidad a área de comunicación institucional, desagregada por:                *Nombre de la plaza                                                                    *Sexo de la persona que ocupa la plaza                             *Salario (cantidad en dólares)                                            *Cantidad de plazas                                                                   *Cargo de la persona que ocupa la plaza </t>
  </si>
  <si>
    <t>1.Nombre de la empresa certificadas de la firma electrónica                                                                                            2. Cantidad de empresas registradas con firma electrónica certificada y vigente.                                             3.Entidad pública que supervisa las empresas certificadoras y a las empresas con firma electrónica certificadas.</t>
  </si>
  <si>
    <t>1.-Detalle de las gestiones de reclamo para la devolución de dinero entregado a los beneficiarios
de FONDEPRO, debido a que no presentaron documentación que respaldara la totalidad de los
fondos que les fueron entregados o debido a que no les fueron admitidos en el proceso de
liquidación de sus proyectos, de los beneficiarios que se indican en el anexo 1 a este documento.
Se solicita incluir en que etapa del proceso está la gestión marcando con una X en la siguiente
tabla, según corresponda para cada caso: (Cuadro anexo) En el caso de los beneficiarios que ya hayan sido notificados, favor proporcionar una copia de la
correspondencia enviada al beneficiario solicitando la devolución con la evidencia de recepción
de la correspondencia por parte del beneficiario.
En el caso de los beneficiarios que hayan devuelto fondos no utilizados o justificados, favor
proporcionar una copia de la correspondencia enviada al beneficiario con la solicitud de devolución
y los comprobantes de la devolución recibida: memos, copia de cheque recibido o cualquier
comprobante presentado y el ingreso que hizo UFI de dichos fondos en las cuentas de la institución.
2.- Asimismo la información que detallo en el anexo 2 tal como se indica en el mismo.
No omito manifestar que la citada información será utilizada para presentarla ante Corte de Cuentas.
Por lo expuesto con todo respeto Pido:
1. Me admita esta petición y le dé tramite de ley;
2. Se acceda a mi petición y;
3. Que dicha información me sea entregada físicamente de manera certificada y me comprometo a
sufragar los costos que ello genere.</t>
  </si>
  <si>
    <t>Solicito constancia laboral a nombre de ____________, quien trabajo en el Ministerio de Planificación; para contruir expediente que servirá en trámite del INPEP</t>
  </si>
  <si>
    <t xml:space="preserve">Solicito por favor constancia laboral para presentarla al INPEP Y AFP. Censo Economico (1992-1995) director de proyecto Lic. ________ </t>
  </si>
  <si>
    <t xml:space="preserve">Asuntos Juridicos </t>
  </si>
  <si>
    <t>Dirección de Innovaciones</t>
  </si>
  <si>
    <t xml:space="preserve">Unidad de Firma Electrónica </t>
  </si>
  <si>
    <t>RADP No.0006</t>
  </si>
  <si>
    <t>RADP No.0007</t>
  </si>
  <si>
    <t>RADP No.0008</t>
  </si>
  <si>
    <t>RAIP No. 0006</t>
  </si>
  <si>
    <t>RAIP No. 0007</t>
  </si>
  <si>
    <t>RADP No.0009</t>
  </si>
  <si>
    <t>RADP No.0010</t>
  </si>
  <si>
    <t>RINS No. 004</t>
  </si>
  <si>
    <t>RAIP No. 009</t>
  </si>
  <si>
    <t>RII No. 002</t>
  </si>
  <si>
    <t>RADP No. 0011</t>
  </si>
  <si>
    <t>Prev. No.001/2024</t>
  </si>
  <si>
    <t>RAIP No. 0008</t>
  </si>
  <si>
    <t>RAIP No. 0011</t>
  </si>
  <si>
    <t>MINEC-2024-0029</t>
  </si>
  <si>
    <t>MINEC-2024-0030</t>
  </si>
  <si>
    <t>MINEC-2024-0031</t>
  </si>
  <si>
    <t>MINEC-2024-0032</t>
  </si>
  <si>
    <t>MINEC-2024-0033</t>
  </si>
  <si>
    <t>MINEC-2024-0034</t>
  </si>
  <si>
    <t>MINEC-2024-0035</t>
  </si>
  <si>
    <t>MINEC-2024-0036</t>
  </si>
  <si>
    <t>MINEC-2024-0037</t>
  </si>
  <si>
    <t>MINEC-2024-0038</t>
  </si>
  <si>
    <t>MINEC-2024-0039</t>
  </si>
  <si>
    <t>MINEC-2024-0040</t>
  </si>
  <si>
    <t>MINEC-2024-0041</t>
  </si>
  <si>
    <t>MINEC-2024-0042</t>
  </si>
  <si>
    <t>MINEC-2024-0043</t>
  </si>
  <si>
    <t>MINEC-2024-0044</t>
  </si>
  <si>
    <t>MINEC-2024-0045</t>
  </si>
  <si>
    <t>MINEC-2024-0046</t>
  </si>
  <si>
    <t>MINEC-2024-0047</t>
  </si>
  <si>
    <t>MINEC-2024-0048</t>
  </si>
  <si>
    <t>Copia digital del convenio suscrito entre El Salvador y la empresa GOOGLE</t>
  </si>
  <si>
    <t>Solicito extiendan tiempo de servicio 1992-1993 (FIGAPE), para la contrucción de historial laboral</t>
  </si>
  <si>
    <t>Me dirijo a usted como parte de un proyecto académico que estoy llevando a cabo en la universidad, en el cual necesito recopilar información sobre las entidades que han sido calificadas bajo la Ley de Fomento a la Innovación (LFI).
Por lo tanto, solicito amablemente que me confirmen la cantidad y los nombres de las entidades que han sido calificadas bajo esta ley hasta la fecha de respuesta a esta solicitud. Además, agradecería si pudiera proporcionarme detalles sobre las actividades para las cuales cada una de estas entidades ha sido calificada.</t>
  </si>
  <si>
    <t>Por medio de la presente solicito de la manera más atenta, se me extienda una copia debidamente Certificada de mi expediente laboral, (Copia certificada del acuerdo Ministerial #1413, de fecha cuatro de noviembre del 2022), soy personal que perteneció al Centro Nacional de Atención y Administración de Subsidios (CENADE).</t>
  </si>
  <si>
    <t>Solicito de la manera más atenta, se me extienda una copia debidamente Certificada de mi expediente laboral, (Copia certificada del acuerdo Ministerial #1651, de fecha 22 de diciembre de 2022), soy personal que perteneció al Centro Nacional De Atención y Administración de Subsidios (CENADE).</t>
  </si>
  <si>
    <t>De conformidad a lo dispuesto en los artículos 1, 66 y 71 de la Ley de Acceso a la Información Pública (LAIP), le requiero gestionar ante la unidad administrativa en la que obre información sobre la Nueva Ley de fomento a la innovación y manufactura de tecnología en El salvador, desde su aprobación a la fecha de esta solicitud, requiero lo siguiente:
a)      Copia electrónica en formato digital de informes, estudios, recomendaciones, directrices, procesos, políticas, y todas las actuaciones relacionadas a la nueva implementación de la ley que llevará a cabo ese ministerio.
b)      Copia electrónica en formato digital de toda documentación, antecedente, resolución, análisis, que sustente dicho proceso y que se implementa o implementará.
No omito decir, aunque la LAIP es clara en que no se debe manifestar interés alguno, sin embargo, con la finalidad de poder alcanzar mis fines expreso que esta información la solicito en mi carácter de estudiante y proyecto que me encuentro actualmente realizando sobre la implementación de esta Ley, oportunidades y ventajas que El salvador tendrá como país posicionado en materia tecnológica, por lo que no tengo inconveniente que se me entregue en versión pública si así fuere necesario. (SIC).</t>
  </si>
  <si>
    <t>"copias certificadas de la información oficiosa que está publicada en la página de transparencia, que
son las actas de Consejo Directivo del Fondo de Desarrollo Productivo que detallaba en mi solicitud y
le detallo nuevamente a continuación:
1. Acta Consejo Directivo de FONDEPRO CD IX-2019 (se encuentra ubicada en
b..llps://www.transparencia.gob.sv/system/resources to private recipients/funds attachm
ents/000/002/271/original/ACTA CD IX-2019.pdf?1582219739
2. Acta Consejo Directivo de FONDEPRO CD Xll-2019
3. Acta Consejo Directivo de FONDEPRO CD Vll-2020 (se encuentra ubicada en
https://www.transparencia.gob.sv/system/resources to private recjpients/funds attachm
ents/000/002/474/original/ ACTA CD Vll-2020.pdf?1614878621 =
4. Acta Consejo Directivo de FONDEPRO CD 1-2021
(https://www.transparencja.gob.sv/system/resources to private recipients/funds attachm
ents/000/002/643/original/ACTA CD l-2021.pdf?1620938584)." (SIC)</t>
  </si>
  <si>
    <t>Solicitud de tiempo de servicio FIGAPE desde enero 1996, hasta que finalice labores, de 1997</t>
  </si>
  <si>
    <t>Despacho</t>
  </si>
  <si>
    <t>Dirección de Inversiones</t>
  </si>
  <si>
    <t xml:space="preserve">Dirección de Innovación y Competitividad </t>
  </si>
  <si>
    <t>RII No. 003</t>
  </si>
  <si>
    <t>RINS No. 005</t>
  </si>
  <si>
    <t>RADP No. 0012</t>
  </si>
  <si>
    <t>RAIP No. 0010</t>
  </si>
  <si>
    <t>RADP No. 0014</t>
  </si>
  <si>
    <t>RADP No. 0015</t>
  </si>
  <si>
    <t>RADP No. 0013</t>
  </si>
  <si>
    <t>RADP No. 0016</t>
  </si>
  <si>
    <t>RADP No. 0017</t>
  </si>
  <si>
    <t>RADP No. 0018</t>
  </si>
  <si>
    <t>RADP No. 0019</t>
  </si>
  <si>
    <t>RADP No. 0020</t>
  </si>
  <si>
    <t>RADP No. 0021</t>
  </si>
  <si>
    <t>RADP No. 0022</t>
  </si>
  <si>
    <t>RADP No. 0023</t>
  </si>
  <si>
    <t>RADP No. 0024</t>
  </si>
  <si>
    <t>RADP No. 0025</t>
  </si>
  <si>
    <t>RAIP No. 0012</t>
  </si>
  <si>
    <t>RPIO No. 002</t>
  </si>
  <si>
    <t>RADP No. 0026</t>
  </si>
  <si>
    <t xml:space="preserve">EN JUNIO, NO SE RECIBIO NINGUNA SOLICITUD DE INFORMACIÓN </t>
  </si>
  <si>
    <t>MINEC-2024-0049</t>
  </si>
  <si>
    <t>MINEC-2024-0050</t>
  </si>
  <si>
    <t>MINEC-2024-0051</t>
  </si>
  <si>
    <t>MINEC-2024-0052</t>
  </si>
  <si>
    <t>MINEC-2024-0053</t>
  </si>
  <si>
    <t>MINEC-2024-0054</t>
  </si>
  <si>
    <t>MINEC-2024-0055</t>
  </si>
  <si>
    <t>Solicito favor llenar formulario enviado por AFP CRECER en relación  a los datos correspondientes, devoluciones de cotizaciones que me ha´ra la AFP CRECER de los meses de Junio 2015 y Julio 2015, de acuerdo a lo adjunto</t>
  </si>
  <si>
    <t>"Para fines academicos solicito atentamente  se me proporciones lo indicado en la solicitud de información. 1.Reglamento Interno de Trabajo                                     2.Contrato colectivo de trabajo                                               3.Manual de organización y funciones." (CIS)</t>
  </si>
  <si>
    <t>Me dirijo a ustedes para solicitar formalmente información acerca de mi historial laboral que realicé en CENADE hasta el año 2022.                                                                       Agradecería su colaboración para proporcionarme los detalles de mis datos laborales, incluyendo fechas de inicio y períodos, así como cualquier otra información relevante que conste en mis registros laborales.                                   Esta información es de suma importancia para mí, será de mucha ayuda su colaboración en proporcionarme los datos necesarios a la mayor brevedad posible...</t>
  </si>
  <si>
    <t xml:space="preserve">Cantidad de empleos generados en zonas francas y depósitos de perfeccionamiento activo DPA. Desagregado por tipo de empresa, ubicación, de la empresa, sexo personas empleadas, desagregada por rubro. Periodo enero 2020 al 30 de junio 2024. Formato Excel                          </t>
  </si>
  <si>
    <t>Dirección de inversiones</t>
  </si>
  <si>
    <t>RADP No. 0027</t>
  </si>
  <si>
    <t>RADP No. 0030</t>
  </si>
  <si>
    <t>RII No. 004/2024</t>
  </si>
  <si>
    <t>RADP No. 0028</t>
  </si>
  <si>
    <t>RADP No. 0029</t>
  </si>
  <si>
    <t>RAIP No. 0014</t>
  </si>
  <si>
    <t>RPIO No. 003</t>
  </si>
  <si>
    <t>MINEC-2024-0056</t>
  </si>
  <si>
    <t>MINEC-2024-0057</t>
  </si>
  <si>
    <t>MINEC-2024-0058</t>
  </si>
  <si>
    <t>MINEC-2024-0059</t>
  </si>
  <si>
    <t>MINEC-2024-0060</t>
  </si>
  <si>
    <t>Solicitud de constancia CERTIFICADA de tiempo de servicio laborado entre 1983-1985 al 1991, como trabajador  del Instituto de Abastecimiento IRA, oficina centrales Centro de Gobierno para presentarla al INPEP-ISP.</t>
  </si>
  <si>
    <t xml:space="preserve">Solicito mi expediente certificado, por haber laborado para el Centro de Atención por Demanda (CENADE) como dependencia delMinisterio de Economía </t>
  </si>
  <si>
    <t>Solicito información especifica, Número de sociedades que han sido beneficiadas con incentivo fiscales bajo la Ley de fomento de la innovación y manufacturas tecnológicos desde su vigencia hasta julio 2024</t>
  </si>
  <si>
    <t>RADP No. 0031</t>
  </si>
  <si>
    <t>RADP No. 0032</t>
  </si>
  <si>
    <t>RADP No. 0033</t>
  </si>
  <si>
    <t>RADP No. 0034</t>
  </si>
  <si>
    <t>RAIP No. 0013</t>
  </si>
  <si>
    <t>MINEC-2024-0061</t>
  </si>
  <si>
    <t>MINEC-2024-0062</t>
  </si>
  <si>
    <t>MINEC-2024-0063</t>
  </si>
  <si>
    <t>MINEC-2024-0064</t>
  </si>
  <si>
    <t xml:space="preserve">A finales del mes de agosto de 2024, se anunció que finalizó la primera ronda de negociaciones de Tratado de Libre Comercio entre El Salvador y la República Popular China. Se indicó que se lograron importantes avances en áreas como protección de la propiedad intelectual, acceso y distribución de productos salvadoreños en el mercado chino, facilitación del comercio entre ambos países, escomía digital para la promoción del e-commerce, reconocimiento y apoyo a las PYMES, cooperación para el fortalecimiento de las capacidades económicas. Se comunicó que se realizaron intercambios sobre la legislación aplicable en materia aduanera, medidas sanitarias y reglamentaciones técnicas. ¿Es posible puedan compartir el estado en el que se encuentran estas negociaciones y los detalles de los avances alcanzados entre ambas partes en las áreas entes mencionadas? Por favor </t>
  </si>
  <si>
    <t>Estadística de ingreso de proteínas pollo y cerdo, ménsula o anual (Contenedores)</t>
  </si>
  <si>
    <t>Tiempo de servicio en la Institución: Secretaria de Reconstrucción Nacional  (SRN), del periodo diciembre de 1993 a mayo de 199, para ser presentada en el INPEP</t>
  </si>
  <si>
    <t>Dirección de Política Comercial</t>
  </si>
  <si>
    <t>Dirección de Talento Humano</t>
  </si>
  <si>
    <t>RDIC No. 001</t>
  </si>
  <si>
    <t>RAIP No. 0015</t>
  </si>
  <si>
    <t>RADP No. 0035</t>
  </si>
  <si>
    <t>RADP No. 0036</t>
  </si>
  <si>
    <t>MINEC-2024-0065</t>
  </si>
  <si>
    <t>MINEC-2024-0066</t>
  </si>
  <si>
    <t>MINEC-2024-0067</t>
  </si>
  <si>
    <t>MINEC-2024-0068</t>
  </si>
  <si>
    <t>Solicitud de expediente certificado de estadio laboral en el Ministerio de Economía</t>
  </si>
  <si>
    <t>Solicitud de expediente certificado del periodo del 09 de diciembre 2010 al 31 de diciembre 2022, 09 de diciembre al 31 de diciembre 2015 por proyecto por contrato. 01 de enero del 2016 al 2022 de diciembre por plaza</t>
  </si>
  <si>
    <t>Solicitud de información anual de inversiones (proyectada y ejecutada) para el periodo 2018-2024, sectores e inversión procedente de China e Islas Vírgenes</t>
  </si>
  <si>
    <t>Datos históricos del total de exportaciones e importaciones bajo Régimen de Zonas Francas y Depósitos para Perfeccionamiento Activo (DPA), desde 2018 a 2023 y acumulado a 2024. Listado de empresas vigentes como usuarias de Zonas Francas y Depósitos para Perfeccionamiento Activo, desde 2018 a 2013 y acumulado a 2024.</t>
  </si>
  <si>
    <t>RAIP No. 0016</t>
  </si>
  <si>
    <t>RADP No. 0037</t>
  </si>
  <si>
    <t>RADP No. 0038</t>
  </si>
  <si>
    <t>RAIP No. 0017</t>
  </si>
  <si>
    <t>MINEC-2024-0069</t>
  </si>
  <si>
    <t>MINEC-2024-0070</t>
  </si>
  <si>
    <t>MINEC-2024-0071</t>
  </si>
  <si>
    <t>MINEC-2024-0072</t>
  </si>
  <si>
    <t>Cantidad de plazas suprimidas en el ministerio, detallando motivo entre el periodo del 1 de enero de 2024 y el 19 de noviembre de 2024. Cantidad de plazas suprimidas cuyas plazas fueron congeladas entre el 1 de enero de 2024 al 19 de noviembre de 2024. Cantidad de plazas suprimidas cuyas plazas ya fueron sustituidas por un nuevo colaborador entre el 1 de enero de 2024 al 19 de noviembre de 2024.</t>
  </si>
  <si>
    <t>Solicito información Pública, para un trabajo educativo de la Universidad El Salvador, Facultad de Jurisprudencia y Ciencias Sociales de la Carrera de Relaciones Internacionales: Solicito el Presupuesto del Ministerio de Economía ante un desastre natural</t>
  </si>
  <si>
    <t>Unidad de Genero, Dirección de Innovación y Competividad</t>
  </si>
  <si>
    <t xml:space="preserve">Unidad Financiera Institucional </t>
  </si>
  <si>
    <t xml:space="preserve"> 20/11/2024</t>
  </si>
  <si>
    <t>RAIP No. 0018</t>
  </si>
  <si>
    <t>RAIP No. 0019</t>
  </si>
  <si>
    <t>RDIR No. 01</t>
  </si>
  <si>
    <t>RAIP No. 0020</t>
  </si>
  <si>
    <t>MINEC-2024-0073</t>
  </si>
  <si>
    <t>Informes presentados por la Superintendencia de Obligaciones Mercantiles en el proceso in situ del Segundo Mecanismo de Evaluación sobre la aplicación de la Convención de las Naciones Unidas contra la Corrupción y que tuvo lugar en julio de 2023. Y ello porque el Ministerio de Relaciones Exteriores informó, en su página web, que en julio de 2023 diversas instituciones estatales, entre las que estaba la Superintendencia, presentaron su trabajo para prevenir y luchar contra la corrupción, tanto para su prevención como para su investigación.
https://rree.gob.sv/el-salvador-presenta-acciones-y-avances-en-la-aplicacion-de-la-convencion-de-las-naciones-unidas-contra-la-corrupcion/" (Sic)</t>
  </si>
  <si>
    <t>RINS No. 006</t>
  </si>
  <si>
    <t>a) Porcentaje de empresas asesoradas en gestión de negocios y comercialización que cuentan con mujeres en cuerpos directivos. Periodo 2015-2021.
b) Porcentaje de empresas asesoradas en gestión de trámites, asistencias técnicas y financiamiento en las que son mujeres las propietarias. Periodo 2015-2021.
c) Acciones que han realizado en colaboración con el ISDEMU.
d) Programas que han desarrollado en conjunto con el ISDEMU para el cumplimiento del Plan Nacional de Igualdad 2016-2020.
e) Como institución, ¿han desarrollado acciones para el reconocimiento del trabajo reproductivo?
f) Como institución, ¿han desarrollado acciones o programas para el eje de autonomía económica del Plan Nacional de Igualdad? Liste el número, nombre de los programas o acciones desarrollados por año, número de beneficiadas y el monto ejecutado en cada uno de los programas. (2016-2020)</t>
  </si>
  <si>
    <t xml:space="preserve">Expediente completo de ___________ (Expediente de empleado) de CENADE-Ministerio de Economía </t>
  </si>
  <si>
    <t>Solicito mi expediente certificado a nombre _____________ DUI_____ , debido que trabaje en el Ministerio de economía en la dependencia de CENADE</t>
  </si>
  <si>
    <t>Solicitud de tiempo de servicio del señor ____________ para formar historial laboral y presentar a INPEP-ISP</t>
  </si>
  <si>
    <t xml:space="preserve">Historial laboral de mi trabajo en FIGAPE; estuve como interna en diferentes agencias y en oficinas centrales de octubre 1992- a 1993. En este tiempo  que labore en oficinas de FIGAPE estaba soltera mis apellidos eran ______. Tuve cargos como secretaria y encargada de cartera de cobros a usuarios en mora por préstamos en agencias San Jacinto, secretaria en agencias Apopa, secretaria en agencias Santa Tecla, secretaria en oficina centrales con Superintendente Financiero, Tesorería departamento de Crédito, Subgerencia Legal.                                                                                                  </t>
  </si>
  <si>
    <t xml:space="preserve">"Requiero gestione la siguiente petición de  información pública, fundamentada en los artículos 5,7,10 numeral 8,9 y 23; artículo 66, 68 y 71 de la Lay de Acceso a la Información Pública.                                                                 1. Copia del Decreto Ejecutivo o Acuerdo Ejecutivo, según sea el caso, donde conste la juramentación de ___________ como ministra de Economía para el periodo comprendido entre 1 de junio de 2024 y el 1 de junio de 2029" </t>
  </si>
  <si>
    <t>Solicitaría la siguiente información:                                                                           
1. Los 50 principales exportadores industriales de los últimos 3 años basado en dólares            
 2. Los 50 principales exportadores industriales y que no se encuentren establecidos en una zona franca basado en dólares.                                                                                                                                            
 3. Los principales exportadores industriales no enfocados en confección y que se encuentren establecidos en El Salvador basados en dólares.                                                         
Solo agregando que sería el nombre de la empresa cuando menciono los 50 principales exportadores industriales en cada uno de los ítem. Me gustaría que me pudieran compartir la información en Excel, para poder analizar los datos.                                                         
Cualquier información adicional que se brinde más detalle a cerca de lo solicitado será agradecido</t>
  </si>
  <si>
    <t>En relación a mi solicitud de información correlativo minec-2024-0014 y la respuesta proveida por ustedes. por la presente vengo a reformular mi requerimiento:
"Necesito saber si la sociedad· extranjera' World Source Trading l To, se encuentra autorizada para ejerce el comercio en El Salvador. Con cualquier tipo de sociedad, entidad comercial o entidad pública".
Atentamente solicito se haga la gestión ante la "oficina nacional de inversiones (ONI)" y la "dirección genera de comercio exterior e inversiones" en el entendido que ellas puedan manejar ese tipo de información. se hace la solicitud a la UAIP del MINEC porque es quien gestiona las solicitudes de información a estas unidades organizativas del MINEC.
No omito mencionar que no me interesa conocer información confidencial. ni datos personales solo que minformen puntualmente lo que les consulto gracias de antemano</t>
  </si>
  <si>
    <r>
      <t xml:space="preserve">   UNIDAD DE ACCESO A LA INFORMACIÓN PÚBLICA                                                                                                                                                                                                                                                                                                                                                                                                                                                                                                                                                                                                                         MINISTERIO DE ECONOMÍA                                                                                                                                                                                                                                                                                                                                                                                                                                                                                                                                                                                                                                                                                 </t>
    </r>
    <r>
      <rPr>
        <b/>
        <sz val="13"/>
        <rFont val="Calibri"/>
        <family val="2"/>
        <scheme val="minor"/>
      </rPr>
      <t>CUADRO DE CONTROL DE RECEPCIÓN DE SOLICITUDES JULIO 2024</t>
    </r>
  </si>
  <si>
    <t>De conformidad al artículo 36 de la Ley de Acceso a la Información Pública referente a la Solicitud
de datos personales que establece que: "los titulares de los datos personales o sus representantes,
previa acreditación, podrán solicitar a los entes obligados, ya sea mediante escrito libre, en los
términos del artículo 66 de esa ley o formulario expedido por el Instituto" la información a que hace
referencia dicho artículo SOLICITO:
l. Copia Certificada del ACUERDO o cualquier otro documento mediante el cual se le informó a mi
representada que ya no iba laborar para esta institución
2. Detalle de los años de servicio que estuvo mi representada laborando para esta institución
especificando el cargo y salario que recibía desde su ingreso hasta el día que fue cesada del
cargo
3. Constancia de tiempo de servicio de mi representada par·a con esta institución.
4. Nota en la cual la Gerencia de recursos Humanos o Financiera hagan constar que mi
representada no recibió ninguna cantidad de dinero en conc+epto de indemnización por los años
laborales.
5. Copia Certificada del expediente laboral de mi representada la señora ________</t>
  </si>
  <si>
    <t xml:space="preserve">Recientemente, el Ministerio de Economía, envió una nota a COMIECO con la posición sobre etiquetado frontal. Es posible que pueda compartir con migo una copia digital de esa nota, Por favor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</si>
</sst>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2]* #,##0.00_);_([$€-2]* \(#,##0.00\);_([$€-2]* &quot;-&quot;??_)"/>
    <numFmt numFmtId="166" formatCode="dd/mm/yyyy;@"/>
  </numFmts>
  <fonts count="5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5"/>
      <color theme="1"/>
      <name val="Calibri"/>
      <family val="2"/>
      <scheme val="minor"/>
    </font>
    <font>
      <sz val="8"/>
      <color theme="1"/>
      <name val="Calibri"/>
      <family val="2"/>
      <scheme val="minor"/>
    </font>
    <font>
      <b/>
      <sz val="8"/>
      <color theme="3" tint="-0.499984740745262"/>
      <name val="Calibri"/>
      <family val="2"/>
    </font>
    <font>
      <b/>
      <sz val="11.5"/>
      <color theme="3" tint="-0.499984740745262"/>
      <name val="Calibri"/>
      <family val="2"/>
      <scheme val="minor"/>
    </font>
    <font>
      <sz val="9"/>
      <color theme="1"/>
      <name val="Calibri"/>
      <family val="2"/>
      <scheme val="minor"/>
    </font>
    <font>
      <sz val="11"/>
      <name val="Calibri"/>
      <family val="2"/>
      <scheme val="minor"/>
    </font>
    <font>
      <sz val="8"/>
      <color rgb="FF333333"/>
      <name val="Arial"/>
      <family val="2"/>
    </font>
    <font>
      <sz val="8"/>
      <color theme="1"/>
      <name val="Arial"/>
      <family val="2"/>
    </font>
    <font>
      <sz val="8"/>
      <color indexed="8"/>
      <name val="Arial"/>
      <family val="2"/>
    </font>
    <font>
      <b/>
      <sz val="11.5"/>
      <name val="Calibri"/>
      <family val="2"/>
      <scheme val="minor"/>
    </font>
    <font>
      <b/>
      <sz val="9"/>
      <color theme="3" tint="-0.499984740745262"/>
      <name val="Calibri"/>
      <family val="2"/>
      <scheme val="minor"/>
    </font>
    <font>
      <b/>
      <sz val="13"/>
      <color theme="3"/>
      <name val="Calibri"/>
      <family val="2"/>
      <scheme val="minor"/>
    </font>
    <font>
      <b/>
      <sz val="13"/>
      <color theme="1"/>
      <name val="Calibri"/>
      <family val="2"/>
      <scheme val="minor"/>
    </font>
    <font>
      <b/>
      <sz val="11"/>
      <color theme="4" tint="-0.249977111117893"/>
      <name val="Calibri"/>
      <family val="2"/>
      <scheme val="minor"/>
    </font>
    <font>
      <b/>
      <sz val="11"/>
      <color theme="3" tint="-0.499984740745262"/>
      <name val="Calibri"/>
      <family val="2"/>
      <scheme val="minor"/>
    </font>
    <font>
      <b/>
      <sz val="13"/>
      <name val="Calibri"/>
      <family val="2"/>
      <scheme val="minor"/>
    </font>
    <font>
      <sz val="11.5"/>
      <color theme="1"/>
      <name val="Calibri"/>
      <family val="2"/>
      <scheme val="minor"/>
    </font>
    <font>
      <sz val="11"/>
      <color theme="0"/>
      <name val="Calibri"/>
      <family val="2"/>
      <scheme val="minor"/>
    </font>
    <font>
      <b/>
      <sz val="8"/>
      <color theme="0"/>
      <name val="Calibri"/>
      <family val="2"/>
    </font>
    <font>
      <b/>
      <sz val="9"/>
      <color theme="0"/>
      <name val="Calibri"/>
      <family val="2"/>
    </font>
    <font>
      <b/>
      <sz val="11.5"/>
      <color theme="0"/>
      <name val="Calibri"/>
      <family val="2"/>
      <scheme val="minor"/>
    </font>
    <font>
      <b/>
      <sz val="11"/>
      <color theme="1"/>
      <name val="Arial"/>
      <family val="2"/>
    </font>
    <font>
      <b/>
      <sz val="10"/>
      <color theme="0"/>
      <name val="Arial"/>
      <family val="2"/>
    </font>
    <font>
      <sz val="9"/>
      <name val="Calibri"/>
      <family val="2"/>
      <scheme val="minor"/>
    </font>
    <font>
      <sz val="8"/>
      <color theme="0"/>
      <name val="Calibri"/>
      <family val="2"/>
    </font>
    <font>
      <sz val="10"/>
      <color rgb="FF000000"/>
      <name val="Calibri"/>
      <family val="2"/>
    </font>
    <font>
      <sz val="10"/>
      <color theme="1"/>
      <name val="Calibri"/>
      <family val="2"/>
      <scheme val="minor"/>
    </font>
    <font>
      <b/>
      <sz val="11"/>
      <color rgb="FFFF0000"/>
      <name val="Arial"/>
      <family val="2"/>
    </font>
    <font>
      <b/>
      <sz val="11"/>
      <color rgb="FFFF0000"/>
      <name val="Calibri"/>
      <family val="2"/>
      <scheme val="minor"/>
    </font>
    <font>
      <sz val="8"/>
      <name val="Calibri"/>
      <family val="2"/>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theme="8" tint="0.79998168889431442"/>
        <bgColor indexed="64"/>
      </patternFill>
    </fill>
    <fill>
      <patternFill patternType="solid">
        <fgColor rgb="FF00FFFF"/>
        <bgColor indexed="64"/>
      </patternFill>
    </fill>
    <fill>
      <patternFill patternType="solid">
        <fgColor rgb="FF006699"/>
        <bgColor indexed="64"/>
      </patternFill>
    </fill>
    <fill>
      <patternFill patternType="solid">
        <fgColor theme="4"/>
      </patternFill>
    </fill>
    <fill>
      <patternFill patternType="solid">
        <fgColor rgb="FF0070C0"/>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0">
    <xf numFmtId="0" fontId="0" fillId="0" borderId="0"/>
    <xf numFmtId="0" fontId="2" fillId="0" borderId="0"/>
    <xf numFmtId="0" fontId="1" fillId="0" borderId="0"/>
    <xf numFmtId="0" fontId="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5" borderId="0" applyNumberFormat="0" applyBorder="0" applyAlignment="0" applyProtection="0"/>
    <xf numFmtId="0" fontId="8" fillId="17" borderId="5" applyNumberFormat="0" applyAlignment="0" applyProtection="0"/>
    <xf numFmtId="0" fontId="9" fillId="18"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2" borderId="0" applyNumberFormat="0" applyBorder="0" applyAlignment="0" applyProtection="0"/>
    <xf numFmtId="0" fontId="12" fillId="8" borderId="5" applyNumberFormat="0" applyAlignment="0" applyProtection="0"/>
    <xf numFmtId="165" fontId="5" fillId="0" borderId="0" applyFont="0" applyFill="0" applyBorder="0" applyAlignment="0" applyProtection="0"/>
    <xf numFmtId="0" fontId="13" fillId="4" borderId="0" applyNumberFormat="0" applyBorder="0" applyAlignment="0" applyProtection="0"/>
    <xf numFmtId="0" fontId="14" fillId="23" borderId="0" applyNumberFormat="0" applyBorder="0" applyAlignment="0" applyProtection="0"/>
    <xf numFmtId="0" fontId="3" fillId="0" borderId="0"/>
    <xf numFmtId="0" fontId="5" fillId="24" borderId="8" applyNumberFormat="0" applyFont="0" applyAlignment="0" applyProtection="0"/>
    <xf numFmtId="0" fontId="15" fillId="17"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4" fillId="0" borderId="13" applyNumberFormat="0" applyFill="0" applyAlignment="0" applyProtection="0"/>
    <xf numFmtId="164" fontId="5" fillId="0" borderId="0" applyFont="0" applyFill="0" applyBorder="0" applyAlignment="0" applyProtection="0"/>
    <xf numFmtId="0" fontId="32" fillId="0" borderId="15" applyNumberFormat="0" applyFill="0" applyAlignment="0" applyProtection="0"/>
    <xf numFmtId="0" fontId="38" fillId="29" borderId="0" applyNumberFormat="0" applyBorder="0" applyAlignment="0" applyProtection="0"/>
  </cellStyleXfs>
  <cellXfs count="226">
    <xf numFmtId="0" fontId="0" fillId="0" borderId="0" xfId="0"/>
    <xf numFmtId="0" fontId="22" fillId="0" borderId="0" xfId="0" applyFont="1"/>
    <xf numFmtId="0" fontId="22" fillId="2" borderId="0" xfId="0" applyFont="1" applyFill="1"/>
    <xf numFmtId="0" fontId="22" fillId="25" borderId="0" xfId="0" applyFont="1" applyFill="1"/>
    <xf numFmtId="0" fontId="0" fillId="2" borderId="0" xfId="0" applyFill="1"/>
    <xf numFmtId="0" fontId="0" fillId="0" borderId="0" xfId="0" applyAlignment="1">
      <alignment horizontal="center"/>
    </xf>
    <xf numFmtId="0" fontId="21" fillId="0" borderId="0" xfId="0" applyFont="1" applyAlignment="1">
      <alignment vertical="center" wrapText="1"/>
    </xf>
    <xf numFmtId="0" fontId="24" fillId="0" borderId="0" xfId="0" applyFont="1" applyAlignment="1">
      <alignment vertical="center"/>
    </xf>
    <xf numFmtId="0" fontId="24" fillId="2" borderId="0" xfId="0" applyFont="1" applyFill="1" applyAlignment="1">
      <alignment horizontal="center" vertical="center"/>
    </xf>
    <xf numFmtId="0" fontId="24" fillId="2" borderId="0" xfId="0" applyFont="1" applyFill="1" applyAlignment="1">
      <alignment vertical="center"/>
    </xf>
    <xf numFmtId="0" fontId="0" fillId="2" borderId="0" xfId="0" applyFill="1" applyAlignment="1">
      <alignment horizontal="center"/>
    </xf>
    <xf numFmtId="0" fontId="22" fillId="0" borderId="0" xfId="0" applyFont="1" applyAlignment="1">
      <alignment horizontal="center"/>
    </xf>
    <xf numFmtId="0" fontId="25" fillId="0" borderId="1" xfId="0" applyFont="1" applyBorder="1" applyAlignment="1">
      <alignment horizontal="center"/>
    </xf>
    <xf numFmtId="0" fontId="22" fillId="0" borderId="1" xfId="0" applyFont="1" applyBorder="1" applyAlignment="1">
      <alignment horizontal="left" vertical="center" wrapText="1"/>
    </xf>
    <xf numFmtId="14" fontId="22" fillId="0" borderId="1" xfId="0" applyNumberFormat="1" applyFont="1" applyBorder="1" applyAlignment="1">
      <alignment horizontal="center" vertical="center"/>
    </xf>
    <xf numFmtId="14" fontId="27" fillId="0" borderId="1" xfId="0" applyNumberFormat="1" applyFont="1" applyBorder="1" applyAlignment="1">
      <alignment horizontal="center" vertical="center"/>
    </xf>
    <xf numFmtId="14" fontId="28" fillId="0" borderId="1" xfId="0" applyNumberFormat="1" applyFont="1" applyBorder="1" applyAlignment="1">
      <alignment horizontal="center" vertical="center"/>
    </xf>
    <xf numFmtId="0" fontId="22" fillId="0" borderId="1" xfId="0" applyFont="1" applyBorder="1" applyAlignment="1">
      <alignment horizontal="center" vertical="center"/>
    </xf>
    <xf numFmtId="49" fontId="22" fillId="0" borderId="1" xfId="0" applyNumberFormat="1" applyFont="1" applyBorder="1" applyAlignment="1">
      <alignment horizontal="left" vertical="center" wrapText="1"/>
    </xf>
    <xf numFmtId="0" fontId="0" fillId="0" borderId="0" xfId="0" applyAlignment="1">
      <alignment wrapText="1"/>
    </xf>
    <xf numFmtId="0" fontId="25" fillId="0" borderId="0" xfId="0" applyFont="1" applyAlignment="1">
      <alignment horizontal="center"/>
    </xf>
    <xf numFmtId="0" fontId="29" fillId="0" borderId="1" xfId="0" applyFont="1" applyBorder="1" applyAlignment="1" applyProtection="1">
      <alignment horizontal="center" vertical="center" wrapText="1"/>
      <protection locked="0"/>
    </xf>
    <xf numFmtId="0" fontId="22" fillId="0" borderId="1" xfId="0" applyFont="1" applyBorder="1" applyAlignment="1">
      <alignment horizontal="center"/>
    </xf>
    <xf numFmtId="0" fontId="24" fillId="2" borderId="14" xfId="0" applyFont="1" applyFill="1" applyBorder="1" applyAlignment="1">
      <alignment vertical="center"/>
    </xf>
    <xf numFmtId="0" fontId="34" fillId="0" borderId="1" xfId="0" applyFont="1" applyBorder="1"/>
    <xf numFmtId="0" fontId="0" fillId="0" borderId="0" xfId="0" applyAlignment="1">
      <alignment horizontal="center" vertical="center"/>
    </xf>
    <xf numFmtId="0" fontId="25" fillId="0" borderId="1" xfId="0" applyFont="1" applyBorder="1" applyAlignment="1">
      <alignment horizontal="center" vertical="center"/>
    </xf>
    <xf numFmtId="0" fontId="37" fillId="0" borderId="0" xfId="0" applyFont="1"/>
    <xf numFmtId="0" fontId="22" fillId="2" borderId="1" xfId="0" applyFont="1" applyFill="1" applyBorder="1" applyAlignment="1">
      <alignment horizontal="center" vertical="center"/>
    </xf>
    <xf numFmtId="14" fontId="27" fillId="2" borderId="1" xfId="0" applyNumberFormat="1" applyFont="1" applyFill="1" applyBorder="1" applyAlignment="1">
      <alignment horizontal="center" vertical="center"/>
    </xf>
    <xf numFmtId="49" fontId="22" fillId="2" borderId="1" xfId="0" applyNumberFormat="1" applyFont="1" applyFill="1" applyBorder="1" applyAlignment="1">
      <alignment horizontal="left" vertical="center" wrapText="1"/>
    </xf>
    <xf numFmtId="14" fontId="22" fillId="2" borderId="1" xfId="0" applyNumberFormat="1" applyFont="1" applyFill="1" applyBorder="1" applyAlignment="1">
      <alignment horizontal="center" vertical="center"/>
    </xf>
    <xf numFmtId="0" fontId="31" fillId="26" borderId="1" xfId="0" applyFont="1" applyFill="1" applyBorder="1" applyAlignment="1">
      <alignment horizontal="center" vertical="center"/>
    </xf>
    <xf numFmtId="0" fontId="35" fillId="26" borderId="1" xfId="0" applyFont="1" applyFill="1" applyBorder="1" applyAlignment="1">
      <alignment horizontal="center" vertical="center"/>
    </xf>
    <xf numFmtId="0" fontId="29" fillId="0" borderId="1" xfId="0" applyFont="1" applyBorder="1" applyAlignment="1" applyProtection="1">
      <alignment vertical="center" wrapText="1"/>
      <protection locked="0"/>
    </xf>
    <xf numFmtId="0" fontId="29" fillId="0" borderId="1" xfId="0" applyFont="1" applyBorder="1" applyAlignment="1" applyProtection="1">
      <alignment horizontal="left" vertical="center" wrapText="1"/>
      <protection locked="0"/>
    </xf>
    <xf numFmtId="0" fontId="29" fillId="2" borderId="1" xfId="0" applyFont="1" applyFill="1" applyBorder="1" applyAlignment="1" applyProtection="1">
      <alignment horizontal="center" vertical="center" wrapText="1"/>
      <protection locked="0"/>
    </xf>
    <xf numFmtId="0" fontId="29" fillId="2" borderId="1" xfId="0" applyFont="1" applyFill="1" applyBorder="1" applyAlignment="1" applyProtection="1">
      <alignment vertical="center" wrapText="1"/>
      <protection locked="0"/>
    </xf>
    <xf numFmtId="0" fontId="39" fillId="28" borderId="1" xfId="0" applyFont="1" applyFill="1" applyBorder="1" applyAlignment="1" applyProtection="1">
      <alignment horizontal="center" vertical="center" wrapText="1"/>
      <protection locked="0"/>
    </xf>
    <xf numFmtId="0" fontId="39" fillId="28" borderId="1" xfId="0" applyFont="1" applyFill="1" applyBorder="1" applyAlignment="1" applyProtection="1">
      <alignment horizontal="center" vertical="center" textRotation="90" wrapText="1"/>
      <protection locked="0"/>
    </xf>
    <xf numFmtId="0" fontId="24" fillId="28" borderId="1" xfId="0" applyFont="1" applyFill="1" applyBorder="1" applyAlignment="1">
      <alignment horizontal="center" vertical="center"/>
    </xf>
    <xf numFmtId="0" fontId="41" fillId="28" borderId="1" xfId="0" applyFont="1" applyFill="1" applyBorder="1" applyAlignment="1">
      <alignment horizontal="center" vertical="center"/>
    </xf>
    <xf numFmtId="0" fontId="41" fillId="0" borderId="0" xfId="0" applyFont="1" applyAlignment="1">
      <alignment vertical="center"/>
    </xf>
    <xf numFmtId="0" fontId="38" fillId="0" borderId="0" xfId="0" applyFont="1"/>
    <xf numFmtId="0" fontId="25" fillId="2" borderId="1" xfId="0" applyFont="1" applyFill="1" applyBorder="1" applyAlignment="1">
      <alignment horizontal="center"/>
    </xf>
    <xf numFmtId="0" fontId="34" fillId="2" borderId="1" xfId="0" applyFont="1" applyFill="1" applyBorder="1"/>
    <xf numFmtId="0" fontId="28" fillId="0" borderId="1" xfId="0" applyFont="1" applyBorder="1" applyAlignment="1">
      <alignment horizontal="center" vertical="center"/>
    </xf>
    <xf numFmtId="0" fontId="28" fillId="2" borderId="1" xfId="0" applyFont="1" applyFill="1" applyBorder="1" applyAlignment="1">
      <alignment horizontal="center" vertical="center"/>
    </xf>
    <xf numFmtId="49" fontId="28" fillId="0" borderId="1" xfId="0" applyNumberFormat="1" applyFont="1" applyBorder="1" applyAlignment="1">
      <alignment horizontal="left" vertical="center" wrapText="1"/>
    </xf>
    <xf numFmtId="49" fontId="28" fillId="2" borderId="1" xfId="0" applyNumberFormat="1" applyFont="1" applyFill="1" applyBorder="1" applyAlignment="1">
      <alignment horizontal="left" vertical="center" wrapText="1"/>
    </xf>
    <xf numFmtId="0" fontId="28" fillId="0" borderId="1" xfId="0" applyFont="1" applyBorder="1" applyAlignment="1">
      <alignment vertical="center"/>
    </xf>
    <xf numFmtId="0" fontId="28" fillId="0" borderId="1" xfId="0" applyFont="1" applyBorder="1" applyAlignment="1">
      <alignment vertical="center" wrapText="1"/>
    </xf>
    <xf numFmtId="14" fontId="28" fillId="2" borderId="1" xfId="0" applyNumberFormat="1" applyFont="1" applyFill="1" applyBorder="1" applyAlignment="1">
      <alignment horizontal="center" vertical="center"/>
    </xf>
    <xf numFmtId="0" fontId="28" fillId="2" borderId="1" xfId="0" applyFont="1" applyFill="1" applyBorder="1" applyAlignment="1">
      <alignment vertical="center" wrapText="1"/>
    </xf>
    <xf numFmtId="0" fontId="41" fillId="28" borderId="0" xfId="0" applyFont="1" applyFill="1" applyAlignment="1">
      <alignment horizontal="center" vertical="center"/>
    </xf>
    <xf numFmtId="0" fontId="28" fillId="0" borderId="1" xfId="0" applyFont="1" applyBorder="1" applyAlignment="1">
      <alignment horizontal="left" vertical="center" wrapText="1"/>
    </xf>
    <xf numFmtId="0" fontId="2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22" fillId="0" borderId="1" xfId="0" applyFont="1" applyBorder="1" applyAlignment="1">
      <alignment vertical="center" wrapText="1"/>
    </xf>
    <xf numFmtId="0" fontId="21" fillId="0" borderId="0" xfId="0" applyFont="1" applyAlignment="1" applyProtection="1">
      <alignment vertical="center" wrapText="1"/>
      <protection locked="0"/>
    </xf>
    <xf numFmtId="0" fontId="0" fillId="0" borderId="0" xfId="0" applyProtection="1">
      <protection locked="0"/>
    </xf>
    <xf numFmtId="0" fontId="2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2" fillId="2" borderId="0" xfId="0" applyFont="1" applyFill="1" applyProtection="1">
      <protection locked="0"/>
    </xf>
    <xf numFmtId="0" fontId="22" fillId="25" borderId="0" xfId="0" applyFont="1" applyFill="1" applyProtection="1">
      <protection locked="0"/>
    </xf>
    <xf numFmtId="0" fontId="22" fillId="0" borderId="0" xfId="0" applyFont="1" applyProtection="1">
      <protection locked="0"/>
    </xf>
    <xf numFmtId="0" fontId="28" fillId="0" borderId="1" xfId="0"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49" fontId="28" fillId="0" borderId="1" xfId="0" applyNumberFormat="1" applyFont="1" applyBorder="1" applyAlignment="1" applyProtection="1">
      <alignment horizontal="left" vertical="center" wrapText="1"/>
      <protection locked="0"/>
    </xf>
    <xf numFmtId="14" fontId="28" fillId="0" borderId="1" xfId="0" applyNumberFormat="1" applyFont="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2" borderId="1" xfId="0" applyFont="1" applyFill="1" applyBorder="1" applyAlignment="1" applyProtection="1">
      <alignment horizontal="center" vertical="center"/>
      <protection locked="0"/>
    </xf>
    <xf numFmtId="0" fontId="41" fillId="28" borderId="1" xfId="0" applyFont="1" applyFill="1" applyBorder="1" applyAlignment="1" applyProtection="1">
      <alignment horizontal="center" vertical="center"/>
      <protection locked="0"/>
    </xf>
    <xf numFmtId="0" fontId="24" fillId="0" borderId="0" xfId="0" applyFont="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vertical="center"/>
      <protection locked="0"/>
    </xf>
    <xf numFmtId="0" fontId="26" fillId="0" borderId="0" xfId="0" applyFont="1" applyAlignment="1" applyProtection="1">
      <alignment horizontal="center"/>
      <protection locked="0"/>
    </xf>
    <xf numFmtId="0" fontId="26" fillId="0" borderId="0" xfId="0" applyFont="1" applyProtection="1">
      <protection locked="0"/>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pplyProtection="1">
      <alignment horizontal="left" vertical="center" wrapText="1"/>
      <protection locked="0"/>
    </xf>
    <xf numFmtId="0" fontId="28" fillId="0" borderId="0" xfId="0" applyFont="1"/>
    <xf numFmtId="0" fontId="38" fillId="29" borderId="1" xfId="49" applyBorder="1"/>
    <xf numFmtId="0" fontId="42" fillId="0" borderId="0" xfId="0" applyFont="1" applyAlignment="1">
      <alignment horizontal="center"/>
    </xf>
    <xf numFmtId="0" fontId="42" fillId="0" borderId="0" xfId="0" applyFont="1" applyAlignment="1">
      <alignment horizontal="center" vertical="center"/>
    </xf>
    <xf numFmtId="0" fontId="42" fillId="0" borderId="0" xfId="0" applyFont="1" applyAlignment="1">
      <alignment horizontal="center" wrapText="1"/>
    </xf>
    <xf numFmtId="0" fontId="38" fillId="29" borderId="1" xfId="49" applyBorder="1" applyAlignment="1">
      <alignment horizont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0" xfId="0" applyFill="1" applyProtection="1">
      <protection locked="0"/>
    </xf>
    <xf numFmtId="0" fontId="32" fillId="2" borderId="15" xfId="48" applyFill="1" applyAlignment="1" applyProtection="1">
      <alignment horizontal="center" vertical="center" wrapText="1"/>
      <protection locked="0"/>
    </xf>
    <xf numFmtId="0" fontId="21" fillId="2" borderId="0" xfId="0" applyFont="1" applyFill="1" applyAlignment="1" applyProtection="1">
      <alignment vertical="center" wrapText="1"/>
      <protection locked="0"/>
    </xf>
    <xf numFmtId="0" fontId="44" fillId="0" borderId="1" xfId="0" applyFont="1" applyBorder="1" applyAlignment="1">
      <alignment horizontal="center"/>
    </xf>
    <xf numFmtId="0" fontId="39" fillId="28" borderId="2" xfId="0" applyFont="1" applyFill="1" applyBorder="1" applyAlignment="1" applyProtection="1">
      <alignment horizontal="center" vertical="center" textRotation="90" wrapText="1"/>
      <protection locked="0"/>
    </xf>
    <xf numFmtId="0" fontId="39" fillId="28" borderId="4" xfId="0" applyFont="1" applyFill="1" applyBorder="1" applyAlignment="1" applyProtection="1">
      <alignment horizontal="center" vertical="center" textRotation="90" wrapText="1"/>
      <protection locked="0"/>
    </xf>
    <xf numFmtId="0" fontId="39" fillId="28" borderId="2" xfId="0" applyFont="1" applyFill="1" applyBorder="1" applyAlignment="1" applyProtection="1">
      <alignment horizontal="center" vertical="center" textRotation="90" wrapText="1"/>
      <protection locked="0"/>
    </xf>
    <xf numFmtId="0" fontId="39" fillId="28" borderId="4" xfId="0" applyFont="1" applyFill="1" applyBorder="1" applyAlignment="1" applyProtection="1">
      <alignment horizontal="center" vertical="center" textRotation="90" wrapText="1"/>
      <protection locked="0"/>
    </xf>
    <xf numFmtId="0" fontId="39" fillId="28" borderId="2" xfId="0" applyFont="1" applyFill="1" applyBorder="1" applyAlignment="1" applyProtection="1">
      <alignment horizontal="center" vertical="center" textRotation="2" wrapText="1"/>
      <protection locked="0"/>
    </xf>
    <xf numFmtId="0" fontId="45" fillId="28" borderId="1" xfId="0" applyFont="1" applyFill="1" applyBorder="1" applyAlignment="1" applyProtection="1">
      <alignment horizontal="center" vertical="center" wrapText="1"/>
      <protection locked="0"/>
    </xf>
    <xf numFmtId="0" fontId="45" fillId="28" borderId="2" xfId="0" applyFont="1" applyFill="1" applyBorder="1" applyAlignment="1" applyProtection="1">
      <alignment horizontal="right" vertical="center" textRotation="90" wrapText="1"/>
      <protection locked="0"/>
    </xf>
    <xf numFmtId="0" fontId="45" fillId="28" borderId="20" xfId="0" applyFont="1" applyFill="1" applyBorder="1" applyAlignment="1" applyProtection="1">
      <alignment horizontal="center" vertical="center" textRotation="2" wrapText="1"/>
      <protection locked="0"/>
    </xf>
    <xf numFmtId="0" fontId="45" fillId="28" borderId="3" xfId="0" applyFont="1" applyFill="1" applyBorder="1" applyAlignment="1" applyProtection="1">
      <alignment horizontal="right" vertical="center" textRotation="90" wrapText="1"/>
      <protection locked="0"/>
    </xf>
    <xf numFmtId="0" fontId="45" fillId="28" borderId="1" xfId="0" applyFont="1" applyFill="1" applyBorder="1" applyAlignment="1" applyProtection="1">
      <alignment horizontal="center" vertical="center" textRotation="90" wrapText="1"/>
      <protection locked="0"/>
    </xf>
    <xf numFmtId="0" fontId="45" fillId="28" borderId="4" xfId="0" applyFont="1" applyFill="1" applyBorder="1" applyAlignment="1" applyProtection="1">
      <alignment horizontal="center" vertical="center" textRotation="90" wrapText="1"/>
      <protection locked="0"/>
    </xf>
    <xf numFmtId="0" fontId="45" fillId="28" borderId="4" xfId="0" applyFont="1" applyFill="1" applyBorder="1" applyAlignment="1" applyProtection="1">
      <alignment horizontal="right" vertical="center" textRotation="90" wrapText="1"/>
      <protection locked="0"/>
    </xf>
    <xf numFmtId="0" fontId="41" fillId="28" borderId="1" xfId="0" applyFont="1" applyFill="1" applyBorder="1" applyAlignment="1" applyProtection="1">
      <alignment horizontal="center" vertical="center"/>
      <protection locked="0"/>
    </xf>
    <xf numFmtId="0" fontId="41" fillId="28" borderId="1" xfId="0" applyFont="1" applyFill="1" applyBorder="1" applyAlignment="1">
      <alignment horizontal="center" vertical="center"/>
    </xf>
    <xf numFmtId="0" fontId="45" fillId="28" borderId="2" xfId="0" applyFont="1" applyFill="1" applyBorder="1" applyAlignment="1" applyProtection="1">
      <alignment horizontal="right" vertical="center" textRotation="90" wrapText="1"/>
      <protection locked="0"/>
    </xf>
    <xf numFmtId="0" fontId="45" fillId="28" borderId="3" xfId="0" applyFont="1" applyFill="1" applyBorder="1" applyAlignment="1" applyProtection="1">
      <alignment horizontal="right" vertical="center" textRotation="90" wrapText="1"/>
      <protection locked="0"/>
    </xf>
    <xf numFmtId="0" fontId="45" fillId="28" borderId="4" xfId="0" applyFont="1" applyFill="1" applyBorder="1" applyAlignment="1" applyProtection="1">
      <alignment horizontal="right" vertical="center" textRotation="90" wrapText="1"/>
      <protection locked="0"/>
    </xf>
    <xf numFmtId="0" fontId="41" fillId="28" borderId="1" xfId="0" applyFont="1" applyFill="1" applyBorder="1" applyAlignment="1">
      <alignment horizontal="center" vertical="center"/>
    </xf>
    <xf numFmtId="0" fontId="41" fillId="2" borderId="0" xfId="0" applyFont="1" applyFill="1" applyBorder="1" applyAlignment="1">
      <alignment horizontal="center" vertical="center"/>
    </xf>
    <xf numFmtId="0" fontId="41" fillId="28" borderId="1" xfId="0" applyFont="1" applyFill="1" applyBorder="1" applyAlignment="1">
      <alignment horizontal="center" vertical="center"/>
    </xf>
    <xf numFmtId="0" fontId="41" fillId="28" borderId="1" xfId="0" applyFont="1" applyFill="1" applyBorder="1" applyAlignment="1">
      <alignment horizontal="center" vertical="center"/>
    </xf>
    <xf numFmtId="0" fontId="43" fillId="30" borderId="1" xfId="49" applyFont="1" applyFill="1" applyBorder="1" applyAlignment="1">
      <alignment horizontal="center" vertical="center" wrapText="1"/>
    </xf>
    <xf numFmtId="0" fontId="47" fillId="2" borderId="1" xfId="0" applyFont="1" applyFill="1" applyBorder="1" applyAlignment="1">
      <alignment horizontal="center" vertical="center"/>
    </xf>
    <xf numFmtId="0" fontId="47" fillId="2" borderId="1" xfId="0" applyFont="1" applyFill="1" applyBorder="1"/>
    <xf numFmtId="14" fontId="47" fillId="2" borderId="1" xfId="0" applyNumberFormat="1" applyFont="1" applyFill="1" applyBorder="1" applyAlignment="1">
      <alignment horizontal="center" vertical="center"/>
    </xf>
    <xf numFmtId="14" fontId="47" fillId="2" borderId="1" xfId="0" applyNumberFormat="1" applyFont="1" applyFill="1" applyBorder="1" applyAlignment="1">
      <alignment horizontal="center"/>
    </xf>
    <xf numFmtId="0" fontId="0" fillId="2" borderId="1" xfId="0" applyFont="1" applyFill="1" applyBorder="1"/>
    <xf numFmtId="14" fontId="46" fillId="31" borderId="1" xfId="0" applyNumberFormat="1" applyFont="1" applyFill="1" applyBorder="1" applyAlignment="1">
      <alignment horizontal="center" vertical="center"/>
    </xf>
    <xf numFmtId="14" fontId="46" fillId="31" borderId="1" xfId="0" applyNumberFormat="1" applyFont="1" applyFill="1" applyBorder="1" applyAlignment="1">
      <alignment horizontal="center" vertical="center" shrinkToFit="1"/>
    </xf>
    <xf numFmtId="14" fontId="46" fillId="31" borderId="1" xfId="0" applyNumberFormat="1" applyFont="1" applyFill="1" applyBorder="1" applyAlignment="1">
      <alignment horizontal="center" vertical="center" wrapText="1"/>
    </xf>
    <xf numFmtId="0" fontId="47" fillId="2" borderId="1" xfId="0" applyFont="1" applyFill="1" applyBorder="1" applyAlignment="1">
      <alignment wrapText="1"/>
    </xf>
    <xf numFmtId="0" fontId="47" fillId="2" borderId="4" xfId="0" applyFont="1" applyFill="1" applyBorder="1" applyAlignment="1">
      <alignment horizontal="center" vertical="center"/>
    </xf>
    <xf numFmtId="0" fontId="41" fillId="28" borderId="1" xfId="0" applyFont="1" applyFill="1" applyBorder="1" applyAlignment="1">
      <alignment horizontal="center" vertical="center"/>
    </xf>
    <xf numFmtId="0" fontId="5" fillId="0" borderId="0" xfId="0" applyFont="1"/>
    <xf numFmtId="0" fontId="41" fillId="28" borderId="1" xfId="0" applyFont="1" applyFill="1" applyBorder="1" applyAlignment="1">
      <alignment horizontal="center" vertical="center"/>
    </xf>
    <xf numFmtId="0" fontId="32" fillId="27" borderId="15" xfId="48" applyFill="1" applyAlignment="1">
      <alignment horizontal="center" vertical="center" wrapText="1"/>
    </xf>
    <xf numFmtId="0" fontId="39" fillId="2" borderId="1" xfId="0" applyFont="1" applyFill="1" applyBorder="1" applyAlignment="1" applyProtection="1">
      <alignment horizontal="center" vertical="center" textRotation="90" wrapText="1"/>
      <protection locked="0"/>
    </xf>
    <xf numFmtId="3" fontId="39" fillId="2" borderId="1" xfId="0" applyNumberFormat="1" applyFont="1" applyFill="1" applyBorder="1" applyAlignment="1" applyProtection="1">
      <alignment horizontal="center" vertical="center" textRotation="90" wrapText="1"/>
      <protection locked="0"/>
    </xf>
    <xf numFmtId="3" fontId="39" fillId="2" borderId="4" xfId="0" applyNumberFormat="1" applyFont="1" applyFill="1" applyBorder="1" applyAlignment="1" applyProtection="1">
      <alignment horizontal="center" vertical="center" textRotation="90" wrapText="1"/>
      <protection locked="0"/>
    </xf>
    <xf numFmtId="0" fontId="50" fillId="2" borderId="1" xfId="0" applyFont="1" applyFill="1" applyBorder="1" applyAlignment="1" applyProtection="1">
      <alignment horizontal="center" vertical="center" wrapText="1"/>
      <protection locked="0"/>
    </xf>
    <xf numFmtId="0" fontId="50" fillId="2" borderId="4" xfId="0" applyFont="1" applyFill="1" applyBorder="1" applyAlignment="1" applyProtection="1">
      <alignment horizontal="left" vertical="center" wrapText="1"/>
      <protection locked="0"/>
    </xf>
    <xf numFmtId="14" fontId="50" fillId="2" borderId="1" xfId="0" applyNumberFormat="1" applyFont="1" applyFill="1" applyBorder="1" applyAlignment="1" applyProtection="1">
      <alignment horizontal="center" vertical="center" wrapText="1"/>
      <protection locked="0"/>
    </xf>
    <xf numFmtId="3" fontId="50" fillId="2" borderId="1" xfId="0" applyNumberFormat="1" applyFont="1" applyFill="1" applyBorder="1" applyAlignment="1" applyProtection="1">
      <alignment horizontal="center" vertical="center" wrapText="1"/>
      <protection locked="0"/>
    </xf>
    <xf numFmtId="3" fontId="50" fillId="2" borderId="1" xfId="0" applyNumberFormat="1" applyFont="1" applyFill="1" applyBorder="1" applyAlignment="1" applyProtection="1">
      <alignment horizontal="left" vertical="center" wrapText="1"/>
      <protection locked="0"/>
    </xf>
    <xf numFmtId="166" fontId="50" fillId="2" borderId="1" xfId="0" applyNumberFormat="1" applyFont="1" applyFill="1" applyBorder="1" applyAlignment="1" applyProtection="1">
      <alignment horizontal="center" vertical="center" wrapText="1"/>
      <protection locked="0"/>
    </xf>
    <xf numFmtId="3" fontId="50" fillId="2" borderId="4" xfId="0" applyNumberFormat="1"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textRotation="90" wrapText="1"/>
      <protection locked="0"/>
    </xf>
    <xf numFmtId="0" fontId="47" fillId="2" borderId="1" xfId="0" applyFont="1" applyFill="1" applyBorder="1" applyAlignment="1">
      <alignment horizontal="center" vertical="center" wrapText="1"/>
    </xf>
    <xf numFmtId="49" fontId="22" fillId="0" borderId="1" xfId="0" applyNumberFormat="1" applyFont="1" applyBorder="1" applyAlignment="1">
      <alignment horizontal="center" vertical="center" wrapText="1"/>
    </xf>
    <xf numFmtId="0" fontId="22" fillId="2" borderId="1" xfId="0" applyFont="1" applyFill="1" applyBorder="1" applyAlignment="1">
      <alignment wrapText="1"/>
    </xf>
    <xf numFmtId="0" fontId="41" fillId="28" borderId="1" xfId="0" applyFont="1" applyFill="1" applyBorder="1" applyAlignment="1">
      <alignment horizontal="center" vertical="center"/>
    </xf>
    <xf numFmtId="0" fontId="45" fillId="28" borderId="1" xfId="0" applyFont="1" applyFill="1" applyBorder="1" applyAlignment="1" applyProtection="1">
      <alignment horizontal="center" vertical="center" wrapText="1"/>
      <protection locked="0"/>
    </xf>
    <xf numFmtId="3" fontId="45" fillId="28" borderId="1" xfId="0" applyNumberFormat="1" applyFont="1" applyFill="1" applyBorder="1" applyAlignment="1" applyProtection="1">
      <alignment horizontal="center" vertical="center" textRotation="90" wrapText="1"/>
      <protection locked="0"/>
    </xf>
    <xf numFmtId="0" fontId="43" fillId="30" borderId="17" xfId="49" applyFont="1" applyFill="1" applyBorder="1" applyAlignment="1">
      <alignment horizontal="center" vertical="center" wrapText="1"/>
    </xf>
    <xf numFmtId="0" fontId="43" fillId="30" borderId="18" xfId="49" applyFont="1" applyFill="1" applyBorder="1" applyAlignment="1">
      <alignment horizontal="center" vertical="center" wrapText="1"/>
    </xf>
    <xf numFmtId="0" fontId="43" fillId="30" borderId="16" xfId="49" applyFont="1" applyFill="1" applyBorder="1" applyAlignment="1">
      <alignment horizontal="center" vertical="center" wrapText="1"/>
    </xf>
    <xf numFmtId="0" fontId="45" fillId="28" borderId="2" xfId="0" applyFont="1" applyFill="1" applyBorder="1" applyAlignment="1" applyProtection="1">
      <alignment horizontal="center" vertical="center" wrapText="1"/>
      <protection locked="0"/>
    </xf>
    <xf numFmtId="0" fontId="45" fillId="28" borderId="4" xfId="0" applyFont="1" applyFill="1" applyBorder="1" applyAlignment="1" applyProtection="1">
      <alignment horizontal="center" vertical="center" wrapText="1"/>
      <protection locked="0"/>
    </xf>
    <xf numFmtId="0" fontId="45" fillId="28" borderId="2" xfId="0" applyFont="1" applyFill="1" applyBorder="1" applyAlignment="1" applyProtection="1">
      <alignment horizontal="center" vertical="center" textRotation="90" wrapText="1"/>
      <protection locked="0"/>
    </xf>
    <xf numFmtId="0" fontId="45" fillId="28" borderId="4" xfId="0" applyFont="1" applyFill="1" applyBorder="1" applyAlignment="1" applyProtection="1">
      <alignment horizontal="center" vertical="center" textRotation="90" wrapText="1"/>
      <protection locked="0"/>
    </xf>
    <xf numFmtId="0" fontId="45" fillId="28" borderId="17" xfId="0" applyFont="1" applyFill="1" applyBorder="1" applyAlignment="1" applyProtection="1">
      <alignment horizontal="center" vertical="center" wrapText="1"/>
      <protection locked="0"/>
    </xf>
    <xf numFmtId="0" fontId="45" fillId="28" borderId="18" xfId="0" applyFont="1" applyFill="1" applyBorder="1" applyAlignment="1" applyProtection="1">
      <alignment horizontal="center" vertical="center" wrapText="1"/>
      <protection locked="0"/>
    </xf>
    <xf numFmtId="0" fontId="45" fillId="28" borderId="16" xfId="0" applyFont="1" applyFill="1" applyBorder="1" applyAlignment="1" applyProtection="1">
      <alignment horizontal="center" vertical="center" wrapText="1"/>
      <protection locked="0"/>
    </xf>
    <xf numFmtId="0" fontId="45" fillId="28" borderId="1" xfId="0" applyFont="1" applyFill="1" applyBorder="1" applyAlignment="1" applyProtection="1">
      <alignment horizontal="center" vertical="center" textRotation="90" wrapText="1"/>
      <protection locked="0"/>
    </xf>
    <xf numFmtId="0" fontId="45" fillId="28" borderId="3" xfId="0" applyFont="1" applyFill="1" applyBorder="1" applyAlignment="1" applyProtection="1">
      <alignment horizontal="center" vertical="center" textRotation="90" wrapText="1"/>
      <protection locked="0"/>
    </xf>
    <xf numFmtId="0" fontId="45" fillId="28" borderId="17" xfId="0" applyFont="1" applyFill="1" applyBorder="1" applyAlignment="1" applyProtection="1">
      <alignment horizontal="center" vertical="center" textRotation="2" wrapText="1"/>
      <protection locked="0"/>
    </xf>
    <xf numFmtId="0" fontId="45" fillId="28" borderId="16" xfId="0" applyFont="1" applyFill="1" applyBorder="1" applyAlignment="1" applyProtection="1">
      <alignment horizontal="center" vertical="center" textRotation="2" wrapText="1"/>
      <protection locked="0"/>
    </xf>
    <xf numFmtId="0" fontId="45" fillId="28" borderId="2" xfId="0" applyFont="1" applyFill="1" applyBorder="1" applyAlignment="1" applyProtection="1">
      <alignment horizontal="right" vertical="center" textRotation="90" wrapText="1"/>
      <protection locked="0"/>
    </xf>
    <xf numFmtId="0" fontId="45" fillId="28" borderId="3" xfId="0" applyFont="1" applyFill="1" applyBorder="1" applyAlignment="1" applyProtection="1">
      <alignment horizontal="right" vertical="center" textRotation="90" wrapText="1"/>
      <protection locked="0"/>
    </xf>
    <xf numFmtId="0" fontId="45" fillId="28" borderId="4" xfId="0" applyFont="1" applyFill="1" applyBorder="1" applyAlignment="1" applyProtection="1">
      <alignment horizontal="right" vertical="center" textRotation="90" wrapText="1"/>
      <protection locked="0"/>
    </xf>
    <xf numFmtId="0" fontId="45" fillId="28" borderId="19" xfId="0" applyFont="1" applyFill="1" applyBorder="1" applyAlignment="1" applyProtection="1">
      <alignment horizontal="center" vertical="center" wrapText="1"/>
      <protection locked="0"/>
    </xf>
    <xf numFmtId="0" fontId="45" fillId="28" borderId="20" xfId="0" applyFont="1" applyFill="1" applyBorder="1" applyAlignment="1" applyProtection="1">
      <alignment horizontal="center" vertical="center" wrapText="1"/>
      <protection locked="0"/>
    </xf>
    <xf numFmtId="0" fontId="45" fillId="28" borderId="21" xfId="0" applyFont="1" applyFill="1" applyBorder="1" applyAlignment="1" applyProtection="1">
      <alignment horizontal="center" vertical="center" wrapText="1"/>
      <protection locked="0"/>
    </xf>
    <xf numFmtId="0" fontId="45" fillId="28" borderId="22" xfId="0" applyFont="1" applyFill="1" applyBorder="1" applyAlignment="1" applyProtection="1">
      <alignment horizontal="center" vertical="center" wrapText="1"/>
      <protection locked="0"/>
    </xf>
    <xf numFmtId="3" fontId="45" fillId="28" borderId="1" xfId="0" applyNumberFormat="1" applyFont="1" applyFill="1" applyBorder="1" applyAlignment="1" applyProtection="1">
      <alignment horizontal="center" vertical="center" wrapText="1"/>
      <protection locked="0"/>
    </xf>
    <xf numFmtId="3" fontId="45" fillId="28" borderId="2" xfId="0" applyNumberFormat="1" applyFont="1" applyFill="1" applyBorder="1" applyAlignment="1" applyProtection="1">
      <alignment horizontal="center" vertical="center" wrapText="1"/>
      <protection locked="0"/>
    </xf>
    <xf numFmtId="3" fontId="45" fillId="28" borderId="3" xfId="0" applyNumberFormat="1" applyFont="1" applyFill="1" applyBorder="1" applyAlignment="1" applyProtection="1">
      <alignment horizontal="center" vertical="center" wrapText="1"/>
      <protection locked="0"/>
    </xf>
    <xf numFmtId="3" fontId="45" fillId="28" borderId="4" xfId="0" applyNumberFormat="1" applyFont="1" applyFill="1" applyBorder="1" applyAlignment="1" applyProtection="1">
      <alignment horizontal="center" vertical="center" wrapText="1"/>
      <protection locked="0"/>
    </xf>
    <xf numFmtId="3" fontId="45" fillId="28" borderId="2" xfId="0" applyNumberFormat="1" applyFont="1" applyFill="1" applyBorder="1" applyAlignment="1" applyProtection="1">
      <alignment horizontal="center" vertical="center" textRotation="90" wrapText="1"/>
      <protection locked="0"/>
    </xf>
    <xf numFmtId="3" fontId="45" fillId="28" borderId="3" xfId="0" applyNumberFormat="1" applyFont="1" applyFill="1" applyBorder="1" applyAlignment="1" applyProtection="1">
      <alignment horizontal="center" vertical="center" textRotation="90" wrapText="1"/>
      <protection locked="0"/>
    </xf>
    <xf numFmtId="3" fontId="45" fillId="28" borderId="4" xfId="0" applyNumberFormat="1" applyFont="1" applyFill="1" applyBorder="1" applyAlignment="1" applyProtection="1">
      <alignment horizontal="center" vertical="center" textRotation="90" wrapText="1"/>
      <protection locked="0"/>
    </xf>
    <xf numFmtId="0" fontId="32" fillId="27" borderId="15" xfId="48" applyFill="1" applyAlignment="1">
      <alignment horizontal="center" vertical="center" wrapText="1"/>
    </xf>
    <xf numFmtId="0" fontId="45" fillId="28" borderId="3" xfId="0" applyFont="1" applyFill="1" applyBorder="1" applyAlignment="1" applyProtection="1">
      <alignment horizontal="center" vertical="center" wrapText="1"/>
      <protection locked="0"/>
    </xf>
    <xf numFmtId="14" fontId="45" fillId="28" borderId="1" xfId="0" applyNumberFormat="1" applyFont="1" applyFill="1" applyBorder="1" applyAlignment="1" applyProtection="1">
      <alignment horizontal="center" vertical="center" wrapText="1"/>
      <protection locked="0"/>
    </xf>
    <xf numFmtId="0" fontId="39" fillId="28" borderId="1" xfId="0" applyFont="1" applyFill="1" applyBorder="1" applyAlignment="1" applyProtection="1">
      <alignment horizontal="center" vertical="center" textRotation="90" wrapText="1"/>
      <protection locked="0"/>
    </xf>
    <xf numFmtId="0" fontId="39" fillId="28" borderId="1" xfId="0" applyFont="1" applyFill="1" applyBorder="1" applyAlignment="1" applyProtection="1">
      <alignment horizontal="center" vertical="center" wrapText="1"/>
      <protection locked="0"/>
    </xf>
    <xf numFmtId="3" fontId="39" fillId="28" borderId="1" xfId="0" applyNumberFormat="1" applyFont="1" applyFill="1" applyBorder="1" applyAlignment="1" applyProtection="1">
      <alignment horizontal="center" vertical="center" wrapText="1"/>
      <protection locked="0"/>
    </xf>
    <xf numFmtId="0" fontId="39" fillId="28" borderId="1" xfId="0" applyFont="1" applyFill="1" applyBorder="1" applyAlignment="1" applyProtection="1">
      <alignment horizontal="center" vertical="center" textRotation="2" wrapText="1"/>
      <protection locked="0"/>
    </xf>
    <xf numFmtId="3" fontId="39" fillId="28" borderId="1" xfId="0" applyNumberFormat="1" applyFont="1" applyFill="1" applyBorder="1" applyAlignment="1" applyProtection="1">
      <alignment horizontal="center" vertical="center" textRotation="90" wrapText="1"/>
      <protection locked="0"/>
    </xf>
    <xf numFmtId="0" fontId="39" fillId="28" borderId="2" xfId="0" applyFont="1" applyFill="1" applyBorder="1" applyAlignment="1" applyProtection="1">
      <alignment horizontal="center" vertical="center" textRotation="90" wrapText="1"/>
      <protection locked="0"/>
    </xf>
    <xf numFmtId="0" fontId="39" fillId="28" borderId="4" xfId="0" applyFont="1" applyFill="1" applyBorder="1" applyAlignment="1" applyProtection="1">
      <alignment horizontal="center" vertical="center" textRotation="90" wrapText="1"/>
      <protection locked="0"/>
    </xf>
    <xf numFmtId="0" fontId="39" fillId="28" borderId="19" xfId="0" applyFont="1" applyFill="1" applyBorder="1" applyAlignment="1" applyProtection="1">
      <alignment horizontal="center" vertical="center" wrapText="1"/>
      <protection locked="0"/>
    </xf>
    <xf numFmtId="0" fontId="39" fillId="28" borderId="20" xfId="0" applyFont="1" applyFill="1" applyBorder="1" applyAlignment="1" applyProtection="1">
      <alignment horizontal="center" vertical="center" wrapText="1"/>
      <protection locked="0"/>
    </xf>
    <xf numFmtId="0" fontId="39" fillId="28" borderId="21" xfId="0" applyFont="1" applyFill="1" applyBorder="1" applyAlignment="1" applyProtection="1">
      <alignment horizontal="center" vertical="center" wrapText="1"/>
      <protection locked="0"/>
    </xf>
    <xf numFmtId="0" fontId="39" fillId="28" borderId="22" xfId="0" applyFont="1" applyFill="1" applyBorder="1" applyAlignment="1" applyProtection="1">
      <alignment horizontal="center" vertical="center" wrapText="1"/>
      <protection locked="0"/>
    </xf>
    <xf numFmtId="0" fontId="39" fillId="28" borderId="17" xfId="0" applyFont="1" applyFill="1" applyBorder="1" applyAlignment="1" applyProtection="1">
      <alignment horizontal="center" vertical="center" wrapText="1"/>
      <protection locked="0"/>
    </xf>
    <xf numFmtId="0" fontId="39" fillId="28" borderId="18" xfId="0" applyFont="1" applyFill="1" applyBorder="1" applyAlignment="1" applyProtection="1">
      <alignment horizontal="center" vertical="center" wrapText="1"/>
      <protection locked="0"/>
    </xf>
    <xf numFmtId="0" fontId="39" fillId="28" borderId="16" xfId="0" applyFont="1" applyFill="1" applyBorder="1" applyAlignment="1" applyProtection="1">
      <alignment horizontal="center" vertical="center" wrapText="1"/>
      <protection locked="0"/>
    </xf>
    <xf numFmtId="3" fontId="39" fillId="28" borderId="2" xfId="0" applyNumberFormat="1" applyFont="1" applyFill="1" applyBorder="1" applyAlignment="1" applyProtection="1">
      <alignment horizontal="center" vertical="center" textRotation="90" wrapText="1"/>
      <protection locked="0"/>
    </xf>
    <xf numFmtId="3" fontId="39" fillId="28" borderId="3" xfId="0" applyNumberFormat="1" applyFont="1" applyFill="1" applyBorder="1" applyAlignment="1" applyProtection="1">
      <alignment horizontal="center" vertical="center" textRotation="90" wrapText="1"/>
      <protection locked="0"/>
    </xf>
    <xf numFmtId="3" fontId="39" fillId="28" borderId="4" xfId="0" applyNumberFormat="1" applyFont="1" applyFill="1" applyBorder="1" applyAlignment="1" applyProtection="1">
      <alignment horizontal="center" vertical="center" textRotation="90" wrapText="1"/>
      <protection locked="0"/>
    </xf>
    <xf numFmtId="3" fontId="39" fillId="28" borderId="2" xfId="0" applyNumberFormat="1" applyFont="1" applyFill="1" applyBorder="1" applyAlignment="1" applyProtection="1">
      <alignment horizontal="center" vertical="center" wrapText="1"/>
      <protection locked="0"/>
    </xf>
    <xf numFmtId="3" fontId="39" fillId="28" borderId="3" xfId="0" applyNumberFormat="1" applyFont="1" applyFill="1" applyBorder="1" applyAlignment="1" applyProtection="1">
      <alignment horizontal="center" vertical="center" wrapText="1"/>
      <protection locked="0"/>
    </xf>
    <xf numFmtId="3" fontId="39" fillId="28" borderId="4" xfId="0" applyNumberFormat="1" applyFont="1" applyFill="1" applyBorder="1" applyAlignment="1" applyProtection="1">
      <alignment horizontal="center" vertical="center" wrapText="1"/>
      <protection locked="0"/>
    </xf>
    <xf numFmtId="0" fontId="40" fillId="28" borderId="1" xfId="0" applyFont="1" applyFill="1" applyBorder="1" applyAlignment="1" applyProtection="1">
      <alignment horizontal="center" vertical="center" wrapText="1"/>
      <protection locked="0"/>
    </xf>
    <xf numFmtId="0" fontId="39" fillId="28" borderId="2" xfId="0" applyFont="1" applyFill="1" applyBorder="1" applyAlignment="1" applyProtection="1">
      <alignment horizontal="center" vertical="center" wrapText="1"/>
      <protection locked="0"/>
    </xf>
    <xf numFmtId="0" fontId="39" fillId="28" borderId="3" xfId="0" applyFont="1" applyFill="1" applyBorder="1" applyAlignment="1" applyProtection="1">
      <alignment horizontal="center" vertical="center" wrapText="1"/>
      <protection locked="0"/>
    </xf>
    <xf numFmtId="0" fontId="39" fillId="28" borderId="4" xfId="0" applyFont="1" applyFill="1" applyBorder="1" applyAlignment="1" applyProtection="1">
      <alignment horizontal="center" vertical="center" wrapText="1"/>
      <protection locked="0"/>
    </xf>
    <xf numFmtId="14" fontId="39" fillId="28" borderId="1" xfId="0" applyNumberFormat="1" applyFont="1" applyFill="1" applyBorder="1" applyAlignment="1" applyProtection="1">
      <alignment horizontal="center" vertical="center" wrapText="1"/>
      <protection locked="0"/>
    </xf>
    <xf numFmtId="0" fontId="39" fillId="28" borderId="3" xfId="0" applyFont="1" applyFill="1" applyBorder="1" applyAlignment="1" applyProtection="1">
      <alignment horizontal="center" vertical="center" textRotation="90" wrapText="1"/>
      <protection locked="0"/>
    </xf>
    <xf numFmtId="0" fontId="39" fillId="28" borderId="17" xfId="0" applyFont="1" applyFill="1" applyBorder="1" applyAlignment="1" applyProtection="1">
      <alignment horizontal="center" vertical="center" textRotation="2" wrapText="1"/>
      <protection locked="0"/>
    </xf>
    <xf numFmtId="0" fontId="39" fillId="28" borderId="16" xfId="0" applyFont="1" applyFill="1" applyBorder="1" applyAlignment="1" applyProtection="1">
      <alignment horizontal="center" vertical="center" textRotation="2" wrapText="1"/>
      <protection locked="0"/>
    </xf>
    <xf numFmtId="0" fontId="39" fillId="28" borderId="14" xfId="0" applyFont="1" applyFill="1" applyBorder="1" applyAlignment="1" applyProtection="1">
      <alignment horizontal="center" vertical="center" wrapText="1"/>
      <protection locked="0"/>
    </xf>
    <xf numFmtId="14" fontId="39" fillId="28" borderId="2" xfId="0" applyNumberFormat="1" applyFont="1" applyFill="1" applyBorder="1" applyAlignment="1" applyProtection="1">
      <alignment horizontal="center" vertical="center" wrapText="1"/>
      <protection locked="0"/>
    </xf>
    <xf numFmtId="14" fontId="39" fillId="28" borderId="3" xfId="0" applyNumberFormat="1" applyFont="1" applyFill="1" applyBorder="1" applyAlignment="1" applyProtection="1">
      <alignment horizontal="center" vertical="center" wrapText="1"/>
      <protection locked="0"/>
    </xf>
    <xf numFmtId="14" fontId="39" fillId="28" borderId="4" xfId="0" applyNumberFormat="1" applyFont="1" applyFill="1" applyBorder="1" applyAlignment="1" applyProtection="1">
      <alignment horizontal="center" vertical="center" wrapText="1"/>
      <protection locked="0"/>
    </xf>
    <xf numFmtId="0" fontId="39" fillId="28" borderId="23" xfId="0"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protection locked="0"/>
    </xf>
    <xf numFmtId="0" fontId="48" fillId="0" borderId="17" xfId="0" applyFont="1" applyBorder="1" applyAlignment="1">
      <alignment horizontal="left" vertical="center" wrapText="1"/>
    </xf>
    <xf numFmtId="0" fontId="49" fillId="0" borderId="18" xfId="0" applyFont="1" applyBorder="1" applyAlignment="1">
      <alignment vertical="center" wrapText="1"/>
    </xf>
    <xf numFmtId="0" fontId="49" fillId="0" borderId="16" xfId="0" applyFont="1" applyBorder="1" applyAlignment="1">
      <alignment vertical="center" wrapText="1"/>
    </xf>
    <xf numFmtId="49" fontId="45" fillId="28" borderId="2" xfId="0" applyNumberFormat="1" applyFont="1" applyFill="1" applyBorder="1" applyAlignment="1" applyProtection="1">
      <alignment horizontal="right" vertical="center" textRotation="90" wrapText="1"/>
      <protection locked="0"/>
    </xf>
    <xf numFmtId="49" fontId="45" fillId="28" borderId="3" xfId="0" applyNumberFormat="1" applyFont="1" applyFill="1" applyBorder="1" applyAlignment="1" applyProtection="1">
      <alignment horizontal="right" vertical="center" textRotation="90" wrapText="1"/>
      <protection locked="0"/>
    </xf>
    <xf numFmtId="49" fontId="45" fillId="28" borderId="4" xfId="0" applyNumberFormat="1" applyFont="1" applyFill="1" applyBorder="1" applyAlignment="1" applyProtection="1">
      <alignment horizontal="right" vertical="center" textRotation="90" wrapText="1"/>
      <protection locked="0"/>
    </xf>
    <xf numFmtId="49" fontId="39" fillId="28" borderId="1" xfId="0" applyNumberFormat="1" applyFont="1" applyFill="1" applyBorder="1" applyAlignment="1" applyProtection="1">
      <alignment horizontal="center" vertical="center" textRotation="90" wrapText="1"/>
      <protection locked="0"/>
    </xf>
    <xf numFmtId="0" fontId="39" fillId="28" borderId="1" xfId="0" applyFont="1" applyFill="1" applyBorder="1" applyAlignment="1" applyProtection="1">
      <alignment horizontal="center" vertical="center"/>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23" fillId="2" borderId="0" xfId="0" applyFont="1" applyFill="1" applyAlignment="1" applyProtection="1">
      <alignment horizontal="center" vertical="center" wrapText="1"/>
      <protection locked="0"/>
    </xf>
    <xf numFmtId="14" fontId="23" fillId="2" borderId="0" xfId="0" applyNumberFormat="1" applyFont="1" applyFill="1" applyAlignment="1" applyProtection="1">
      <alignment horizontal="center" vertical="center" wrapText="1"/>
      <protection locked="0"/>
    </xf>
    <xf numFmtId="3" fontId="23" fillId="2" borderId="0" xfId="0" applyNumberFormat="1" applyFont="1" applyFill="1" applyAlignment="1" applyProtection="1">
      <alignment horizontal="center" vertical="center" wrapText="1"/>
      <protection locked="0"/>
    </xf>
    <xf numFmtId="0" fontId="0" fillId="0" borderId="3" xfId="0" applyBorder="1" applyAlignment="1">
      <alignment horizontal="center" vertical="center" textRotation="90" wrapText="1"/>
    </xf>
    <xf numFmtId="0" fontId="0" fillId="0" borderId="4" xfId="0" applyBorder="1" applyAlignment="1">
      <alignment horizontal="center" vertical="center" textRotation="90" wrapText="1"/>
    </xf>
  </cellXfs>
  <cellStyles count="50">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xfId="49" builtinId="29"/>
    <cellStyle name="Énfasis1 2" xfId="27"/>
    <cellStyle name="Énfasis2 2" xfId="28"/>
    <cellStyle name="Énfasis3 2" xfId="29"/>
    <cellStyle name="Énfasis4 2" xfId="30"/>
    <cellStyle name="Énfasis5 2" xfId="31"/>
    <cellStyle name="Énfasis6 2" xfId="32"/>
    <cellStyle name="Entrada 2" xfId="33"/>
    <cellStyle name="Euro" xfId="34"/>
    <cellStyle name="Incorrecto 2" xfId="35"/>
    <cellStyle name="Millares 2" xfId="47"/>
    <cellStyle name="Neutral 2" xfId="36"/>
    <cellStyle name="Normal" xfId="0" builtinId="0"/>
    <cellStyle name="Normal 2" xfId="2"/>
    <cellStyle name="Normal 2 2" xfId="37"/>
    <cellStyle name="Normal 3" xfId="1"/>
    <cellStyle name="Normal 3 2" xfId="3"/>
    <cellStyle name="Notas 2" xfId="38"/>
    <cellStyle name="Salida 2" xfId="39"/>
    <cellStyle name="Texto de advertencia 2" xfId="40"/>
    <cellStyle name="Texto explicativo 2" xfId="41"/>
    <cellStyle name="Título 1 2" xfId="43"/>
    <cellStyle name="Título 2" xfId="48" builtinId="17"/>
    <cellStyle name="Título 2 2" xfId="44"/>
    <cellStyle name="Título 3 2" xfId="45"/>
    <cellStyle name="Título 4" xfId="42"/>
    <cellStyle name="Total 2" xfId="46"/>
  </cellStyles>
  <dxfs count="0"/>
  <tableStyles count="0" defaultTableStyle="TableStyleMedium2" defaultPivotStyle="PivotStyleLight16"/>
  <colors>
    <mruColors>
      <color rgb="FF006699"/>
      <color rgb="FF00FFFF"/>
      <color rgb="FFB0F183"/>
      <color rgb="FFF2F49E"/>
      <color rgb="FFA6F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0</xdr:row>
      <xdr:rowOff>186267</xdr:rowOff>
    </xdr:from>
    <xdr:to>
      <xdr:col>4</xdr:col>
      <xdr:colOff>251885</xdr:colOff>
      <xdr:row>1</xdr:row>
      <xdr:rowOff>853016</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533" y="186267"/>
          <a:ext cx="1858435" cy="85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38099</xdr:colOff>
      <xdr:row>0</xdr:row>
      <xdr:rowOff>180975</xdr:rowOff>
    </xdr:from>
    <xdr:to>
      <xdr:col>5</xdr:col>
      <xdr:colOff>57150</xdr:colOff>
      <xdr:row>1</xdr:row>
      <xdr:rowOff>771524</xdr:rowOff>
    </xdr:to>
    <xdr:pic>
      <xdr:nvPicPr>
        <xdr:cNvPr id="2" name="0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4" y="180975"/>
          <a:ext cx="1885951" cy="781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1</xdr:row>
      <xdr:rowOff>76201</xdr:rowOff>
    </xdr:from>
    <xdr:to>
      <xdr:col>3</xdr:col>
      <xdr:colOff>276225</xdr:colOff>
      <xdr:row>1</xdr:row>
      <xdr:rowOff>723901</xdr:rowOff>
    </xdr:to>
    <xdr:pic>
      <xdr:nvPicPr>
        <xdr:cNvPr id="2" name="0 Imagen">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66701"/>
          <a:ext cx="1504950" cy="647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47624</xdr:colOff>
      <xdr:row>0</xdr:row>
      <xdr:rowOff>180975</xdr:rowOff>
    </xdr:from>
    <xdr:to>
      <xdr:col>4</xdr:col>
      <xdr:colOff>276225</xdr:colOff>
      <xdr:row>1</xdr:row>
      <xdr:rowOff>819149</xdr:rowOff>
    </xdr:to>
    <xdr:pic>
      <xdr:nvPicPr>
        <xdr:cNvPr id="2" name="0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180975"/>
          <a:ext cx="1800226" cy="828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xdr:row>
      <xdr:rowOff>133350</xdr:rowOff>
    </xdr:from>
    <xdr:to>
      <xdr:col>3</xdr:col>
      <xdr:colOff>9526</xdr:colOff>
      <xdr:row>1</xdr:row>
      <xdr:rowOff>933450</xdr:rowOff>
    </xdr:to>
    <xdr:pic>
      <xdr:nvPicPr>
        <xdr:cNvPr id="2" name="0 Imagen">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19100"/>
          <a:ext cx="1609726" cy="800100"/>
        </a:xfrm>
        <a:prstGeom prst="rect">
          <a:avLst/>
        </a:prstGeom>
      </xdr:spPr>
    </xdr:pic>
    <xdr:clientData/>
  </xdr:twoCellAnchor>
  <xdr:twoCellAnchor editAs="oneCell">
    <xdr:from>
      <xdr:col>5</xdr:col>
      <xdr:colOff>409574</xdr:colOff>
      <xdr:row>1</xdr:row>
      <xdr:rowOff>9524</xdr:rowOff>
    </xdr:from>
    <xdr:to>
      <xdr:col>6</xdr:col>
      <xdr:colOff>0</xdr:colOff>
      <xdr:row>1</xdr:row>
      <xdr:rowOff>990599</xdr:rowOff>
    </xdr:to>
    <xdr:pic>
      <xdr:nvPicPr>
        <xdr:cNvPr id="3" name="0 Imagen">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4" y="200024"/>
          <a:ext cx="2076451"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171450</xdr:rowOff>
    </xdr:from>
    <xdr:to>
      <xdr:col>5</xdr:col>
      <xdr:colOff>28576</xdr:colOff>
      <xdr:row>1</xdr:row>
      <xdr:rowOff>781049</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71450"/>
          <a:ext cx="1800226" cy="800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4</xdr:col>
      <xdr:colOff>123826</xdr:colOff>
      <xdr:row>1</xdr:row>
      <xdr:rowOff>819149</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00025"/>
          <a:ext cx="1743076" cy="80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4</xdr:col>
      <xdr:colOff>219075</xdr:colOff>
      <xdr:row>1</xdr:row>
      <xdr:rowOff>800099</xdr:rowOff>
    </xdr:to>
    <xdr:pic>
      <xdr:nvPicPr>
        <xdr:cNvPr id="2"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828800" cy="761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2</xdr:row>
      <xdr:rowOff>171450</xdr:rowOff>
    </xdr:from>
    <xdr:to>
      <xdr:col>3</xdr:col>
      <xdr:colOff>238125</xdr:colOff>
      <xdr:row>2</xdr:row>
      <xdr:rowOff>838200</xdr:rowOff>
    </xdr:to>
    <xdr:pic>
      <xdr:nvPicPr>
        <xdr:cNvPr id="2" name="0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4" y="514350"/>
          <a:ext cx="1504951"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133351</xdr:colOff>
      <xdr:row>1</xdr:row>
      <xdr:rowOff>819149</xdr:rowOff>
    </xdr:to>
    <xdr:pic>
      <xdr:nvPicPr>
        <xdr:cNvPr id="2" name="0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1800226" cy="809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1</xdr:row>
      <xdr:rowOff>133350</xdr:rowOff>
    </xdr:from>
    <xdr:to>
      <xdr:col>5</xdr:col>
      <xdr:colOff>123826</xdr:colOff>
      <xdr:row>1</xdr:row>
      <xdr:rowOff>971549</xdr:rowOff>
    </xdr:to>
    <xdr:pic>
      <xdr:nvPicPr>
        <xdr:cNvPr id="2" name="0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23850"/>
          <a:ext cx="1933576" cy="838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161925</xdr:colOff>
      <xdr:row>1</xdr:row>
      <xdr:rowOff>114300</xdr:rowOff>
    </xdr:from>
    <xdr:to>
      <xdr:col>4</xdr:col>
      <xdr:colOff>1</xdr:colOff>
      <xdr:row>1</xdr:row>
      <xdr:rowOff>742950</xdr:rowOff>
    </xdr:to>
    <xdr:pic>
      <xdr:nvPicPr>
        <xdr:cNvPr id="2" name="0 Imagen">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04800"/>
          <a:ext cx="1381126" cy="628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282010</xdr:colOff>
      <xdr:row>1</xdr:row>
      <xdr:rowOff>781049</xdr:rowOff>
    </xdr:to>
    <xdr:pic>
      <xdr:nvPicPr>
        <xdr:cNvPr id="2" name="0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61925"/>
          <a:ext cx="1825060" cy="8096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4"/>
  <sheetViews>
    <sheetView showGridLines="0" zoomScale="90" zoomScaleNormal="90" workbookViewId="0">
      <pane ySplit="8" topLeftCell="A9" activePane="bottomLeft" state="frozen"/>
      <selection pane="bottomLeft" activeCell="B9" sqref="B9"/>
    </sheetView>
  </sheetViews>
  <sheetFormatPr baseColWidth="10" defaultRowHeight="15" x14ac:dyDescent="0.25"/>
  <cols>
    <col min="1" max="1" width="3" customWidth="1"/>
    <col min="2" max="2" width="4.28515625" style="25" customWidth="1"/>
    <col min="3" max="3" width="15.5703125" customWidth="1"/>
    <col min="4" max="4" width="4.85546875" customWidth="1"/>
    <col min="5" max="5" width="5" customWidth="1"/>
    <col min="6" max="6" width="60.5703125" customWidth="1"/>
    <col min="7" max="7" width="4.7109375" customWidth="1"/>
    <col min="8" max="8" width="5.28515625" customWidth="1"/>
    <col min="9" max="10" width="4.5703125" customWidth="1"/>
    <col min="11" max="11" width="5" customWidth="1"/>
    <col min="12" max="12" width="4.5703125" customWidth="1"/>
    <col min="13" max="13" width="13.85546875" customWidth="1"/>
    <col min="14" max="17" width="4.5703125" customWidth="1"/>
    <col min="18" max="18" width="8.140625" customWidth="1"/>
    <col min="19" max="19" width="4.7109375" customWidth="1"/>
    <col min="20" max="20" width="4.5703125" customWidth="1"/>
    <col min="21" max="24" width="4.7109375" customWidth="1"/>
    <col min="29" max="29" width="12.5703125" customWidth="1"/>
    <col min="30" max="45" width="5" customWidth="1"/>
    <col min="46" max="46" width="5" style="19" customWidth="1"/>
    <col min="47" max="54" width="5" customWidth="1"/>
  </cols>
  <sheetData>
    <row r="2" spans="2:107" ht="81.75" customHeight="1" thickBot="1" x14ac:dyDescent="0.3">
      <c r="B2" s="174" t="s">
        <v>136</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33.75" customHeight="1" x14ac:dyDescent="0.2">
      <c r="B4" s="144" t="s">
        <v>14</v>
      </c>
      <c r="C4" s="144" t="s">
        <v>0</v>
      </c>
      <c r="D4" s="144" t="s">
        <v>1</v>
      </c>
      <c r="E4" s="144"/>
      <c r="F4" s="149" t="s">
        <v>2</v>
      </c>
      <c r="G4" s="144" t="s">
        <v>74</v>
      </c>
      <c r="H4" s="144"/>
      <c r="I4" s="144"/>
      <c r="J4" s="144"/>
      <c r="K4" s="144"/>
      <c r="L4" s="144"/>
      <c r="M4" s="176" t="s">
        <v>10</v>
      </c>
      <c r="N4" s="144" t="s">
        <v>84</v>
      </c>
      <c r="O4" s="144"/>
      <c r="P4" s="144" t="s">
        <v>15</v>
      </c>
      <c r="Q4" s="144"/>
      <c r="R4" s="144"/>
      <c r="S4" s="153" t="s">
        <v>16</v>
      </c>
      <c r="T4" s="154"/>
      <c r="U4" s="154"/>
      <c r="V4" s="154"/>
      <c r="W4" s="154"/>
      <c r="X4" s="155"/>
      <c r="Y4" s="167" t="s">
        <v>17</v>
      </c>
      <c r="Z4" s="167" t="s">
        <v>18</v>
      </c>
      <c r="AA4" s="167" t="s">
        <v>19</v>
      </c>
      <c r="AB4" s="167" t="s">
        <v>20</v>
      </c>
      <c r="AC4" s="168" t="s">
        <v>75</v>
      </c>
      <c r="AD4" s="144" t="s">
        <v>21</v>
      </c>
      <c r="AE4" s="144"/>
      <c r="AF4" s="144"/>
      <c r="AG4" s="144"/>
      <c r="AH4" s="144"/>
      <c r="AI4" s="144"/>
      <c r="AJ4" s="144"/>
      <c r="AK4" s="144"/>
      <c r="AL4" s="144"/>
      <c r="AM4" s="144"/>
      <c r="AN4" s="144"/>
      <c r="AO4" s="144"/>
      <c r="AP4" s="144"/>
      <c r="AQ4" s="144"/>
      <c r="AR4" s="144"/>
      <c r="AS4" s="144"/>
      <c r="AT4" s="144"/>
      <c r="AU4" s="144"/>
      <c r="AV4" s="144"/>
      <c r="AW4" s="144"/>
      <c r="AX4" s="144"/>
      <c r="AY4" s="144"/>
      <c r="AZ4" s="144"/>
      <c r="BA4" s="163" t="s">
        <v>22</v>
      </c>
      <c r="BB4" s="164"/>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44"/>
      <c r="C5" s="144"/>
      <c r="D5" s="144"/>
      <c r="E5" s="144"/>
      <c r="F5" s="175"/>
      <c r="G5" s="156" t="s">
        <v>4</v>
      </c>
      <c r="H5" s="156" t="s">
        <v>5</v>
      </c>
      <c r="I5" s="156" t="s">
        <v>6</v>
      </c>
      <c r="J5" s="156" t="s">
        <v>7</v>
      </c>
      <c r="K5" s="156" t="s">
        <v>8</v>
      </c>
      <c r="L5" s="156" t="s">
        <v>9</v>
      </c>
      <c r="M5" s="176"/>
      <c r="N5" s="156" t="s">
        <v>12</v>
      </c>
      <c r="O5" s="156" t="s">
        <v>13</v>
      </c>
      <c r="P5" s="144" t="s">
        <v>23</v>
      </c>
      <c r="Q5" s="144"/>
      <c r="R5" s="145" t="s">
        <v>24</v>
      </c>
      <c r="S5" s="145" t="s">
        <v>25</v>
      </c>
      <c r="T5" s="145" t="s">
        <v>26</v>
      </c>
      <c r="U5" s="145" t="s">
        <v>27</v>
      </c>
      <c r="V5" s="145" t="s">
        <v>28</v>
      </c>
      <c r="W5" s="145" t="s">
        <v>29</v>
      </c>
      <c r="X5" s="171" t="s">
        <v>78</v>
      </c>
      <c r="Y5" s="167"/>
      <c r="Z5" s="167"/>
      <c r="AA5" s="167"/>
      <c r="AB5" s="167"/>
      <c r="AC5" s="169"/>
      <c r="AD5" s="144" t="s">
        <v>31</v>
      </c>
      <c r="AE5" s="144"/>
      <c r="AF5" s="144" t="s">
        <v>32</v>
      </c>
      <c r="AG5" s="144"/>
      <c r="AH5" s="144"/>
      <c r="AI5" s="144"/>
      <c r="AJ5" s="144"/>
      <c r="AK5" s="144"/>
      <c r="AL5" s="144"/>
      <c r="AM5" s="144"/>
      <c r="AN5" s="144"/>
      <c r="AO5" s="144"/>
      <c r="AP5" s="144"/>
      <c r="AQ5" s="144"/>
      <c r="AR5" s="144"/>
      <c r="AS5" s="144"/>
      <c r="AT5" s="98"/>
      <c r="AU5" s="144" t="s">
        <v>33</v>
      </c>
      <c r="AV5" s="144"/>
      <c r="AW5" s="144"/>
      <c r="AX5" s="144"/>
      <c r="AY5" s="144"/>
      <c r="AZ5" s="144"/>
      <c r="BA5" s="165"/>
      <c r="BB5" s="166"/>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44"/>
      <c r="C6" s="144"/>
      <c r="D6" s="156" t="s">
        <v>34</v>
      </c>
      <c r="E6" s="156" t="s">
        <v>3</v>
      </c>
      <c r="F6" s="175"/>
      <c r="G6" s="156"/>
      <c r="H6" s="156"/>
      <c r="I6" s="156"/>
      <c r="J6" s="156"/>
      <c r="K6" s="156"/>
      <c r="L6" s="156"/>
      <c r="M6" s="176"/>
      <c r="N6" s="156"/>
      <c r="O6" s="156"/>
      <c r="P6" s="145" t="s">
        <v>35</v>
      </c>
      <c r="Q6" s="145" t="s">
        <v>36</v>
      </c>
      <c r="R6" s="145"/>
      <c r="S6" s="145"/>
      <c r="T6" s="145"/>
      <c r="U6" s="145"/>
      <c r="V6" s="145"/>
      <c r="W6" s="145"/>
      <c r="X6" s="172"/>
      <c r="Y6" s="167"/>
      <c r="Z6" s="167"/>
      <c r="AA6" s="167"/>
      <c r="AB6" s="167"/>
      <c r="AC6" s="169"/>
      <c r="AD6" s="144" t="s">
        <v>37</v>
      </c>
      <c r="AE6" s="144" t="s">
        <v>38</v>
      </c>
      <c r="AF6" s="156" t="s">
        <v>39</v>
      </c>
      <c r="AG6" s="151" t="s">
        <v>40</v>
      </c>
      <c r="AH6" s="153" t="s">
        <v>41</v>
      </c>
      <c r="AI6" s="154"/>
      <c r="AJ6" s="154"/>
      <c r="AK6" s="154"/>
      <c r="AL6" s="154"/>
      <c r="AM6" s="154"/>
      <c r="AN6" s="154"/>
      <c r="AO6" s="154"/>
      <c r="AP6" s="154"/>
      <c r="AQ6" s="154"/>
      <c r="AR6" s="154"/>
      <c r="AS6" s="154"/>
      <c r="AT6" s="155"/>
      <c r="AU6" s="160" t="s">
        <v>102</v>
      </c>
      <c r="AV6" s="160" t="s">
        <v>103</v>
      </c>
      <c r="AW6" s="99"/>
      <c r="AX6" s="99"/>
      <c r="AY6" s="160" t="s">
        <v>104</v>
      </c>
      <c r="AZ6" s="160" t="s">
        <v>105</v>
      </c>
      <c r="BA6" s="151" t="s">
        <v>42</v>
      </c>
      <c r="BB6" s="151" t="s">
        <v>76</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44"/>
      <c r="C7" s="144"/>
      <c r="D7" s="156"/>
      <c r="E7" s="156"/>
      <c r="F7" s="175"/>
      <c r="G7" s="156"/>
      <c r="H7" s="156"/>
      <c r="I7" s="156"/>
      <c r="J7" s="156"/>
      <c r="K7" s="156"/>
      <c r="L7" s="156"/>
      <c r="M7" s="176"/>
      <c r="N7" s="156"/>
      <c r="O7" s="156"/>
      <c r="P7" s="145"/>
      <c r="Q7" s="145"/>
      <c r="R7" s="145"/>
      <c r="S7" s="145"/>
      <c r="T7" s="145"/>
      <c r="U7" s="145"/>
      <c r="V7" s="145"/>
      <c r="W7" s="145"/>
      <c r="X7" s="172"/>
      <c r="Y7" s="167"/>
      <c r="Z7" s="167"/>
      <c r="AA7" s="167"/>
      <c r="AB7" s="167"/>
      <c r="AC7" s="169"/>
      <c r="AD7" s="144"/>
      <c r="AE7" s="144"/>
      <c r="AF7" s="156"/>
      <c r="AG7" s="157"/>
      <c r="AH7" s="158" t="s">
        <v>43</v>
      </c>
      <c r="AI7" s="159"/>
      <c r="AJ7" s="100"/>
      <c r="AK7" s="100"/>
      <c r="AL7" s="100"/>
      <c r="AM7" s="100"/>
      <c r="AN7" s="100"/>
      <c r="AO7" s="151" t="s">
        <v>44</v>
      </c>
      <c r="AP7" s="149" t="s">
        <v>45</v>
      </c>
      <c r="AQ7" s="151" t="s">
        <v>46</v>
      </c>
      <c r="AR7" s="151" t="s">
        <v>47</v>
      </c>
      <c r="AS7" s="151" t="s">
        <v>48</v>
      </c>
      <c r="AT7" s="149" t="s">
        <v>49</v>
      </c>
      <c r="AU7" s="161"/>
      <c r="AV7" s="161"/>
      <c r="AW7" s="101"/>
      <c r="AX7" s="101"/>
      <c r="AY7" s="161"/>
      <c r="AZ7" s="161"/>
      <c r="BA7" s="157"/>
      <c r="BB7" s="157"/>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44"/>
      <c r="C8" s="144"/>
      <c r="D8" s="156"/>
      <c r="E8" s="156"/>
      <c r="F8" s="150"/>
      <c r="G8" s="156"/>
      <c r="H8" s="156"/>
      <c r="I8" s="156"/>
      <c r="J8" s="156"/>
      <c r="K8" s="156"/>
      <c r="L8" s="156"/>
      <c r="M8" s="176"/>
      <c r="N8" s="156"/>
      <c r="O8" s="156"/>
      <c r="P8" s="145"/>
      <c r="Q8" s="145"/>
      <c r="R8" s="145"/>
      <c r="S8" s="145"/>
      <c r="T8" s="145"/>
      <c r="U8" s="145"/>
      <c r="V8" s="145"/>
      <c r="W8" s="145"/>
      <c r="X8" s="173"/>
      <c r="Y8" s="167"/>
      <c r="Z8" s="167"/>
      <c r="AA8" s="167"/>
      <c r="AB8" s="167"/>
      <c r="AC8" s="170"/>
      <c r="AD8" s="144"/>
      <c r="AE8" s="144"/>
      <c r="AF8" s="156"/>
      <c r="AG8" s="152"/>
      <c r="AH8" s="102" t="s">
        <v>50</v>
      </c>
      <c r="AI8" s="102" t="s">
        <v>51</v>
      </c>
      <c r="AJ8" s="103" t="s">
        <v>108</v>
      </c>
      <c r="AK8" s="103" t="s">
        <v>109</v>
      </c>
      <c r="AL8" s="103" t="s">
        <v>110</v>
      </c>
      <c r="AM8" s="103" t="s">
        <v>117</v>
      </c>
      <c r="AN8" s="103" t="s">
        <v>115</v>
      </c>
      <c r="AO8" s="152"/>
      <c r="AP8" s="150"/>
      <c r="AQ8" s="152"/>
      <c r="AR8" s="152"/>
      <c r="AS8" s="152"/>
      <c r="AT8" s="150"/>
      <c r="AU8" s="162"/>
      <c r="AV8" s="162"/>
      <c r="AW8" s="104" t="s">
        <v>106</v>
      </c>
      <c r="AX8" s="104" t="s">
        <v>107</v>
      </c>
      <c r="AY8" s="162"/>
      <c r="AZ8" s="162"/>
      <c r="BA8" s="152"/>
      <c r="BB8" s="152"/>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30.75" customHeight="1" x14ac:dyDescent="0.25">
      <c r="B9" s="26">
        <v>1</v>
      </c>
      <c r="C9" s="55" t="s">
        <v>138</v>
      </c>
      <c r="D9" s="21"/>
      <c r="E9" s="21">
        <v>1</v>
      </c>
      <c r="F9" s="34" t="s">
        <v>144</v>
      </c>
      <c r="G9" s="17"/>
      <c r="H9" s="17">
        <v>1</v>
      </c>
      <c r="I9" s="21"/>
      <c r="J9" s="21"/>
      <c r="K9" s="21"/>
      <c r="L9" s="21"/>
      <c r="M9" s="14">
        <v>45309</v>
      </c>
      <c r="N9" s="46">
        <v>1</v>
      </c>
      <c r="O9" s="46"/>
      <c r="P9" s="46"/>
      <c r="Q9" s="46"/>
      <c r="R9" s="46">
        <v>1</v>
      </c>
      <c r="S9" s="46">
        <v>1</v>
      </c>
      <c r="T9" s="46"/>
      <c r="U9" s="46"/>
      <c r="V9" s="46"/>
      <c r="W9" s="46"/>
      <c r="X9" s="46"/>
      <c r="Y9" s="48" t="s">
        <v>150</v>
      </c>
      <c r="Z9" s="16">
        <v>45309</v>
      </c>
      <c r="AA9" s="16">
        <v>45320</v>
      </c>
      <c r="AB9" s="16">
        <v>45321</v>
      </c>
      <c r="AC9" s="50" t="s">
        <v>154</v>
      </c>
      <c r="AD9" s="46">
        <v>1</v>
      </c>
      <c r="AE9" s="46"/>
      <c r="AF9" s="46">
        <v>1</v>
      </c>
      <c r="AG9" s="46"/>
      <c r="AH9" s="47"/>
      <c r="AI9" s="47">
        <v>1</v>
      </c>
      <c r="AJ9" s="47"/>
      <c r="AK9" s="47"/>
      <c r="AL9" s="47"/>
      <c r="AM9" s="47"/>
      <c r="AN9" s="47"/>
      <c r="AO9" s="47"/>
      <c r="AP9" s="47"/>
      <c r="AQ9" s="47"/>
      <c r="AR9" s="47"/>
      <c r="AS9" s="47"/>
      <c r="AT9" s="47"/>
      <c r="AU9" s="46"/>
      <c r="AV9" s="46"/>
      <c r="AW9" s="46"/>
      <c r="AX9" s="46">
        <v>1</v>
      </c>
      <c r="AY9" s="46"/>
      <c r="AZ9" s="46"/>
      <c r="BA9" s="17">
        <v>1</v>
      </c>
      <c r="BB9" s="17"/>
    </row>
    <row r="10" spans="2:107" ht="30.75" customHeight="1" x14ac:dyDescent="0.25">
      <c r="B10" s="26">
        <v>2</v>
      </c>
      <c r="C10" s="55" t="s">
        <v>139</v>
      </c>
      <c r="D10" s="21"/>
      <c r="E10" s="21">
        <v>1</v>
      </c>
      <c r="F10" s="34" t="s">
        <v>145</v>
      </c>
      <c r="G10" s="17"/>
      <c r="H10" s="17"/>
      <c r="I10" s="21"/>
      <c r="J10" s="21"/>
      <c r="K10" s="21"/>
      <c r="L10" s="21"/>
      <c r="M10" s="14">
        <v>45310</v>
      </c>
      <c r="N10" s="46"/>
      <c r="O10" s="46">
        <v>15</v>
      </c>
      <c r="P10" s="46"/>
      <c r="Q10" s="46"/>
      <c r="R10" s="46">
        <v>1</v>
      </c>
      <c r="S10" s="46"/>
      <c r="T10" s="46"/>
      <c r="U10" s="46"/>
      <c r="V10" s="46"/>
      <c r="W10" s="46"/>
      <c r="X10" s="46">
        <v>1</v>
      </c>
      <c r="Y10" s="48" t="s">
        <v>151</v>
      </c>
      <c r="Z10" s="16">
        <v>45310</v>
      </c>
      <c r="AA10" s="16">
        <v>45331</v>
      </c>
      <c r="AB10" s="16">
        <v>45331</v>
      </c>
      <c r="AC10" s="51" t="s">
        <v>155</v>
      </c>
      <c r="AD10" s="46">
        <v>1</v>
      </c>
      <c r="AE10" s="46"/>
      <c r="AF10" s="46">
        <v>1</v>
      </c>
      <c r="AG10" s="46"/>
      <c r="AH10" s="47"/>
      <c r="AI10" s="47">
        <v>1</v>
      </c>
      <c r="AJ10" s="47"/>
      <c r="AK10" s="47"/>
      <c r="AL10" s="47"/>
      <c r="AM10" s="47"/>
      <c r="AN10" s="47"/>
      <c r="AO10" s="47"/>
      <c r="AP10" s="47"/>
      <c r="AQ10" s="47"/>
      <c r="AR10" s="47"/>
      <c r="AS10" s="47"/>
      <c r="AT10" s="47"/>
      <c r="AU10" s="46"/>
      <c r="AV10" s="46">
        <v>1</v>
      </c>
      <c r="AW10" s="46"/>
      <c r="AX10" s="46"/>
      <c r="AY10" s="46"/>
      <c r="AZ10" s="46"/>
      <c r="BA10" s="17">
        <v>1</v>
      </c>
      <c r="BB10" s="17"/>
    </row>
    <row r="11" spans="2:107" ht="30.75" customHeight="1" x14ac:dyDescent="0.25">
      <c r="B11" s="26">
        <v>3</v>
      </c>
      <c r="C11" s="55" t="s">
        <v>140</v>
      </c>
      <c r="D11" s="21">
        <v>1</v>
      </c>
      <c r="E11" s="21"/>
      <c r="F11" s="34" t="s">
        <v>149</v>
      </c>
      <c r="G11" s="17"/>
      <c r="H11" s="17"/>
      <c r="I11" s="21">
        <v>1</v>
      </c>
      <c r="J11" s="21"/>
      <c r="K11" s="21"/>
      <c r="L11" s="21"/>
      <c r="M11" s="14">
        <v>45309</v>
      </c>
      <c r="N11" s="46">
        <v>1</v>
      </c>
      <c r="O11" s="46"/>
      <c r="P11" s="46"/>
      <c r="Q11" s="46"/>
      <c r="R11" s="46">
        <v>1</v>
      </c>
      <c r="S11" s="46">
        <v>1</v>
      </c>
      <c r="T11" s="46"/>
      <c r="U11" s="46"/>
      <c r="V11" s="46"/>
      <c r="W11" s="46"/>
      <c r="X11" s="46"/>
      <c r="Y11" s="48" t="s">
        <v>152</v>
      </c>
      <c r="Z11" s="16">
        <v>45309</v>
      </c>
      <c r="AA11" s="16">
        <v>45310</v>
      </c>
      <c r="AB11" s="16">
        <v>45310</v>
      </c>
      <c r="AC11" s="51" t="s">
        <v>156</v>
      </c>
      <c r="AD11" s="46">
        <v>1</v>
      </c>
      <c r="AE11" s="46"/>
      <c r="AF11" s="46">
        <v>1</v>
      </c>
      <c r="AG11" s="46"/>
      <c r="AH11" s="47"/>
      <c r="AI11" s="47"/>
      <c r="AJ11" s="47"/>
      <c r="AK11" s="47"/>
      <c r="AL11" s="47"/>
      <c r="AM11" s="47">
        <v>1</v>
      </c>
      <c r="AN11" s="47"/>
      <c r="AO11" s="47"/>
      <c r="AP11" s="47"/>
      <c r="AQ11" s="47"/>
      <c r="AR11" s="47"/>
      <c r="AS11" s="47"/>
      <c r="AT11" s="47"/>
      <c r="AU11" s="46"/>
      <c r="AV11" s="46"/>
      <c r="AW11" s="46"/>
      <c r="AX11" s="46"/>
      <c r="AY11" s="46">
        <v>1</v>
      </c>
      <c r="AZ11" s="46"/>
      <c r="BA11" s="17">
        <v>1</v>
      </c>
      <c r="BB11" s="17"/>
    </row>
    <row r="12" spans="2:107" ht="30.75" customHeight="1" x14ac:dyDescent="0.25">
      <c r="B12" s="26">
        <v>4</v>
      </c>
      <c r="C12" s="55" t="s">
        <v>141</v>
      </c>
      <c r="D12" s="21">
        <v>1</v>
      </c>
      <c r="E12" s="21"/>
      <c r="F12" s="34" t="s">
        <v>146</v>
      </c>
      <c r="G12" s="17"/>
      <c r="H12" s="17"/>
      <c r="I12" s="21">
        <v>1</v>
      </c>
      <c r="J12" s="21"/>
      <c r="K12" s="21"/>
      <c r="L12" s="21"/>
      <c r="M12" s="14">
        <v>45310</v>
      </c>
      <c r="N12" s="46"/>
      <c r="O12" s="46">
        <v>15</v>
      </c>
      <c r="P12" s="46"/>
      <c r="Q12" s="46"/>
      <c r="R12" s="46">
        <v>1</v>
      </c>
      <c r="S12" s="46">
        <v>1</v>
      </c>
      <c r="T12" s="46"/>
      <c r="U12" s="46"/>
      <c r="V12" s="46"/>
      <c r="W12" s="46"/>
      <c r="X12" s="46"/>
      <c r="Y12" s="48" t="s">
        <v>152</v>
      </c>
      <c r="Z12" s="16">
        <v>45310</v>
      </c>
      <c r="AA12" s="16">
        <v>45327</v>
      </c>
      <c r="AB12" s="16">
        <v>45327</v>
      </c>
      <c r="AC12" s="51" t="s">
        <v>157</v>
      </c>
      <c r="AD12" s="46"/>
      <c r="AE12" s="46">
        <v>1</v>
      </c>
      <c r="AF12" s="46">
        <v>1</v>
      </c>
      <c r="AG12" s="46"/>
      <c r="AH12" s="47"/>
      <c r="AI12" s="47">
        <v>1</v>
      </c>
      <c r="AJ12" s="47"/>
      <c r="AK12" s="47"/>
      <c r="AL12" s="47"/>
      <c r="AM12" s="47"/>
      <c r="AN12" s="47"/>
      <c r="AO12" s="47"/>
      <c r="AP12" s="47"/>
      <c r="AQ12" s="47"/>
      <c r="AR12" s="47"/>
      <c r="AS12" s="47"/>
      <c r="AT12" s="47"/>
      <c r="AU12" s="46"/>
      <c r="AV12" s="46"/>
      <c r="AW12" s="46"/>
      <c r="AX12" s="46"/>
      <c r="AY12" s="46">
        <v>1</v>
      </c>
      <c r="AZ12" s="46"/>
      <c r="BA12" s="17">
        <v>1</v>
      </c>
      <c r="BB12" s="17"/>
    </row>
    <row r="13" spans="2:107" ht="30.75" customHeight="1" x14ac:dyDescent="0.25">
      <c r="B13" s="26">
        <v>5</v>
      </c>
      <c r="C13" s="55" t="s">
        <v>142</v>
      </c>
      <c r="D13" s="21"/>
      <c r="E13" s="21">
        <v>1</v>
      </c>
      <c r="F13" s="34" t="s">
        <v>147</v>
      </c>
      <c r="G13" s="17"/>
      <c r="H13" s="17">
        <v>1</v>
      </c>
      <c r="I13" s="21"/>
      <c r="J13" s="21"/>
      <c r="K13" s="21"/>
      <c r="L13" s="21"/>
      <c r="M13" s="14">
        <v>45316</v>
      </c>
      <c r="N13" s="46">
        <v>1</v>
      </c>
      <c r="O13" s="46"/>
      <c r="P13" s="46"/>
      <c r="Q13" s="46"/>
      <c r="R13" s="46">
        <v>1</v>
      </c>
      <c r="S13" s="46">
        <v>1</v>
      </c>
      <c r="T13" s="46"/>
      <c r="U13" s="46"/>
      <c r="V13" s="46"/>
      <c r="W13" s="46"/>
      <c r="X13" s="46"/>
      <c r="Y13" s="48" t="s">
        <v>121</v>
      </c>
      <c r="Z13" s="16">
        <v>45316</v>
      </c>
      <c r="AA13" s="16">
        <v>45320</v>
      </c>
      <c r="AB13" s="16">
        <v>45321</v>
      </c>
      <c r="AC13" s="51" t="s">
        <v>158</v>
      </c>
      <c r="AD13" s="46"/>
      <c r="AE13" s="46">
        <v>1</v>
      </c>
      <c r="AF13" s="46">
        <v>1</v>
      </c>
      <c r="AG13" s="46"/>
      <c r="AH13" s="47"/>
      <c r="AI13" s="47">
        <v>1</v>
      </c>
      <c r="AJ13" s="47"/>
      <c r="AK13" s="47"/>
      <c r="AL13" s="47"/>
      <c r="AM13" s="47"/>
      <c r="AN13" s="47"/>
      <c r="AO13" s="47"/>
      <c r="AP13" s="47"/>
      <c r="AQ13" s="47"/>
      <c r="AR13" s="47"/>
      <c r="AS13" s="47"/>
      <c r="AT13" s="47"/>
      <c r="AU13" s="46"/>
      <c r="AV13" s="46">
        <v>1</v>
      </c>
      <c r="AW13" s="46"/>
      <c r="AX13" s="46"/>
      <c r="AY13" s="46"/>
      <c r="AZ13" s="46"/>
      <c r="BA13" s="17">
        <v>1</v>
      </c>
      <c r="BB13" s="17"/>
    </row>
    <row r="14" spans="2:107" ht="30.75" customHeight="1" x14ac:dyDescent="0.25">
      <c r="B14" s="26">
        <v>6</v>
      </c>
      <c r="C14" s="55" t="s">
        <v>143</v>
      </c>
      <c r="D14" s="21"/>
      <c r="E14" s="21">
        <v>1</v>
      </c>
      <c r="F14" s="34" t="s">
        <v>148</v>
      </c>
      <c r="G14" s="17">
        <v>1</v>
      </c>
      <c r="H14" s="17"/>
      <c r="I14" s="21"/>
      <c r="J14" s="21"/>
      <c r="K14" s="21"/>
      <c r="L14" s="21"/>
      <c r="M14" s="14">
        <v>45316</v>
      </c>
      <c r="N14" s="46">
        <v>1</v>
      </c>
      <c r="O14" s="46"/>
      <c r="P14" s="46"/>
      <c r="Q14" s="46"/>
      <c r="R14" s="46">
        <v>1</v>
      </c>
      <c r="S14" s="46">
        <v>1</v>
      </c>
      <c r="T14" s="46"/>
      <c r="U14" s="46"/>
      <c r="V14" s="46"/>
      <c r="W14" s="46"/>
      <c r="X14" s="46"/>
      <c r="Y14" s="48" t="s">
        <v>153</v>
      </c>
      <c r="Z14" s="16">
        <v>45316</v>
      </c>
      <c r="AA14" s="16">
        <v>45316</v>
      </c>
      <c r="AB14" s="16">
        <v>45316</v>
      </c>
      <c r="AC14" s="51" t="s">
        <v>159</v>
      </c>
      <c r="AD14" s="46">
        <v>1</v>
      </c>
      <c r="AE14" s="46"/>
      <c r="AF14" s="46">
        <v>1</v>
      </c>
      <c r="AG14" s="46"/>
      <c r="AH14" s="47"/>
      <c r="AI14" s="47">
        <v>1</v>
      </c>
      <c r="AJ14" s="47"/>
      <c r="AK14" s="47"/>
      <c r="AL14" s="47"/>
      <c r="AM14" s="47"/>
      <c r="AN14" s="47"/>
      <c r="AO14" s="47"/>
      <c r="AP14" s="47"/>
      <c r="AQ14" s="47"/>
      <c r="AR14" s="47"/>
      <c r="AS14" s="47"/>
      <c r="AT14" s="47"/>
      <c r="AU14" s="46"/>
      <c r="AV14" s="46"/>
      <c r="AW14" s="46"/>
      <c r="AX14" s="46">
        <v>1</v>
      </c>
      <c r="AY14" s="46"/>
      <c r="AZ14" s="46"/>
      <c r="BA14" s="17">
        <v>1</v>
      </c>
      <c r="BB14" s="17"/>
    </row>
    <row r="15" spans="2:107" ht="26.25" customHeight="1" x14ac:dyDescent="0.25">
      <c r="B15" s="143" t="s">
        <v>52</v>
      </c>
      <c r="C15" s="143"/>
      <c r="D15" s="41">
        <f>SUM(D9:D14)</f>
        <v>2</v>
      </c>
      <c r="E15" s="41">
        <f>SUM(E9:E14)</f>
        <v>4</v>
      </c>
      <c r="F15" s="7"/>
      <c r="G15" s="41">
        <f>SUM(G9:G14)</f>
        <v>1</v>
      </c>
      <c r="H15" s="127">
        <f t="shared" ref="H15:L15" si="0">SUM(H9:H14)</f>
        <v>2</v>
      </c>
      <c r="I15" s="127">
        <f t="shared" si="0"/>
        <v>2</v>
      </c>
      <c r="J15" s="127">
        <f t="shared" si="0"/>
        <v>0</v>
      </c>
      <c r="K15" s="127">
        <f t="shared" si="0"/>
        <v>0</v>
      </c>
      <c r="L15" s="127">
        <f t="shared" si="0"/>
        <v>0</v>
      </c>
      <c r="M15" s="111"/>
      <c r="N15" s="113">
        <f>SUM(N9:N14)</f>
        <v>4</v>
      </c>
      <c r="O15" s="127">
        <v>2</v>
      </c>
      <c r="P15" s="127">
        <f t="shared" ref="P15:X15" si="1">SUM(P9:P14)</f>
        <v>0</v>
      </c>
      <c r="Q15" s="127">
        <f t="shared" si="1"/>
        <v>0</v>
      </c>
      <c r="R15" s="127">
        <f t="shared" si="1"/>
        <v>6</v>
      </c>
      <c r="S15" s="127">
        <f t="shared" si="1"/>
        <v>5</v>
      </c>
      <c r="T15" s="127">
        <f t="shared" si="1"/>
        <v>0</v>
      </c>
      <c r="U15" s="127">
        <f t="shared" si="1"/>
        <v>0</v>
      </c>
      <c r="V15" s="127">
        <f t="shared" si="1"/>
        <v>0</v>
      </c>
      <c r="W15" s="127">
        <f t="shared" si="1"/>
        <v>0</v>
      </c>
      <c r="X15" s="127">
        <f t="shared" si="1"/>
        <v>1</v>
      </c>
      <c r="Y15" s="7"/>
      <c r="Z15" s="7"/>
      <c r="AA15" s="7"/>
      <c r="AB15" s="7"/>
      <c r="AC15" s="7"/>
      <c r="AD15" s="41">
        <f>SUM(AD9:AD14)</f>
        <v>4</v>
      </c>
      <c r="AE15" s="127">
        <f t="shared" ref="AE15:BB15" si="2">SUM(AE9:AE14)</f>
        <v>2</v>
      </c>
      <c r="AF15" s="127">
        <f t="shared" si="2"/>
        <v>6</v>
      </c>
      <c r="AG15" s="127">
        <f t="shared" si="2"/>
        <v>0</v>
      </c>
      <c r="AH15" s="127">
        <f t="shared" si="2"/>
        <v>0</v>
      </c>
      <c r="AI15" s="127">
        <f t="shared" si="2"/>
        <v>5</v>
      </c>
      <c r="AJ15" s="127">
        <f t="shared" si="2"/>
        <v>0</v>
      </c>
      <c r="AK15" s="127">
        <f t="shared" si="2"/>
        <v>0</v>
      </c>
      <c r="AL15" s="127">
        <f t="shared" si="2"/>
        <v>0</v>
      </c>
      <c r="AM15" s="127">
        <f t="shared" si="2"/>
        <v>1</v>
      </c>
      <c r="AN15" s="127">
        <f t="shared" si="2"/>
        <v>0</v>
      </c>
      <c r="AO15" s="127">
        <f t="shared" si="2"/>
        <v>0</v>
      </c>
      <c r="AP15" s="127">
        <f t="shared" si="2"/>
        <v>0</v>
      </c>
      <c r="AQ15" s="127">
        <f t="shared" si="2"/>
        <v>0</v>
      </c>
      <c r="AR15" s="127">
        <f t="shared" si="2"/>
        <v>0</v>
      </c>
      <c r="AS15" s="127">
        <f t="shared" si="2"/>
        <v>0</v>
      </c>
      <c r="AT15" s="127">
        <f t="shared" si="2"/>
        <v>0</v>
      </c>
      <c r="AU15" s="127">
        <f t="shared" si="2"/>
        <v>0</v>
      </c>
      <c r="AV15" s="127">
        <f t="shared" si="2"/>
        <v>2</v>
      </c>
      <c r="AW15" s="127">
        <f t="shared" si="2"/>
        <v>0</v>
      </c>
      <c r="AX15" s="127">
        <f t="shared" si="2"/>
        <v>2</v>
      </c>
      <c r="AY15" s="127">
        <f t="shared" si="2"/>
        <v>2</v>
      </c>
      <c r="AZ15" s="127">
        <f t="shared" si="2"/>
        <v>0</v>
      </c>
      <c r="BA15" s="127">
        <f t="shared" si="2"/>
        <v>6</v>
      </c>
      <c r="BB15" s="127">
        <f t="shared" si="2"/>
        <v>0</v>
      </c>
    </row>
    <row r="16" spans="2:107" ht="23.1" customHeight="1" x14ac:dyDescent="0.25"/>
    <row r="17" spans="2:46" s="83" customFormat="1" ht="23.1" customHeight="1" x14ac:dyDescent="0.25">
      <c r="B17" s="84"/>
      <c r="C17" s="114" t="s">
        <v>91</v>
      </c>
      <c r="D17" s="146" t="s">
        <v>92</v>
      </c>
      <c r="E17" s="147"/>
      <c r="F17" s="148"/>
      <c r="AT17" s="85"/>
    </row>
    <row r="18" spans="2:46" ht="23.1" customHeight="1" x14ac:dyDescent="0.25">
      <c r="C18" s="86" t="s">
        <v>85</v>
      </c>
      <c r="D18" s="82" t="s">
        <v>93</v>
      </c>
      <c r="E18" s="82"/>
      <c r="F18" s="82"/>
    </row>
    <row r="19" spans="2:46" ht="23.1" customHeight="1" x14ac:dyDescent="0.25">
      <c r="C19" s="86" t="s">
        <v>86</v>
      </c>
      <c r="D19" s="82" t="s">
        <v>94</v>
      </c>
      <c r="E19" s="82"/>
      <c r="F19" s="82"/>
    </row>
    <row r="20" spans="2:46" x14ac:dyDescent="0.25">
      <c r="C20" s="86" t="s">
        <v>87</v>
      </c>
      <c r="D20" s="82" t="s">
        <v>95</v>
      </c>
      <c r="E20" s="82"/>
      <c r="F20" s="82"/>
    </row>
    <row r="21" spans="2:46" x14ac:dyDescent="0.25">
      <c r="C21" s="86" t="s">
        <v>88</v>
      </c>
      <c r="D21" s="82" t="s">
        <v>96</v>
      </c>
      <c r="E21" s="82"/>
      <c r="F21" s="82"/>
    </row>
    <row r="22" spans="2:46" x14ac:dyDescent="0.25">
      <c r="C22" s="86" t="s">
        <v>89</v>
      </c>
      <c r="D22" s="82" t="s">
        <v>97</v>
      </c>
      <c r="E22" s="82"/>
      <c r="F22" s="82"/>
    </row>
    <row r="23" spans="2:46" x14ac:dyDescent="0.25">
      <c r="C23" s="86" t="s">
        <v>90</v>
      </c>
      <c r="D23" s="82" t="s">
        <v>98</v>
      </c>
      <c r="E23" s="82"/>
      <c r="F23" s="82"/>
    </row>
    <row r="24" spans="2:46" x14ac:dyDescent="0.25">
      <c r="C24" s="86" t="s">
        <v>99</v>
      </c>
      <c r="D24" s="82" t="s">
        <v>100</v>
      </c>
      <c r="E24" s="82"/>
      <c r="F24" s="82"/>
    </row>
  </sheetData>
  <mergeCells count="60">
    <mergeCell ref="B2:M2"/>
    <mergeCell ref="F4:F8"/>
    <mergeCell ref="B4:B8"/>
    <mergeCell ref="C4:C8"/>
    <mergeCell ref="D4:E5"/>
    <mergeCell ref="D6:D8"/>
    <mergeCell ref="E6:E8"/>
    <mergeCell ref="M4:M8"/>
    <mergeCell ref="G4:L4"/>
    <mergeCell ref="G5:G8"/>
    <mergeCell ref="H5:H8"/>
    <mergeCell ref="I5:I8"/>
    <mergeCell ref="J5:J8"/>
    <mergeCell ref="K5:K8"/>
    <mergeCell ref="BA4:BB5"/>
    <mergeCell ref="Y4:Y8"/>
    <mergeCell ref="Z4:Z8"/>
    <mergeCell ref="L5:L8"/>
    <mergeCell ref="N5:N8"/>
    <mergeCell ref="AF5:AS5"/>
    <mergeCell ref="AC4:AC8"/>
    <mergeCell ref="AB4:AB8"/>
    <mergeCell ref="AA4:AA8"/>
    <mergeCell ref="S4:X4"/>
    <mergeCell ref="X5:X8"/>
    <mergeCell ref="O5:O8"/>
    <mergeCell ref="V5:V8"/>
    <mergeCell ref="W5:W8"/>
    <mergeCell ref="N4:O4"/>
    <mergeCell ref="BA6:BA8"/>
    <mergeCell ref="BB6:BB8"/>
    <mergeCell ref="AG6:AG8"/>
    <mergeCell ref="AR7:AR8"/>
    <mergeCell ref="AS7:AS8"/>
    <mergeCell ref="AT7:AT8"/>
    <mergeCell ref="AH7:AI7"/>
    <mergeCell ref="AO7:AO8"/>
    <mergeCell ref="AV6:AV8"/>
    <mergeCell ref="AY6:AY8"/>
    <mergeCell ref="AZ6:AZ8"/>
    <mergeCell ref="AU6:AU8"/>
    <mergeCell ref="S5:S8"/>
    <mergeCell ref="T5:T8"/>
    <mergeCell ref="U5:U8"/>
    <mergeCell ref="D17:F17"/>
    <mergeCell ref="AD4:AZ4"/>
    <mergeCell ref="AP7:AP8"/>
    <mergeCell ref="AQ7:AQ8"/>
    <mergeCell ref="AD6:AD8"/>
    <mergeCell ref="AH6:AT6"/>
    <mergeCell ref="AU5:AZ5"/>
    <mergeCell ref="AE6:AE8"/>
    <mergeCell ref="AD5:AE5"/>
    <mergeCell ref="AF6:AF8"/>
    <mergeCell ref="B15:C15"/>
    <mergeCell ref="P4:R4"/>
    <mergeCell ref="P6:P8"/>
    <mergeCell ref="Q6:Q8"/>
    <mergeCell ref="P5:Q5"/>
    <mergeCell ref="R5:R8"/>
  </mergeCells>
  <pageMargins left="0.7" right="0.7" top="0.75" bottom="0.75" header="0.3" footer="0.3"/>
  <pageSetup paperSize="41"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84"/>
  <sheetViews>
    <sheetView showGridLines="0" zoomScaleNormal="100" workbookViewId="0">
      <selection activeCell="B9" sqref="B9"/>
    </sheetView>
  </sheetViews>
  <sheetFormatPr baseColWidth="10" defaultColWidth="11.42578125" defaultRowHeight="15" x14ac:dyDescent="0.25"/>
  <cols>
    <col min="1" max="1" width="3" customWidth="1"/>
    <col min="2" max="2" width="4.28515625" customWidth="1"/>
    <col min="3" max="3" width="14.42578125" customWidth="1"/>
    <col min="4" max="4" width="4.5703125" customWidth="1"/>
    <col min="5" max="5" width="4.7109375" customWidth="1"/>
    <col min="6" max="6" width="39.42578125" customWidth="1"/>
    <col min="7" max="7" width="4.7109375" customWidth="1"/>
    <col min="8" max="8" width="5.28515625" customWidth="1"/>
    <col min="9" max="10" width="4.5703125" customWidth="1"/>
    <col min="11" max="11" width="5" customWidth="1"/>
    <col min="12" max="12" width="6.28515625" customWidth="1"/>
    <col min="13" max="13" width="12.5703125" customWidth="1"/>
    <col min="14" max="17" width="4.5703125" customWidth="1"/>
    <col min="18" max="18" width="5.85546875" customWidth="1"/>
    <col min="19" max="19" width="4.7109375" customWidth="1"/>
    <col min="20" max="20" width="4.5703125" customWidth="1"/>
    <col min="21" max="23" width="4.7109375" customWidth="1"/>
    <col min="24" max="25" width="4.42578125" customWidth="1"/>
    <col min="31" max="50" width="5" customWidth="1"/>
  </cols>
  <sheetData>
    <row r="2" spans="2:103" ht="81.75" customHeight="1" thickBot="1" x14ac:dyDescent="0.3">
      <c r="B2" s="174" t="s">
        <v>128</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2:103" ht="21" customHeight="1" thickTop="1" x14ac:dyDescent="0.25"/>
    <row r="4" spans="2:103"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89"/>
      <c r="Y4" s="190"/>
      <c r="Z4" s="179" t="s">
        <v>17</v>
      </c>
      <c r="AA4" s="179" t="s">
        <v>18</v>
      </c>
      <c r="AB4" s="179" t="s">
        <v>19</v>
      </c>
      <c r="AC4" s="179" t="s">
        <v>20</v>
      </c>
      <c r="AD4" s="194" t="s">
        <v>83</v>
      </c>
      <c r="AE4" s="178" t="s">
        <v>21</v>
      </c>
      <c r="AF4" s="178"/>
      <c r="AG4" s="178"/>
      <c r="AH4" s="178"/>
      <c r="AI4" s="178"/>
      <c r="AJ4" s="178"/>
      <c r="AK4" s="178"/>
      <c r="AL4" s="178"/>
      <c r="AM4" s="178"/>
      <c r="AN4" s="178"/>
      <c r="AO4" s="178"/>
      <c r="AP4" s="178"/>
      <c r="AQ4" s="178"/>
      <c r="AR4" s="178"/>
      <c r="AS4" s="178"/>
      <c r="AT4" s="178"/>
      <c r="AU4" s="178"/>
      <c r="AV4" s="178"/>
      <c r="AW4" s="184" t="s">
        <v>22</v>
      </c>
      <c r="AX4" s="185"/>
      <c r="AY4" s="2"/>
      <c r="AZ4" s="2"/>
      <c r="BA4" s="2"/>
      <c r="BB4" s="2"/>
      <c r="BC4" s="2"/>
      <c r="BD4" s="2"/>
      <c r="BE4" s="2"/>
      <c r="BF4" s="2"/>
      <c r="BG4" s="2"/>
      <c r="BH4" s="2"/>
      <c r="BI4" s="2"/>
      <c r="BJ4" s="2"/>
      <c r="BK4" s="2"/>
      <c r="BL4" s="2"/>
      <c r="BM4" s="2"/>
      <c r="BN4" s="2"/>
      <c r="BO4" s="2"/>
      <c r="BP4" s="2"/>
      <c r="BQ4" s="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2:103"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81" t="s">
        <v>30</v>
      </c>
      <c r="Y5" s="191" t="s">
        <v>78</v>
      </c>
      <c r="Z5" s="179"/>
      <c r="AA5" s="179"/>
      <c r="AB5" s="179"/>
      <c r="AC5" s="179"/>
      <c r="AD5" s="195"/>
      <c r="AE5" s="178" t="s">
        <v>31</v>
      </c>
      <c r="AF5" s="178"/>
      <c r="AG5" s="178" t="s">
        <v>32</v>
      </c>
      <c r="AH5" s="178"/>
      <c r="AI5" s="178"/>
      <c r="AJ5" s="178"/>
      <c r="AK5" s="178"/>
      <c r="AL5" s="178"/>
      <c r="AM5" s="178"/>
      <c r="AN5" s="178"/>
      <c r="AO5" s="178"/>
      <c r="AP5" s="38"/>
      <c r="AQ5" s="178" t="s">
        <v>33</v>
      </c>
      <c r="AR5" s="178"/>
      <c r="AS5" s="178"/>
      <c r="AT5" s="178"/>
      <c r="AU5" s="178"/>
      <c r="AV5" s="178"/>
      <c r="AW5" s="186"/>
      <c r="AX5" s="187"/>
      <c r="AY5" s="2"/>
      <c r="AZ5" s="2"/>
      <c r="BA5" s="2"/>
      <c r="BB5" s="2"/>
      <c r="BC5" s="2"/>
      <c r="BD5" s="2"/>
      <c r="BE5" s="2"/>
      <c r="BF5" s="2"/>
      <c r="BG5" s="2"/>
      <c r="BH5" s="2"/>
      <c r="BI5" s="2"/>
      <c r="BJ5" s="2"/>
      <c r="BK5" s="2"/>
      <c r="BL5" s="2"/>
      <c r="BM5" s="2"/>
      <c r="BN5" s="2"/>
      <c r="BO5" s="2"/>
      <c r="BP5" s="2"/>
      <c r="BQ5" s="2"/>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2:103"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81"/>
      <c r="Y6" s="192"/>
      <c r="Z6" s="179"/>
      <c r="AA6" s="179"/>
      <c r="AB6" s="179"/>
      <c r="AC6" s="179"/>
      <c r="AD6" s="195"/>
      <c r="AE6" s="178" t="s">
        <v>37</v>
      </c>
      <c r="AF6" s="178" t="s">
        <v>38</v>
      </c>
      <c r="AG6" s="177" t="s">
        <v>39</v>
      </c>
      <c r="AH6" s="177" t="s">
        <v>40</v>
      </c>
      <c r="AI6" s="178" t="s">
        <v>41</v>
      </c>
      <c r="AJ6" s="178"/>
      <c r="AK6" s="178"/>
      <c r="AL6" s="178"/>
      <c r="AM6" s="178"/>
      <c r="AN6" s="178"/>
      <c r="AO6" s="178"/>
      <c r="AP6" s="178"/>
      <c r="AQ6" s="217" t="s">
        <v>102</v>
      </c>
      <c r="AR6" s="177" t="s">
        <v>103</v>
      </c>
      <c r="AS6" s="177" t="s">
        <v>122</v>
      </c>
      <c r="AT6" s="177" t="s">
        <v>123</v>
      </c>
      <c r="AU6" s="177" t="s">
        <v>104</v>
      </c>
      <c r="AV6" s="177" t="s">
        <v>105</v>
      </c>
      <c r="AW6" s="177" t="s">
        <v>42</v>
      </c>
      <c r="AX6" s="177" t="s">
        <v>76</v>
      </c>
      <c r="AY6" s="2"/>
      <c r="AZ6" s="2"/>
      <c r="BA6" s="2"/>
      <c r="BB6" s="2"/>
      <c r="BC6" s="2"/>
      <c r="BD6" s="2"/>
      <c r="BE6" s="2"/>
      <c r="BF6" s="2"/>
      <c r="BG6" s="2"/>
      <c r="BH6" s="2"/>
      <c r="BI6" s="2"/>
      <c r="BJ6" s="2"/>
      <c r="BK6" s="2"/>
      <c r="BL6" s="2"/>
      <c r="BM6" s="2"/>
      <c r="BN6" s="2"/>
      <c r="BO6" s="2"/>
      <c r="BP6" s="2"/>
      <c r="BQ6" s="2"/>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row>
    <row r="7" spans="2:103"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81"/>
      <c r="Y7" s="192"/>
      <c r="Z7" s="179"/>
      <c r="AA7" s="179"/>
      <c r="AB7" s="179"/>
      <c r="AC7" s="179"/>
      <c r="AD7" s="195"/>
      <c r="AE7" s="178"/>
      <c r="AF7" s="178"/>
      <c r="AG7" s="177"/>
      <c r="AH7" s="177"/>
      <c r="AI7" s="180" t="s">
        <v>43</v>
      </c>
      <c r="AJ7" s="180"/>
      <c r="AK7" s="177" t="s">
        <v>44</v>
      </c>
      <c r="AL7" s="178" t="s">
        <v>45</v>
      </c>
      <c r="AM7" s="177" t="s">
        <v>46</v>
      </c>
      <c r="AN7" s="177" t="s">
        <v>47</v>
      </c>
      <c r="AO7" s="177" t="s">
        <v>48</v>
      </c>
      <c r="AP7" s="178" t="s">
        <v>49</v>
      </c>
      <c r="AQ7" s="217"/>
      <c r="AR7" s="177"/>
      <c r="AS7" s="177"/>
      <c r="AT7" s="177"/>
      <c r="AU7" s="177"/>
      <c r="AV7" s="177"/>
      <c r="AW7" s="177"/>
      <c r="AX7" s="177"/>
      <c r="AY7" s="2"/>
      <c r="AZ7" s="2"/>
      <c r="BA7" s="2"/>
      <c r="BB7" s="2"/>
      <c r="BC7" s="2"/>
      <c r="BD7" s="2"/>
      <c r="BE7" s="2"/>
      <c r="BF7" s="2"/>
      <c r="BG7" s="2"/>
      <c r="BH7" s="2"/>
      <c r="BI7" s="2"/>
      <c r="BJ7" s="2"/>
      <c r="BK7" s="2"/>
      <c r="BL7" s="2"/>
      <c r="BM7" s="2"/>
      <c r="BN7" s="2"/>
      <c r="BO7" s="2"/>
      <c r="BP7" s="2"/>
      <c r="BQ7" s="2"/>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row>
    <row r="8" spans="2:103"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81"/>
      <c r="Y8" s="193"/>
      <c r="Z8" s="179"/>
      <c r="AA8" s="179"/>
      <c r="AB8" s="179"/>
      <c r="AC8" s="179"/>
      <c r="AD8" s="196"/>
      <c r="AE8" s="178"/>
      <c r="AF8" s="178"/>
      <c r="AG8" s="177"/>
      <c r="AH8" s="177"/>
      <c r="AI8" s="39" t="s">
        <v>50</v>
      </c>
      <c r="AJ8" s="39" t="s">
        <v>51</v>
      </c>
      <c r="AK8" s="177"/>
      <c r="AL8" s="178"/>
      <c r="AM8" s="177"/>
      <c r="AN8" s="177"/>
      <c r="AO8" s="177"/>
      <c r="AP8" s="178"/>
      <c r="AQ8" s="217"/>
      <c r="AR8" s="177"/>
      <c r="AS8" s="177"/>
      <c r="AT8" s="177"/>
      <c r="AU8" s="177"/>
      <c r="AV8" s="177"/>
      <c r="AW8" s="177"/>
      <c r="AX8" s="177"/>
      <c r="AY8" s="2"/>
      <c r="AZ8" s="2"/>
      <c r="BA8" s="2"/>
      <c r="BB8" s="2"/>
      <c r="BC8" s="2"/>
      <c r="BD8" s="2"/>
      <c r="BE8" s="2"/>
      <c r="BF8" s="2"/>
      <c r="BG8" s="2"/>
      <c r="BH8" s="2"/>
      <c r="BI8" s="2"/>
      <c r="BJ8" s="2"/>
      <c r="BK8" s="2"/>
      <c r="BL8" s="2"/>
      <c r="BM8" s="2"/>
      <c r="BN8" s="2"/>
      <c r="BO8" s="2"/>
      <c r="BP8" s="2"/>
      <c r="BQ8" s="2"/>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row>
    <row r="9" spans="2:103" ht="23.1" customHeight="1" x14ac:dyDescent="0.25">
      <c r="B9" s="22">
        <v>1</v>
      </c>
      <c r="C9" s="13" t="s">
        <v>323</v>
      </c>
      <c r="D9" s="36"/>
      <c r="E9" s="36">
        <v>1</v>
      </c>
      <c r="F9" s="34" t="s">
        <v>327</v>
      </c>
      <c r="G9" s="21"/>
      <c r="H9" s="17"/>
      <c r="I9" s="21">
        <v>1</v>
      </c>
      <c r="J9" s="21"/>
      <c r="K9" s="21"/>
      <c r="L9" s="21"/>
      <c r="M9" s="15">
        <v>45576</v>
      </c>
      <c r="N9" s="17">
        <v>1</v>
      </c>
      <c r="O9" s="17"/>
      <c r="P9" s="17"/>
      <c r="Q9" s="17"/>
      <c r="R9" s="17">
        <v>1</v>
      </c>
      <c r="S9" s="17">
        <v>1</v>
      </c>
      <c r="T9" s="17"/>
      <c r="U9" s="17"/>
      <c r="V9" s="17"/>
      <c r="W9" s="17"/>
      <c r="X9" s="17"/>
      <c r="Y9" s="17"/>
      <c r="Z9" s="18" t="s">
        <v>318</v>
      </c>
      <c r="AA9" s="14">
        <v>45576</v>
      </c>
      <c r="AB9" s="14">
        <v>45579</v>
      </c>
      <c r="AC9" s="14">
        <v>45579</v>
      </c>
      <c r="AD9" s="14" t="s">
        <v>332</v>
      </c>
      <c r="AE9" s="17"/>
      <c r="AF9" s="17">
        <v>1</v>
      </c>
      <c r="AG9" s="17">
        <v>1</v>
      </c>
      <c r="AH9" s="17"/>
      <c r="AI9" s="17">
        <v>1</v>
      </c>
      <c r="AJ9" s="17"/>
      <c r="AK9" s="17"/>
      <c r="AL9" s="17"/>
      <c r="AM9" s="17"/>
      <c r="AN9" s="17"/>
      <c r="AO9" s="17"/>
      <c r="AP9" s="17"/>
      <c r="AQ9" s="17"/>
      <c r="AR9" s="17"/>
      <c r="AS9" s="17"/>
      <c r="AT9" s="17">
        <v>1</v>
      </c>
      <c r="AU9" s="17"/>
      <c r="AV9" s="17"/>
      <c r="AW9" s="17"/>
      <c r="AX9" s="17">
        <v>1</v>
      </c>
    </row>
    <row r="10" spans="2:103" ht="23.1" customHeight="1" x14ac:dyDescent="0.25">
      <c r="B10" s="22">
        <v>2</v>
      </c>
      <c r="C10" s="13" t="s">
        <v>324</v>
      </c>
      <c r="D10" s="36"/>
      <c r="E10" s="36">
        <v>1</v>
      </c>
      <c r="F10" s="34" t="s">
        <v>328</v>
      </c>
      <c r="G10" s="21"/>
      <c r="H10" s="17"/>
      <c r="I10" s="21">
        <v>1</v>
      </c>
      <c r="J10" s="21"/>
      <c r="K10" s="21"/>
      <c r="L10" s="21"/>
      <c r="M10" s="15">
        <v>45576</v>
      </c>
      <c r="N10" s="17">
        <v>1</v>
      </c>
      <c r="O10" s="17"/>
      <c r="P10" s="17"/>
      <c r="Q10" s="17"/>
      <c r="R10" s="17">
        <v>1</v>
      </c>
      <c r="S10" s="17">
        <v>1</v>
      </c>
      <c r="T10" s="17"/>
      <c r="U10" s="17"/>
      <c r="V10" s="17"/>
      <c r="W10" s="17"/>
      <c r="X10" s="17"/>
      <c r="Y10" s="17"/>
      <c r="Z10" s="18" t="s">
        <v>318</v>
      </c>
      <c r="AA10" s="14">
        <v>45576</v>
      </c>
      <c r="AB10" s="14">
        <v>45579</v>
      </c>
      <c r="AC10" s="14">
        <v>45579</v>
      </c>
      <c r="AD10" s="14" t="s">
        <v>333</v>
      </c>
      <c r="AE10" s="17">
        <v>1</v>
      </c>
      <c r="AF10" s="17"/>
      <c r="AG10" s="17">
        <v>1</v>
      </c>
      <c r="AH10" s="17"/>
      <c r="AI10" s="17">
        <v>1</v>
      </c>
      <c r="AJ10" s="17"/>
      <c r="AK10" s="17"/>
      <c r="AL10" s="17"/>
      <c r="AM10" s="17"/>
      <c r="AN10" s="17"/>
      <c r="AO10" s="17"/>
      <c r="AP10" s="17"/>
      <c r="AQ10" s="17"/>
      <c r="AR10" s="17"/>
      <c r="AS10" s="17"/>
      <c r="AT10" s="17">
        <v>1</v>
      </c>
      <c r="AU10" s="17"/>
      <c r="AV10" s="17"/>
      <c r="AW10" s="17"/>
      <c r="AX10" s="17">
        <v>1</v>
      </c>
    </row>
    <row r="11" spans="2:103" ht="23.1" customHeight="1" x14ac:dyDescent="0.25">
      <c r="B11" s="22">
        <v>3</v>
      </c>
      <c r="C11" s="13" t="s">
        <v>325</v>
      </c>
      <c r="D11" s="36"/>
      <c r="E11" s="36">
        <v>1</v>
      </c>
      <c r="F11" s="34" t="s">
        <v>329</v>
      </c>
      <c r="G11" s="21"/>
      <c r="H11" s="17"/>
      <c r="I11" s="21">
        <v>1</v>
      </c>
      <c r="J11" s="21"/>
      <c r="K11" s="21"/>
      <c r="L11" s="21"/>
      <c r="M11" s="15">
        <v>45576</v>
      </c>
      <c r="N11" s="17">
        <v>1</v>
      </c>
      <c r="O11" s="17"/>
      <c r="P11" s="17"/>
      <c r="Q11" s="17"/>
      <c r="R11" s="17">
        <v>1</v>
      </c>
      <c r="S11" s="17">
        <v>1</v>
      </c>
      <c r="T11" s="17"/>
      <c r="U11" s="17"/>
      <c r="V11" s="17"/>
      <c r="W11" s="17"/>
      <c r="X11" s="17"/>
      <c r="Y11" s="17"/>
      <c r="Z11" s="18" t="s">
        <v>289</v>
      </c>
      <c r="AA11" s="14">
        <v>45576</v>
      </c>
      <c r="AB11" s="14">
        <v>45580</v>
      </c>
      <c r="AC11" s="14">
        <v>45581</v>
      </c>
      <c r="AD11" s="14" t="s">
        <v>331</v>
      </c>
      <c r="AE11" s="17"/>
      <c r="AF11" s="17">
        <v>1</v>
      </c>
      <c r="AG11" s="17">
        <v>1</v>
      </c>
      <c r="AH11" s="17"/>
      <c r="AI11" s="17"/>
      <c r="AJ11" s="17">
        <v>1</v>
      </c>
      <c r="AK11" s="17"/>
      <c r="AL11" s="17"/>
      <c r="AM11" s="17"/>
      <c r="AN11" s="17"/>
      <c r="AO11" s="17"/>
      <c r="AP11" s="17"/>
      <c r="AQ11" s="17"/>
      <c r="AR11" s="17"/>
      <c r="AS11" s="17"/>
      <c r="AT11" s="17">
        <v>1</v>
      </c>
      <c r="AU11" s="17"/>
      <c r="AV11" s="17"/>
      <c r="AW11" s="17">
        <v>1</v>
      </c>
      <c r="AX11" s="17"/>
    </row>
    <row r="12" spans="2:103" ht="23.1" customHeight="1" x14ac:dyDescent="0.25">
      <c r="B12" s="22">
        <v>4</v>
      </c>
      <c r="C12" s="13" t="s">
        <v>326</v>
      </c>
      <c r="D12" s="36"/>
      <c r="E12" s="36">
        <v>1</v>
      </c>
      <c r="F12" s="34" t="s">
        <v>330</v>
      </c>
      <c r="G12" s="21"/>
      <c r="H12" s="17">
        <v>1</v>
      </c>
      <c r="I12" s="21"/>
      <c r="J12" s="21"/>
      <c r="K12" s="21"/>
      <c r="L12" s="21"/>
      <c r="M12" s="15">
        <v>45590</v>
      </c>
      <c r="N12" s="17">
        <v>2</v>
      </c>
      <c r="O12" s="17"/>
      <c r="P12" s="17"/>
      <c r="Q12" s="17"/>
      <c r="R12" s="17">
        <v>1</v>
      </c>
      <c r="S12" s="17">
        <v>1</v>
      </c>
      <c r="T12" s="17"/>
      <c r="U12" s="17"/>
      <c r="V12" s="17"/>
      <c r="W12" s="17"/>
      <c r="X12" s="17"/>
      <c r="Y12" s="17"/>
      <c r="Z12" s="18" t="s">
        <v>289</v>
      </c>
      <c r="AA12" s="14">
        <v>45590</v>
      </c>
      <c r="AB12" s="14">
        <v>45595</v>
      </c>
      <c r="AC12" s="14">
        <v>45595</v>
      </c>
      <c r="AD12" s="14" t="s">
        <v>334</v>
      </c>
      <c r="AE12" s="17"/>
      <c r="AF12" s="17">
        <v>1</v>
      </c>
      <c r="AG12" s="17">
        <v>1</v>
      </c>
      <c r="AH12" s="17"/>
      <c r="AI12" s="17">
        <v>1</v>
      </c>
      <c r="AJ12" s="17"/>
      <c r="AK12" s="17"/>
      <c r="AL12" s="17"/>
      <c r="AM12" s="17"/>
      <c r="AN12" s="17"/>
      <c r="AO12" s="17"/>
      <c r="AP12" s="17"/>
      <c r="AQ12" s="17"/>
      <c r="AR12" s="17"/>
      <c r="AS12" s="17">
        <v>1</v>
      </c>
      <c r="AT12" s="17"/>
      <c r="AU12" s="17"/>
      <c r="AV12" s="17"/>
      <c r="AW12" s="17">
        <v>1</v>
      </c>
      <c r="AX12" s="17"/>
    </row>
    <row r="13" spans="2:103" ht="26.25" customHeight="1" x14ac:dyDescent="0.25">
      <c r="B13" s="143" t="s">
        <v>52</v>
      </c>
      <c r="C13" s="143"/>
      <c r="D13" s="41">
        <f>SUM(D9:D12)</f>
        <v>0</v>
      </c>
      <c r="E13" s="41">
        <f>SUM(E9:E12)</f>
        <v>4</v>
      </c>
      <c r="F13" s="7"/>
      <c r="G13" s="40">
        <f t="shared" ref="G13:L13" si="0">SUM(G9:G12)</f>
        <v>0</v>
      </c>
      <c r="H13" s="40">
        <f t="shared" si="0"/>
        <v>1</v>
      </c>
      <c r="I13" s="40">
        <f t="shared" si="0"/>
        <v>3</v>
      </c>
      <c r="J13" s="40">
        <f t="shared" si="0"/>
        <v>0</v>
      </c>
      <c r="K13" s="40">
        <f t="shared" si="0"/>
        <v>0</v>
      </c>
      <c r="L13" s="40">
        <f t="shared" si="0"/>
        <v>0</v>
      </c>
      <c r="M13" s="7"/>
      <c r="N13" s="41">
        <f t="shared" ref="N13:X13" si="1">SUM(N9:N12)</f>
        <v>5</v>
      </c>
      <c r="O13" s="41">
        <f t="shared" si="1"/>
        <v>0</v>
      </c>
      <c r="P13" s="41">
        <f t="shared" si="1"/>
        <v>0</v>
      </c>
      <c r="Q13" s="41">
        <f t="shared" si="1"/>
        <v>0</v>
      </c>
      <c r="R13" s="41">
        <f t="shared" si="1"/>
        <v>4</v>
      </c>
      <c r="S13" s="41">
        <f t="shared" si="1"/>
        <v>4</v>
      </c>
      <c r="T13" s="41">
        <f t="shared" si="1"/>
        <v>0</v>
      </c>
      <c r="U13" s="41">
        <f t="shared" si="1"/>
        <v>0</v>
      </c>
      <c r="V13" s="41">
        <f t="shared" si="1"/>
        <v>0</v>
      </c>
      <c r="W13" s="41">
        <f t="shared" si="1"/>
        <v>0</v>
      </c>
      <c r="X13" s="41">
        <f t="shared" si="1"/>
        <v>0</v>
      </c>
      <c r="Y13" s="54"/>
      <c r="Z13" s="7"/>
      <c r="AA13" s="7"/>
      <c r="AB13" s="7"/>
      <c r="AC13" s="7"/>
      <c r="AD13" s="7"/>
      <c r="AE13" s="41">
        <f t="shared" ref="AE13:AX13" si="2">SUM(AE9:AE12)</f>
        <v>1</v>
      </c>
      <c r="AF13" s="41">
        <f t="shared" si="2"/>
        <v>3</v>
      </c>
      <c r="AG13" s="41">
        <f t="shared" si="2"/>
        <v>4</v>
      </c>
      <c r="AH13" s="41">
        <f t="shared" si="2"/>
        <v>0</v>
      </c>
      <c r="AI13" s="41">
        <f t="shared" si="2"/>
        <v>3</v>
      </c>
      <c r="AJ13" s="41">
        <f t="shared" si="2"/>
        <v>1</v>
      </c>
      <c r="AK13" s="41">
        <f t="shared" si="2"/>
        <v>0</v>
      </c>
      <c r="AL13" s="41">
        <f t="shared" si="2"/>
        <v>0</v>
      </c>
      <c r="AM13" s="41">
        <f t="shared" si="2"/>
        <v>0</v>
      </c>
      <c r="AN13" s="41">
        <f t="shared" si="2"/>
        <v>0</v>
      </c>
      <c r="AO13" s="41">
        <f t="shared" si="2"/>
        <v>0</v>
      </c>
      <c r="AP13" s="41">
        <f t="shared" si="2"/>
        <v>0</v>
      </c>
      <c r="AQ13" s="41">
        <f t="shared" si="2"/>
        <v>0</v>
      </c>
      <c r="AR13" s="112">
        <f t="shared" si="2"/>
        <v>0</v>
      </c>
      <c r="AS13" s="112">
        <f t="shared" si="2"/>
        <v>1</v>
      </c>
      <c r="AT13" s="41">
        <f t="shared" si="2"/>
        <v>3</v>
      </c>
      <c r="AU13" s="112">
        <f t="shared" si="2"/>
        <v>0</v>
      </c>
      <c r="AV13" s="41">
        <f t="shared" si="2"/>
        <v>0</v>
      </c>
      <c r="AW13" s="41">
        <f t="shared" si="2"/>
        <v>2</v>
      </c>
      <c r="AX13" s="41">
        <f t="shared" si="2"/>
        <v>2</v>
      </c>
    </row>
    <row r="14" spans="2:103" ht="23.1" customHeight="1" x14ac:dyDescent="0.25"/>
    <row r="15" spans="2:103" ht="23.1" customHeight="1" x14ac:dyDescent="0.25">
      <c r="C15" s="114" t="s">
        <v>91</v>
      </c>
      <c r="D15" s="146" t="s">
        <v>92</v>
      </c>
      <c r="E15" s="147"/>
      <c r="F15" s="148"/>
    </row>
    <row r="16" spans="2:103" ht="23.1" customHeight="1" x14ac:dyDescent="0.25">
      <c r="C16" s="86" t="s">
        <v>85</v>
      </c>
      <c r="D16" s="82" t="s">
        <v>93</v>
      </c>
      <c r="E16" s="82"/>
      <c r="F16" s="82"/>
    </row>
    <row r="17" spans="3:6" ht="23.1" customHeight="1" x14ac:dyDescent="0.25">
      <c r="C17" s="86" t="s">
        <v>86</v>
      </c>
      <c r="D17" s="82" t="s">
        <v>94</v>
      </c>
      <c r="E17" s="82"/>
      <c r="F17" s="82"/>
    </row>
    <row r="18" spans="3:6" x14ac:dyDescent="0.25">
      <c r="C18" s="86" t="s">
        <v>87</v>
      </c>
      <c r="D18" s="82" t="s">
        <v>95</v>
      </c>
      <c r="E18" s="82"/>
      <c r="F18" s="82"/>
    </row>
    <row r="19" spans="3:6" x14ac:dyDescent="0.25">
      <c r="C19" s="86" t="s">
        <v>88</v>
      </c>
      <c r="D19" s="82" t="s">
        <v>96</v>
      </c>
      <c r="E19" s="82"/>
      <c r="F19" s="82"/>
    </row>
    <row r="20" spans="3:6" x14ac:dyDescent="0.25">
      <c r="C20" s="86" t="s">
        <v>89</v>
      </c>
      <c r="D20" s="82" t="s">
        <v>97</v>
      </c>
      <c r="E20" s="82"/>
      <c r="F20" s="82"/>
    </row>
    <row r="21" spans="3:6" x14ac:dyDescent="0.25">
      <c r="C21" s="86" t="s">
        <v>90</v>
      </c>
      <c r="D21" s="82" t="s">
        <v>98</v>
      </c>
      <c r="E21" s="82"/>
      <c r="F21" s="82"/>
    </row>
    <row r="22" spans="3:6" x14ac:dyDescent="0.25">
      <c r="C22" s="86" t="s">
        <v>99</v>
      </c>
      <c r="D22" s="82" t="s">
        <v>100</v>
      </c>
      <c r="E22" s="82"/>
      <c r="F22" s="82"/>
    </row>
    <row r="84" spans="56:56" x14ac:dyDescent="0.25">
      <c r="BD84" s="126" t="s">
        <v>331</v>
      </c>
    </row>
  </sheetData>
  <mergeCells count="63">
    <mergeCell ref="AR6:AR8"/>
    <mergeCell ref="AS6:AS8"/>
    <mergeCell ref="AU6:AU8"/>
    <mergeCell ref="AW4:AX5"/>
    <mergeCell ref="B2:M2"/>
    <mergeCell ref="B4:B8"/>
    <mergeCell ref="C4:C8"/>
    <mergeCell ref="D4:E5"/>
    <mergeCell ref="F4:F8"/>
    <mergeCell ref="G4:L4"/>
    <mergeCell ref="M4:M8"/>
    <mergeCell ref="L5:L8"/>
    <mergeCell ref="N4:O4"/>
    <mergeCell ref="G5:G8"/>
    <mergeCell ref="H5:H8"/>
    <mergeCell ref="I5:I8"/>
    <mergeCell ref="AM7:AM8"/>
    <mergeCell ref="D6:D8"/>
    <mergeCell ref="E6:E8"/>
    <mergeCell ref="V5:V8"/>
    <mergeCell ref="W5:W8"/>
    <mergeCell ref="X5:X8"/>
    <mergeCell ref="Z4:Z8"/>
    <mergeCell ref="AF6:AF8"/>
    <mergeCell ref="AG6:AG8"/>
    <mergeCell ref="AH6:AH8"/>
    <mergeCell ref="AC4:AC8"/>
    <mergeCell ref="AE4:AV4"/>
    <mergeCell ref="AE5:AF5"/>
    <mergeCell ref="AG5:AO5"/>
    <mergeCell ref="R5:R8"/>
    <mergeCell ref="S5:S8"/>
    <mergeCell ref="B13:C13"/>
    <mergeCell ref="AI7:AJ7"/>
    <mergeCell ref="AK7:AK8"/>
    <mergeCell ref="AL7:AL8"/>
    <mergeCell ref="T5:T8"/>
    <mergeCell ref="U5:U8"/>
    <mergeCell ref="J5:J8"/>
    <mergeCell ref="K5:K8"/>
    <mergeCell ref="AB4:AB8"/>
    <mergeCell ref="P4:R4"/>
    <mergeCell ref="P5:Q5"/>
    <mergeCell ref="P6:P8"/>
    <mergeCell ref="Q6:Q8"/>
    <mergeCell ref="S4:Y4"/>
    <mergeCell ref="Y5:Y8"/>
    <mergeCell ref="D15:F15"/>
    <mergeCell ref="AX6:AX8"/>
    <mergeCell ref="AQ5:AV5"/>
    <mergeCell ref="N5:N8"/>
    <mergeCell ref="O5:O8"/>
    <mergeCell ref="AW6:AW8"/>
    <mergeCell ref="AN7:AN8"/>
    <mergeCell ref="AO7:AO8"/>
    <mergeCell ref="AP7:AP8"/>
    <mergeCell ref="AQ6:AQ8"/>
    <mergeCell ref="AT6:AT8"/>
    <mergeCell ref="AV6:AV8"/>
    <mergeCell ref="AI6:AP6"/>
    <mergeCell ref="AD4:AD8"/>
    <mergeCell ref="AA4:AA8"/>
    <mergeCell ref="AE6:AE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22"/>
  <sheetViews>
    <sheetView showGridLines="0" workbookViewId="0">
      <selection activeCell="I12" sqref="I12"/>
    </sheetView>
  </sheetViews>
  <sheetFormatPr baseColWidth="10" defaultColWidth="11.42578125" defaultRowHeight="15" x14ac:dyDescent="0.25"/>
  <cols>
    <col min="1" max="1" width="3" customWidth="1"/>
    <col min="2" max="2" width="4.28515625" customWidth="1"/>
    <col min="3" max="3" width="14.8554687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3"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1" max="50" width="5" customWidth="1"/>
  </cols>
  <sheetData>
    <row r="2" spans="2:103" ht="81.75" customHeight="1" thickBot="1" x14ac:dyDescent="0.3">
      <c r="B2" s="174" t="s">
        <v>127</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2:103" ht="21" customHeight="1" thickTop="1" x14ac:dyDescent="0.25"/>
    <row r="4" spans="2:103"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89"/>
      <c r="Y4" s="190"/>
      <c r="Z4" s="179" t="s">
        <v>17</v>
      </c>
      <c r="AA4" s="179" t="s">
        <v>18</v>
      </c>
      <c r="AB4" s="179" t="s">
        <v>19</v>
      </c>
      <c r="AC4" s="179" t="s">
        <v>20</v>
      </c>
      <c r="AD4" s="194" t="s">
        <v>81</v>
      </c>
      <c r="AE4" s="178" t="s">
        <v>21</v>
      </c>
      <c r="AF4" s="178"/>
      <c r="AG4" s="178"/>
      <c r="AH4" s="178"/>
      <c r="AI4" s="178"/>
      <c r="AJ4" s="178"/>
      <c r="AK4" s="178"/>
      <c r="AL4" s="178"/>
      <c r="AM4" s="178"/>
      <c r="AN4" s="178"/>
      <c r="AO4" s="178"/>
      <c r="AP4" s="178"/>
      <c r="AQ4" s="178"/>
      <c r="AR4" s="178"/>
      <c r="AS4" s="178"/>
      <c r="AT4" s="178"/>
      <c r="AU4" s="178"/>
      <c r="AV4" s="178"/>
      <c r="AW4" s="184" t="s">
        <v>22</v>
      </c>
      <c r="AX4" s="185"/>
      <c r="AY4" s="2"/>
      <c r="AZ4" s="2"/>
      <c r="BA4" s="2"/>
      <c r="BB4" s="2"/>
      <c r="BC4" s="2"/>
      <c r="BD4" s="2"/>
      <c r="BE4" s="2"/>
      <c r="BF4" s="2"/>
      <c r="BG4" s="2"/>
      <c r="BH4" s="2"/>
      <c r="BI4" s="2"/>
      <c r="BJ4" s="2"/>
      <c r="BK4" s="2"/>
      <c r="BL4" s="2"/>
      <c r="BM4" s="2"/>
      <c r="BN4" s="2"/>
      <c r="BO4" s="2"/>
      <c r="BP4" s="2"/>
      <c r="BQ4" s="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2:103"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81" t="s">
        <v>30</v>
      </c>
      <c r="Y5" s="191" t="s">
        <v>78</v>
      </c>
      <c r="Z5" s="179"/>
      <c r="AA5" s="179"/>
      <c r="AB5" s="179"/>
      <c r="AC5" s="179"/>
      <c r="AD5" s="195"/>
      <c r="AE5" s="178" t="s">
        <v>31</v>
      </c>
      <c r="AF5" s="178"/>
      <c r="AG5" s="178" t="s">
        <v>32</v>
      </c>
      <c r="AH5" s="178"/>
      <c r="AI5" s="178"/>
      <c r="AJ5" s="178"/>
      <c r="AK5" s="178"/>
      <c r="AL5" s="178"/>
      <c r="AM5" s="178"/>
      <c r="AN5" s="178"/>
      <c r="AO5" s="178"/>
      <c r="AP5" s="38"/>
      <c r="AQ5" s="178" t="s">
        <v>33</v>
      </c>
      <c r="AR5" s="178"/>
      <c r="AS5" s="178"/>
      <c r="AT5" s="178"/>
      <c r="AU5" s="178"/>
      <c r="AV5" s="178"/>
      <c r="AW5" s="186"/>
      <c r="AX5" s="187"/>
      <c r="AY5" s="2"/>
      <c r="AZ5" s="2"/>
      <c r="BA5" s="2"/>
      <c r="BB5" s="2"/>
      <c r="BC5" s="2"/>
      <c r="BD5" s="2"/>
      <c r="BE5" s="2"/>
      <c r="BF5" s="2"/>
      <c r="BG5" s="2"/>
      <c r="BH5" s="2"/>
      <c r="BI5" s="2"/>
      <c r="BJ5" s="2"/>
      <c r="BK5" s="2"/>
      <c r="BL5" s="2"/>
      <c r="BM5" s="2"/>
      <c r="BN5" s="2"/>
      <c r="BO5" s="2"/>
      <c r="BP5" s="2"/>
      <c r="BQ5" s="2"/>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2:103"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81"/>
      <c r="Y6" s="192"/>
      <c r="Z6" s="179"/>
      <c r="AA6" s="179"/>
      <c r="AB6" s="179"/>
      <c r="AC6" s="179"/>
      <c r="AD6" s="195"/>
      <c r="AE6" s="178" t="s">
        <v>37</v>
      </c>
      <c r="AF6" s="178" t="s">
        <v>38</v>
      </c>
      <c r="AG6" s="177" t="s">
        <v>39</v>
      </c>
      <c r="AH6" s="177" t="s">
        <v>40</v>
      </c>
      <c r="AI6" s="178" t="s">
        <v>41</v>
      </c>
      <c r="AJ6" s="178"/>
      <c r="AK6" s="178"/>
      <c r="AL6" s="178"/>
      <c r="AM6" s="178"/>
      <c r="AN6" s="178"/>
      <c r="AO6" s="178"/>
      <c r="AP6" s="178"/>
      <c r="AQ6" s="217" t="s">
        <v>102</v>
      </c>
      <c r="AR6" s="177" t="s">
        <v>103</v>
      </c>
      <c r="AS6" s="177" t="s">
        <v>122</v>
      </c>
      <c r="AT6" s="177" t="s">
        <v>123</v>
      </c>
      <c r="AU6" s="177" t="s">
        <v>104</v>
      </c>
      <c r="AV6" s="177" t="s">
        <v>105</v>
      </c>
      <c r="AW6" s="177" t="s">
        <v>42</v>
      </c>
      <c r="AX6" s="177" t="s">
        <v>77</v>
      </c>
      <c r="AY6" s="2"/>
      <c r="AZ6" s="2"/>
      <c r="BA6" s="2"/>
      <c r="BB6" s="2"/>
      <c r="BC6" s="2"/>
      <c r="BD6" s="2"/>
      <c r="BE6" s="2"/>
      <c r="BF6" s="2"/>
      <c r="BG6" s="2"/>
      <c r="BH6" s="2"/>
      <c r="BI6" s="2"/>
      <c r="BJ6" s="2"/>
      <c r="BK6" s="2"/>
      <c r="BL6" s="2"/>
      <c r="BM6" s="2"/>
      <c r="BN6" s="2"/>
      <c r="BO6" s="2"/>
      <c r="BP6" s="2"/>
      <c r="BQ6" s="2"/>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row>
    <row r="7" spans="2:103"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81"/>
      <c r="Y7" s="192"/>
      <c r="Z7" s="179"/>
      <c r="AA7" s="179"/>
      <c r="AB7" s="179"/>
      <c r="AC7" s="179"/>
      <c r="AD7" s="195"/>
      <c r="AE7" s="178"/>
      <c r="AF7" s="178"/>
      <c r="AG7" s="177"/>
      <c r="AH7" s="177"/>
      <c r="AI7" s="180" t="s">
        <v>43</v>
      </c>
      <c r="AJ7" s="180"/>
      <c r="AK7" s="177" t="s">
        <v>44</v>
      </c>
      <c r="AL7" s="178" t="s">
        <v>45</v>
      </c>
      <c r="AM7" s="177" t="s">
        <v>46</v>
      </c>
      <c r="AN7" s="177" t="s">
        <v>47</v>
      </c>
      <c r="AO7" s="177" t="s">
        <v>48</v>
      </c>
      <c r="AP7" s="178" t="s">
        <v>49</v>
      </c>
      <c r="AQ7" s="217"/>
      <c r="AR7" s="177"/>
      <c r="AS7" s="177"/>
      <c r="AT7" s="177"/>
      <c r="AU7" s="177"/>
      <c r="AV7" s="177"/>
      <c r="AW7" s="177"/>
      <c r="AX7" s="177"/>
      <c r="AY7" s="2"/>
      <c r="AZ7" s="2"/>
      <c r="BA7" s="2"/>
      <c r="BB7" s="2"/>
      <c r="BC7" s="2"/>
      <c r="BD7" s="2"/>
      <c r="BE7" s="2"/>
      <c r="BF7" s="2"/>
      <c r="BG7" s="2"/>
      <c r="BH7" s="2"/>
      <c r="BI7" s="2"/>
      <c r="BJ7" s="2"/>
      <c r="BK7" s="2"/>
      <c r="BL7" s="2"/>
      <c r="BM7" s="2"/>
      <c r="BN7" s="2"/>
      <c r="BO7" s="2"/>
      <c r="BP7" s="2"/>
      <c r="BQ7" s="2"/>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row>
    <row r="8" spans="2:103"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81"/>
      <c r="Y8" s="193"/>
      <c r="Z8" s="179"/>
      <c r="AA8" s="179"/>
      <c r="AB8" s="179"/>
      <c r="AC8" s="179"/>
      <c r="AD8" s="196"/>
      <c r="AE8" s="178"/>
      <c r="AF8" s="178"/>
      <c r="AG8" s="177"/>
      <c r="AH8" s="177"/>
      <c r="AI8" s="39" t="s">
        <v>50</v>
      </c>
      <c r="AJ8" s="39" t="s">
        <v>51</v>
      </c>
      <c r="AK8" s="177"/>
      <c r="AL8" s="178"/>
      <c r="AM8" s="177"/>
      <c r="AN8" s="177"/>
      <c r="AO8" s="177"/>
      <c r="AP8" s="178"/>
      <c r="AQ8" s="217"/>
      <c r="AR8" s="177"/>
      <c r="AS8" s="177"/>
      <c r="AT8" s="177"/>
      <c r="AU8" s="177"/>
      <c r="AV8" s="177"/>
      <c r="AW8" s="177"/>
      <c r="AX8" s="177"/>
      <c r="AY8" s="2"/>
      <c r="AZ8" s="2"/>
      <c r="BA8" s="2"/>
      <c r="BB8" s="2"/>
      <c r="BC8" s="2"/>
      <c r="BD8" s="2"/>
      <c r="BE8" s="2"/>
      <c r="BF8" s="2"/>
      <c r="BG8" s="2"/>
      <c r="BH8" s="2"/>
      <c r="BI8" s="2"/>
      <c r="BJ8" s="2"/>
      <c r="BK8" s="2"/>
      <c r="BL8" s="2"/>
      <c r="BM8" s="2"/>
      <c r="BN8" s="2"/>
      <c r="BO8" s="2"/>
      <c r="BP8" s="2"/>
      <c r="BQ8" s="2"/>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row>
    <row r="9" spans="2:103" s="2" customFormat="1" ht="41.25" customHeight="1" x14ac:dyDescent="0.2">
      <c r="B9" s="132">
        <v>1</v>
      </c>
      <c r="C9" s="132" t="s">
        <v>335</v>
      </c>
      <c r="D9" s="132"/>
      <c r="E9" s="132">
        <v>1</v>
      </c>
      <c r="F9" s="133" t="s">
        <v>361</v>
      </c>
      <c r="G9" s="132"/>
      <c r="H9" s="132">
        <v>1</v>
      </c>
      <c r="I9" s="132"/>
      <c r="J9" s="132"/>
      <c r="K9" s="132"/>
      <c r="L9" s="132"/>
      <c r="M9" s="134">
        <v>45602</v>
      </c>
      <c r="N9" s="132">
        <v>1</v>
      </c>
      <c r="O9" s="129"/>
      <c r="P9" s="130"/>
      <c r="Q9" s="130"/>
      <c r="R9" s="132">
        <v>1</v>
      </c>
      <c r="S9" s="132">
        <v>1</v>
      </c>
      <c r="T9" s="130"/>
      <c r="U9" s="130"/>
      <c r="V9" s="130"/>
      <c r="W9" s="130"/>
      <c r="X9" s="130"/>
      <c r="Y9" s="131"/>
      <c r="Z9" s="136" t="s">
        <v>317</v>
      </c>
      <c r="AA9" s="137">
        <v>45602</v>
      </c>
      <c r="AB9" s="137">
        <v>45608</v>
      </c>
      <c r="AC9" s="137">
        <v>45608</v>
      </c>
      <c r="AD9" s="138" t="s">
        <v>344</v>
      </c>
      <c r="AE9" s="132">
        <v>1</v>
      </c>
      <c r="AF9" s="132"/>
      <c r="AG9" s="132">
        <v>1</v>
      </c>
      <c r="AH9" s="139"/>
      <c r="AI9" s="132">
        <v>1</v>
      </c>
      <c r="AJ9" s="132"/>
      <c r="AK9" s="132"/>
      <c r="AL9" s="132"/>
      <c r="AM9" s="132"/>
      <c r="AN9" s="132"/>
      <c r="AO9" s="132"/>
      <c r="AP9" s="132"/>
      <c r="AQ9" s="132"/>
      <c r="AR9" s="132">
        <v>1</v>
      </c>
      <c r="AS9" s="132"/>
      <c r="AT9" s="132"/>
      <c r="AU9" s="132"/>
      <c r="AV9" s="132"/>
      <c r="AW9" s="132">
        <v>1</v>
      </c>
      <c r="AX9" s="132"/>
    </row>
    <row r="10" spans="2:103" s="2" customFormat="1" ht="39.75" customHeight="1" x14ac:dyDescent="0.2">
      <c r="B10" s="132">
        <v>2</v>
      </c>
      <c r="C10" s="132" t="s">
        <v>336</v>
      </c>
      <c r="D10" s="132"/>
      <c r="E10" s="132">
        <v>1</v>
      </c>
      <c r="F10" s="133" t="s">
        <v>351</v>
      </c>
      <c r="G10" s="132"/>
      <c r="H10" s="132">
        <v>1</v>
      </c>
      <c r="I10" s="132"/>
      <c r="J10" s="132"/>
      <c r="K10" s="132"/>
      <c r="L10" s="132"/>
      <c r="M10" s="134">
        <v>45608</v>
      </c>
      <c r="N10" s="132">
        <v>1</v>
      </c>
      <c r="O10" s="129"/>
      <c r="P10" s="130"/>
      <c r="Q10" s="130"/>
      <c r="R10" s="132">
        <v>1</v>
      </c>
      <c r="S10" s="132">
        <v>1</v>
      </c>
      <c r="T10" s="130"/>
      <c r="U10" s="130"/>
      <c r="V10" s="130"/>
      <c r="W10" s="130"/>
      <c r="X10" s="130"/>
      <c r="Y10" s="131"/>
      <c r="Z10" s="136" t="s">
        <v>341</v>
      </c>
      <c r="AA10" s="135">
        <v>45608</v>
      </c>
      <c r="AB10" s="135" t="s">
        <v>343</v>
      </c>
      <c r="AC10" s="137">
        <v>45616</v>
      </c>
      <c r="AD10" s="138" t="s">
        <v>345</v>
      </c>
      <c r="AE10" s="132">
        <v>1</v>
      </c>
      <c r="AF10" s="132"/>
      <c r="AG10" s="132">
        <v>1</v>
      </c>
      <c r="AH10" s="139"/>
      <c r="AI10" s="132">
        <v>1</v>
      </c>
      <c r="AJ10" s="132"/>
      <c r="AK10" s="132"/>
      <c r="AL10" s="132"/>
      <c r="AM10" s="132"/>
      <c r="AN10" s="132"/>
      <c r="AO10" s="132"/>
      <c r="AP10" s="132"/>
      <c r="AQ10" s="132"/>
      <c r="AR10" s="132">
        <v>1</v>
      </c>
      <c r="AS10" s="132"/>
      <c r="AT10" s="132"/>
      <c r="AU10" s="132"/>
      <c r="AV10" s="132"/>
      <c r="AW10" s="132">
        <v>1</v>
      </c>
      <c r="AX10" s="132"/>
    </row>
    <row r="11" spans="2:103" s="2" customFormat="1" ht="32.25" customHeight="1" x14ac:dyDescent="0.2">
      <c r="B11" s="132">
        <v>3</v>
      </c>
      <c r="C11" s="132" t="s">
        <v>337</v>
      </c>
      <c r="D11" s="132"/>
      <c r="E11" s="132">
        <v>1</v>
      </c>
      <c r="F11" s="133" t="s">
        <v>339</v>
      </c>
      <c r="G11" s="132"/>
      <c r="H11" s="132"/>
      <c r="I11" s="132"/>
      <c r="J11" s="132"/>
      <c r="K11" s="132"/>
      <c r="L11" s="132">
        <v>1</v>
      </c>
      <c r="M11" s="134">
        <v>45616</v>
      </c>
      <c r="N11" s="132">
        <v>1</v>
      </c>
      <c r="O11" s="129"/>
      <c r="P11" s="130"/>
      <c r="Q11" s="130"/>
      <c r="R11" s="132"/>
      <c r="S11" s="132"/>
      <c r="T11" s="130"/>
      <c r="U11" s="130"/>
      <c r="V11" s="130"/>
      <c r="W11" s="130"/>
      <c r="X11" s="130"/>
      <c r="Y11" s="131"/>
      <c r="Z11" s="136" t="s">
        <v>318</v>
      </c>
      <c r="AA11" s="137">
        <v>45616</v>
      </c>
      <c r="AB11" s="137">
        <v>45628</v>
      </c>
      <c r="AC11" s="137">
        <v>45630</v>
      </c>
      <c r="AD11" s="138" t="s">
        <v>346</v>
      </c>
      <c r="AE11" s="132">
        <v>1</v>
      </c>
      <c r="AF11" s="132"/>
      <c r="AG11" s="132">
        <v>1</v>
      </c>
      <c r="AH11" s="139"/>
      <c r="AI11" s="132"/>
      <c r="AJ11" s="132">
        <v>1</v>
      </c>
      <c r="AK11" s="132"/>
      <c r="AL11" s="132"/>
      <c r="AM11" s="132"/>
      <c r="AN11" s="132"/>
      <c r="AO11" s="132"/>
      <c r="AP11" s="132"/>
      <c r="AQ11" s="132"/>
      <c r="AR11" s="132"/>
      <c r="AS11" s="132">
        <v>1</v>
      </c>
      <c r="AT11" s="132"/>
      <c r="AU11" s="132"/>
      <c r="AV11" s="132"/>
      <c r="AW11" s="132">
        <v>1</v>
      </c>
      <c r="AX11" s="132"/>
    </row>
    <row r="12" spans="2:103" s="2" customFormat="1" ht="40.5" customHeight="1" x14ac:dyDescent="0.2">
      <c r="B12" s="132">
        <v>4</v>
      </c>
      <c r="C12" s="132" t="s">
        <v>338</v>
      </c>
      <c r="D12" s="132">
        <v>1</v>
      </c>
      <c r="E12" s="132"/>
      <c r="F12" s="133" t="s">
        <v>340</v>
      </c>
      <c r="G12" s="132"/>
      <c r="H12" s="132">
        <v>1</v>
      </c>
      <c r="I12" s="132"/>
      <c r="J12" s="132"/>
      <c r="K12" s="132"/>
      <c r="L12" s="132"/>
      <c r="M12" s="134">
        <v>45618</v>
      </c>
      <c r="N12" s="132">
        <v>1</v>
      </c>
      <c r="O12" s="129"/>
      <c r="P12" s="130"/>
      <c r="Q12" s="130"/>
      <c r="R12" s="132">
        <v>1</v>
      </c>
      <c r="S12" s="132">
        <v>1</v>
      </c>
      <c r="T12" s="130"/>
      <c r="U12" s="130"/>
      <c r="V12" s="130"/>
      <c r="W12" s="130"/>
      <c r="X12" s="130"/>
      <c r="Y12" s="131"/>
      <c r="Z12" s="136" t="s">
        <v>342</v>
      </c>
      <c r="AA12" s="137">
        <v>45618</v>
      </c>
      <c r="AB12" s="137">
        <v>45628</v>
      </c>
      <c r="AC12" s="137">
        <v>45628</v>
      </c>
      <c r="AD12" s="138" t="s">
        <v>347</v>
      </c>
      <c r="AE12" s="132">
        <v>1</v>
      </c>
      <c r="AF12" s="132"/>
      <c r="AG12" s="132">
        <v>1</v>
      </c>
      <c r="AH12" s="139"/>
      <c r="AI12" s="132">
        <v>1</v>
      </c>
      <c r="AJ12" s="132"/>
      <c r="AK12" s="132"/>
      <c r="AL12" s="132"/>
      <c r="AM12" s="132"/>
      <c r="AN12" s="132"/>
      <c r="AO12" s="132"/>
      <c r="AP12" s="132"/>
      <c r="AQ12" s="132"/>
      <c r="AR12" s="132">
        <v>1</v>
      </c>
      <c r="AS12" s="132"/>
      <c r="AT12" s="132"/>
      <c r="AU12" s="132"/>
      <c r="AV12" s="132"/>
      <c r="AW12" s="132">
        <v>1</v>
      </c>
      <c r="AX12" s="132"/>
    </row>
    <row r="13" spans="2:103" s="43" customFormat="1" ht="26.25" customHeight="1" x14ac:dyDescent="0.25">
      <c r="B13" s="143" t="s">
        <v>52</v>
      </c>
      <c r="C13" s="143"/>
      <c r="D13" s="41">
        <f>SUM(D9:D12)</f>
        <v>1</v>
      </c>
      <c r="E13" s="125">
        <f>SUM(E9:E12)</f>
        <v>3</v>
      </c>
      <c r="F13" s="42"/>
      <c r="G13" s="41">
        <f>SUM(G9:G12)</f>
        <v>0</v>
      </c>
      <c r="H13" s="125">
        <f t="shared" ref="H13:L13" si="0">SUM(H9:H12)</f>
        <v>3</v>
      </c>
      <c r="I13" s="125">
        <f t="shared" si="0"/>
        <v>0</v>
      </c>
      <c r="J13" s="125">
        <f t="shared" si="0"/>
        <v>0</v>
      </c>
      <c r="K13" s="125">
        <f t="shared" si="0"/>
        <v>0</v>
      </c>
      <c r="L13" s="125">
        <f t="shared" si="0"/>
        <v>1</v>
      </c>
      <c r="M13" s="42"/>
      <c r="N13" s="41">
        <f>SUM(N9:N12)</f>
        <v>4</v>
      </c>
      <c r="O13" s="127">
        <f t="shared" ref="O13:Y13" si="1">SUM(O9:O12)</f>
        <v>0</v>
      </c>
      <c r="P13" s="127">
        <f t="shared" si="1"/>
        <v>0</v>
      </c>
      <c r="Q13" s="127">
        <f t="shared" si="1"/>
        <v>0</v>
      </c>
      <c r="R13" s="127">
        <f t="shared" si="1"/>
        <v>3</v>
      </c>
      <c r="S13" s="127">
        <f t="shared" si="1"/>
        <v>3</v>
      </c>
      <c r="T13" s="127">
        <f t="shared" si="1"/>
        <v>0</v>
      </c>
      <c r="U13" s="127">
        <f t="shared" si="1"/>
        <v>0</v>
      </c>
      <c r="V13" s="127">
        <f t="shared" si="1"/>
        <v>0</v>
      </c>
      <c r="W13" s="127">
        <f t="shared" si="1"/>
        <v>0</v>
      </c>
      <c r="X13" s="127">
        <f t="shared" si="1"/>
        <v>0</v>
      </c>
      <c r="Y13" s="127">
        <f t="shared" si="1"/>
        <v>0</v>
      </c>
      <c r="Z13" s="42"/>
      <c r="AA13" s="42"/>
      <c r="AB13" s="42"/>
      <c r="AC13" s="42"/>
      <c r="AD13" s="42"/>
      <c r="AE13" s="41">
        <f>SUM(AE9:AE12)</f>
        <v>4</v>
      </c>
      <c r="AF13" s="127">
        <f t="shared" ref="AF13:AX13" si="2">SUM(AF9:AF12)</f>
        <v>0</v>
      </c>
      <c r="AG13" s="127">
        <f t="shared" si="2"/>
        <v>4</v>
      </c>
      <c r="AH13" s="127">
        <f t="shared" si="2"/>
        <v>0</v>
      </c>
      <c r="AI13" s="127">
        <f t="shared" si="2"/>
        <v>3</v>
      </c>
      <c r="AJ13" s="127">
        <f t="shared" si="2"/>
        <v>1</v>
      </c>
      <c r="AK13" s="127">
        <f t="shared" si="2"/>
        <v>0</v>
      </c>
      <c r="AL13" s="127">
        <f t="shared" si="2"/>
        <v>0</v>
      </c>
      <c r="AM13" s="127">
        <f t="shared" si="2"/>
        <v>0</v>
      </c>
      <c r="AN13" s="127">
        <f t="shared" si="2"/>
        <v>0</v>
      </c>
      <c r="AO13" s="127">
        <f t="shared" si="2"/>
        <v>0</v>
      </c>
      <c r="AP13" s="127">
        <f t="shared" si="2"/>
        <v>0</v>
      </c>
      <c r="AQ13" s="127">
        <f t="shared" si="2"/>
        <v>0</v>
      </c>
      <c r="AR13" s="127">
        <f t="shared" si="2"/>
        <v>3</v>
      </c>
      <c r="AS13" s="127">
        <f t="shared" si="2"/>
        <v>1</v>
      </c>
      <c r="AT13" s="127">
        <f t="shared" si="2"/>
        <v>0</v>
      </c>
      <c r="AU13" s="127">
        <f t="shared" si="2"/>
        <v>0</v>
      </c>
      <c r="AV13" s="127">
        <f t="shared" si="2"/>
        <v>0</v>
      </c>
      <c r="AW13" s="127">
        <f t="shared" si="2"/>
        <v>4</v>
      </c>
      <c r="AX13" s="127">
        <f t="shared" si="2"/>
        <v>0</v>
      </c>
    </row>
    <row r="14" spans="2:103" ht="23.1" customHeight="1" x14ac:dyDescent="0.25"/>
    <row r="15" spans="2:103" ht="23.1" customHeight="1" x14ac:dyDescent="0.25">
      <c r="C15" s="114" t="s">
        <v>91</v>
      </c>
      <c r="D15" s="146" t="s">
        <v>92</v>
      </c>
      <c r="E15" s="147"/>
      <c r="F15" s="148"/>
    </row>
    <row r="16" spans="2:103" ht="23.1" customHeight="1" x14ac:dyDescent="0.25">
      <c r="C16" s="86" t="s">
        <v>85</v>
      </c>
      <c r="D16" s="82" t="s">
        <v>93</v>
      </c>
      <c r="E16" s="82"/>
      <c r="F16" s="82"/>
    </row>
    <row r="17" spans="3:6" ht="23.1" customHeight="1" x14ac:dyDescent="0.25">
      <c r="C17" s="86" t="s">
        <v>86</v>
      </c>
      <c r="D17" s="82" t="s">
        <v>94</v>
      </c>
      <c r="E17" s="82"/>
      <c r="F17" s="82"/>
    </row>
    <row r="18" spans="3:6" x14ac:dyDescent="0.25">
      <c r="C18" s="86" t="s">
        <v>87</v>
      </c>
      <c r="D18" s="82" t="s">
        <v>95</v>
      </c>
      <c r="E18" s="82"/>
      <c r="F18" s="82"/>
    </row>
    <row r="19" spans="3:6" x14ac:dyDescent="0.25">
      <c r="C19" s="86" t="s">
        <v>88</v>
      </c>
      <c r="D19" s="82" t="s">
        <v>96</v>
      </c>
      <c r="E19" s="82"/>
      <c r="F19" s="82"/>
    </row>
    <row r="20" spans="3:6" x14ac:dyDescent="0.25">
      <c r="C20" s="86" t="s">
        <v>89</v>
      </c>
      <c r="D20" s="82" t="s">
        <v>97</v>
      </c>
      <c r="E20" s="82"/>
      <c r="F20" s="82"/>
    </row>
    <row r="21" spans="3:6" x14ac:dyDescent="0.25">
      <c r="C21" s="86" t="s">
        <v>90</v>
      </c>
      <c r="D21" s="82" t="s">
        <v>98</v>
      </c>
      <c r="E21" s="82"/>
      <c r="F21" s="82"/>
    </row>
    <row r="22" spans="3:6" x14ac:dyDescent="0.25">
      <c r="C22" s="86" t="s">
        <v>99</v>
      </c>
      <c r="D22" s="82" t="s">
        <v>100</v>
      </c>
      <c r="E22" s="82"/>
      <c r="F22" s="82"/>
    </row>
  </sheetData>
  <mergeCells count="63">
    <mergeCell ref="AS6:AS8"/>
    <mergeCell ref="AT6:AT8"/>
    <mergeCell ref="AU6:AU8"/>
    <mergeCell ref="AW4:AX5"/>
    <mergeCell ref="B2:M2"/>
    <mergeCell ref="B4:B8"/>
    <mergeCell ref="C4:C8"/>
    <mergeCell ref="D4:E5"/>
    <mergeCell ref="F4:F8"/>
    <mergeCell ref="G4:L4"/>
    <mergeCell ref="M4:M8"/>
    <mergeCell ref="L5:L8"/>
    <mergeCell ref="N4:O4"/>
    <mergeCell ref="G5:G8"/>
    <mergeCell ref="H5:H8"/>
    <mergeCell ref="I5:I8"/>
    <mergeCell ref="AM7:AM8"/>
    <mergeCell ref="D6:D8"/>
    <mergeCell ref="E6:E8"/>
    <mergeCell ref="V5:V8"/>
    <mergeCell ref="W5:W8"/>
    <mergeCell ref="X5:X8"/>
    <mergeCell ref="Z4:Z8"/>
    <mergeCell ref="AF6:AF8"/>
    <mergeCell ref="AG6:AG8"/>
    <mergeCell ref="AH6:AH8"/>
    <mergeCell ref="AC4:AC8"/>
    <mergeCell ref="AE4:AV4"/>
    <mergeCell ref="AE5:AF5"/>
    <mergeCell ref="AG5:AO5"/>
    <mergeCell ref="R5:R8"/>
    <mergeCell ref="S5:S8"/>
    <mergeCell ref="B13:C13"/>
    <mergeCell ref="AI7:AJ7"/>
    <mergeCell ref="AK7:AK8"/>
    <mergeCell ref="AL7:AL8"/>
    <mergeCell ref="T5:T8"/>
    <mergeCell ref="U5:U8"/>
    <mergeCell ref="J5:J8"/>
    <mergeCell ref="K5:K8"/>
    <mergeCell ref="AB4:AB8"/>
    <mergeCell ref="P4:R4"/>
    <mergeCell ref="P5:Q5"/>
    <mergeCell ref="P6:P8"/>
    <mergeCell ref="Q6:Q8"/>
    <mergeCell ref="S4:Y4"/>
    <mergeCell ref="Y5:Y8"/>
    <mergeCell ref="D15:F15"/>
    <mergeCell ref="AX6:AX8"/>
    <mergeCell ref="AQ5:AV5"/>
    <mergeCell ref="N5:N8"/>
    <mergeCell ref="O5:O8"/>
    <mergeCell ref="AW6:AW8"/>
    <mergeCell ref="AN7:AN8"/>
    <mergeCell ref="AO7:AO8"/>
    <mergeCell ref="AP7:AP8"/>
    <mergeCell ref="AQ6:AQ8"/>
    <mergeCell ref="AR6:AR8"/>
    <mergeCell ref="AV6:AV8"/>
    <mergeCell ref="AI6:AP6"/>
    <mergeCell ref="AD4:AD8"/>
    <mergeCell ref="AA4:AA8"/>
    <mergeCell ref="AE6:AE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19"/>
  <sheetViews>
    <sheetView showGridLines="0" workbookViewId="0">
      <selection activeCell="A8" sqref="A8"/>
    </sheetView>
  </sheetViews>
  <sheetFormatPr baseColWidth="10" defaultColWidth="11.42578125" defaultRowHeight="15" x14ac:dyDescent="0.25"/>
  <cols>
    <col min="1" max="1" width="3" customWidth="1"/>
    <col min="2" max="2" width="4.28515625" customWidth="1"/>
    <col min="3" max="3" width="14.7109375" customWidth="1"/>
    <col min="4" max="4" width="4.5703125" customWidth="1"/>
    <col min="5" max="5" width="4.7109375" customWidth="1"/>
    <col min="6" max="6" width="38" customWidth="1"/>
    <col min="7" max="7" width="4.7109375" customWidth="1"/>
    <col min="8" max="8" width="5.28515625" customWidth="1"/>
    <col min="9" max="10" width="4.5703125" customWidth="1"/>
    <col min="11" max="11" width="5" customWidth="1"/>
    <col min="12" max="12" width="6.28515625" customWidth="1"/>
    <col min="13" max="13" width="10.7109375"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0" max="30" width="14.42578125" customWidth="1"/>
    <col min="31" max="50" width="5" customWidth="1"/>
  </cols>
  <sheetData>
    <row r="2" spans="2:103" ht="81.75" customHeight="1" thickBot="1" x14ac:dyDescent="0.3">
      <c r="B2" s="174" t="s">
        <v>126</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2:103" ht="21" customHeight="1" thickTop="1" x14ac:dyDescent="0.25"/>
    <row r="4" spans="2:103"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89"/>
      <c r="Y4" s="190"/>
      <c r="Z4" s="179" t="s">
        <v>17</v>
      </c>
      <c r="AA4" s="179" t="s">
        <v>18</v>
      </c>
      <c r="AB4" s="179" t="s">
        <v>19</v>
      </c>
      <c r="AC4" s="179" t="s">
        <v>20</v>
      </c>
      <c r="AD4" s="194" t="s">
        <v>83</v>
      </c>
      <c r="AE4" s="178" t="s">
        <v>21</v>
      </c>
      <c r="AF4" s="178"/>
      <c r="AG4" s="178"/>
      <c r="AH4" s="178"/>
      <c r="AI4" s="178"/>
      <c r="AJ4" s="178"/>
      <c r="AK4" s="178"/>
      <c r="AL4" s="178"/>
      <c r="AM4" s="178"/>
      <c r="AN4" s="178"/>
      <c r="AO4" s="178"/>
      <c r="AP4" s="178"/>
      <c r="AQ4" s="178"/>
      <c r="AR4" s="178"/>
      <c r="AS4" s="178"/>
      <c r="AT4" s="178"/>
      <c r="AU4" s="178"/>
      <c r="AV4" s="178"/>
      <c r="AW4" s="184" t="s">
        <v>22</v>
      </c>
      <c r="AX4" s="185"/>
      <c r="AY4" s="2"/>
      <c r="AZ4" s="2"/>
      <c r="BA4" s="2"/>
      <c r="BB4" s="2"/>
      <c r="BC4" s="2"/>
      <c r="BD4" s="2"/>
      <c r="BE4" s="2"/>
      <c r="BF4" s="2"/>
      <c r="BG4" s="2"/>
      <c r="BH4" s="2"/>
      <c r="BI4" s="2"/>
      <c r="BJ4" s="2"/>
      <c r="BK4" s="2"/>
      <c r="BL4" s="2"/>
      <c r="BM4" s="2"/>
      <c r="BN4" s="2"/>
      <c r="BO4" s="2"/>
      <c r="BP4" s="2"/>
      <c r="BQ4" s="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2:103"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81" t="s">
        <v>30</v>
      </c>
      <c r="Y5" s="191" t="s">
        <v>78</v>
      </c>
      <c r="Z5" s="179"/>
      <c r="AA5" s="179"/>
      <c r="AB5" s="179"/>
      <c r="AC5" s="179"/>
      <c r="AD5" s="195"/>
      <c r="AE5" s="178" t="s">
        <v>31</v>
      </c>
      <c r="AF5" s="178"/>
      <c r="AG5" s="178" t="s">
        <v>32</v>
      </c>
      <c r="AH5" s="178"/>
      <c r="AI5" s="178"/>
      <c r="AJ5" s="178"/>
      <c r="AK5" s="178"/>
      <c r="AL5" s="178"/>
      <c r="AM5" s="178"/>
      <c r="AN5" s="178"/>
      <c r="AO5" s="178"/>
      <c r="AP5" s="38"/>
      <c r="AQ5" s="178" t="s">
        <v>33</v>
      </c>
      <c r="AR5" s="178"/>
      <c r="AS5" s="178"/>
      <c r="AT5" s="178"/>
      <c r="AU5" s="178"/>
      <c r="AV5" s="178"/>
      <c r="AW5" s="186"/>
      <c r="AX5" s="187"/>
      <c r="AY5" s="2"/>
      <c r="AZ5" s="2"/>
      <c r="BA5" s="2"/>
      <c r="BB5" s="2"/>
      <c r="BC5" s="2"/>
      <c r="BD5" s="2"/>
      <c r="BE5" s="2"/>
      <c r="BF5" s="2"/>
      <c r="BG5" s="2"/>
      <c r="BH5" s="2"/>
      <c r="BI5" s="2"/>
      <c r="BJ5" s="2"/>
      <c r="BK5" s="2"/>
      <c r="BL5" s="2"/>
      <c r="BM5" s="2"/>
      <c r="BN5" s="2"/>
      <c r="BO5" s="2"/>
      <c r="BP5" s="2"/>
      <c r="BQ5" s="2"/>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2:103"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81"/>
      <c r="Y6" s="192"/>
      <c r="Z6" s="179"/>
      <c r="AA6" s="179"/>
      <c r="AB6" s="179"/>
      <c r="AC6" s="179"/>
      <c r="AD6" s="195"/>
      <c r="AE6" s="178" t="s">
        <v>37</v>
      </c>
      <c r="AF6" s="178" t="s">
        <v>38</v>
      </c>
      <c r="AG6" s="177" t="s">
        <v>39</v>
      </c>
      <c r="AH6" s="177" t="s">
        <v>40</v>
      </c>
      <c r="AI6" s="178" t="s">
        <v>41</v>
      </c>
      <c r="AJ6" s="178"/>
      <c r="AK6" s="178"/>
      <c r="AL6" s="178"/>
      <c r="AM6" s="178"/>
      <c r="AN6" s="178"/>
      <c r="AO6" s="178"/>
      <c r="AP6" s="178"/>
      <c r="AQ6" s="217" t="s">
        <v>102</v>
      </c>
      <c r="AR6" s="177" t="s">
        <v>103</v>
      </c>
      <c r="AS6" s="177" t="s">
        <v>122</v>
      </c>
      <c r="AT6" s="177" t="s">
        <v>123</v>
      </c>
      <c r="AU6" s="177" t="s">
        <v>104</v>
      </c>
      <c r="AV6" s="177" t="s">
        <v>105</v>
      </c>
      <c r="AW6" s="177" t="s">
        <v>42</v>
      </c>
      <c r="AX6" s="177" t="s">
        <v>77</v>
      </c>
      <c r="AY6" s="2"/>
      <c r="AZ6" s="2"/>
      <c r="BA6" s="2"/>
      <c r="BB6" s="2"/>
      <c r="BC6" s="2"/>
      <c r="BD6" s="2"/>
      <c r="BE6" s="2"/>
      <c r="BF6" s="2"/>
      <c r="BG6" s="2"/>
      <c r="BH6" s="2"/>
      <c r="BI6" s="2"/>
      <c r="BJ6" s="2"/>
      <c r="BK6" s="2"/>
      <c r="BL6" s="2"/>
      <c r="BM6" s="2"/>
      <c r="BN6" s="2"/>
      <c r="BO6" s="2"/>
      <c r="BP6" s="2"/>
      <c r="BQ6" s="2"/>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row>
    <row r="7" spans="2:103"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81"/>
      <c r="Y7" s="192"/>
      <c r="Z7" s="179"/>
      <c r="AA7" s="179"/>
      <c r="AB7" s="179"/>
      <c r="AC7" s="179"/>
      <c r="AD7" s="195"/>
      <c r="AE7" s="178"/>
      <c r="AF7" s="178"/>
      <c r="AG7" s="177"/>
      <c r="AH7" s="177"/>
      <c r="AI7" s="180" t="s">
        <v>43</v>
      </c>
      <c r="AJ7" s="180"/>
      <c r="AK7" s="177" t="s">
        <v>44</v>
      </c>
      <c r="AL7" s="178" t="s">
        <v>45</v>
      </c>
      <c r="AM7" s="177" t="s">
        <v>46</v>
      </c>
      <c r="AN7" s="177" t="s">
        <v>47</v>
      </c>
      <c r="AO7" s="177" t="s">
        <v>48</v>
      </c>
      <c r="AP7" s="178" t="s">
        <v>49</v>
      </c>
      <c r="AQ7" s="217"/>
      <c r="AR7" s="177"/>
      <c r="AS7" s="177"/>
      <c r="AT7" s="177"/>
      <c r="AU7" s="177"/>
      <c r="AV7" s="177"/>
      <c r="AW7" s="177"/>
      <c r="AX7" s="177"/>
      <c r="AY7" s="2"/>
      <c r="AZ7" s="2"/>
      <c r="BA7" s="2"/>
      <c r="BB7" s="2"/>
      <c r="BC7" s="2"/>
      <c r="BD7" s="2"/>
      <c r="BE7" s="2"/>
      <c r="BF7" s="2"/>
      <c r="BG7" s="2"/>
      <c r="BH7" s="2"/>
      <c r="BI7" s="2"/>
      <c r="BJ7" s="2"/>
      <c r="BK7" s="2"/>
      <c r="BL7" s="2"/>
      <c r="BM7" s="2"/>
      <c r="BN7" s="2"/>
      <c r="BO7" s="2"/>
      <c r="BP7" s="2"/>
      <c r="BQ7" s="2"/>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row>
    <row r="8" spans="2:103"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81"/>
      <c r="Y8" s="193"/>
      <c r="Z8" s="179"/>
      <c r="AA8" s="179"/>
      <c r="AB8" s="179"/>
      <c r="AC8" s="179"/>
      <c r="AD8" s="196"/>
      <c r="AE8" s="178"/>
      <c r="AF8" s="178"/>
      <c r="AG8" s="177"/>
      <c r="AH8" s="177"/>
      <c r="AI8" s="39" t="s">
        <v>50</v>
      </c>
      <c r="AJ8" s="39" t="s">
        <v>51</v>
      </c>
      <c r="AK8" s="177"/>
      <c r="AL8" s="178"/>
      <c r="AM8" s="177"/>
      <c r="AN8" s="177"/>
      <c r="AO8" s="177"/>
      <c r="AP8" s="178"/>
      <c r="AQ8" s="217"/>
      <c r="AR8" s="177"/>
      <c r="AS8" s="177"/>
      <c r="AT8" s="177"/>
      <c r="AU8" s="177"/>
      <c r="AV8" s="177"/>
      <c r="AW8" s="177"/>
      <c r="AX8" s="177"/>
      <c r="AY8" s="2"/>
      <c r="AZ8" s="2"/>
      <c r="BA8" s="2"/>
      <c r="BB8" s="2"/>
      <c r="BC8" s="2"/>
      <c r="BD8" s="2"/>
      <c r="BE8" s="2"/>
      <c r="BF8" s="2"/>
      <c r="BG8" s="2"/>
      <c r="BH8" s="2"/>
      <c r="BI8" s="2"/>
      <c r="BJ8" s="2"/>
      <c r="BK8" s="2"/>
      <c r="BL8" s="2"/>
      <c r="BM8" s="2"/>
      <c r="BN8" s="2"/>
      <c r="BO8" s="2"/>
      <c r="BP8" s="2"/>
      <c r="BQ8" s="2"/>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row>
    <row r="9" spans="2:103" s="4" customFormat="1" ht="123.75" customHeight="1" x14ac:dyDescent="0.25">
      <c r="B9" s="28">
        <v>1</v>
      </c>
      <c r="C9" s="13" t="s">
        <v>348</v>
      </c>
      <c r="D9" s="21"/>
      <c r="E9" s="21">
        <v>1</v>
      </c>
      <c r="F9" s="142" t="s">
        <v>349</v>
      </c>
      <c r="G9" s="21"/>
      <c r="H9" s="17"/>
      <c r="I9" s="21"/>
      <c r="J9" s="21"/>
      <c r="K9" s="21"/>
      <c r="L9" s="21"/>
      <c r="M9" s="15">
        <v>45638</v>
      </c>
      <c r="N9" s="17">
        <v>1</v>
      </c>
      <c r="O9" s="17"/>
      <c r="P9" s="17"/>
      <c r="Q9" s="17"/>
      <c r="R9" s="17">
        <v>1</v>
      </c>
      <c r="S9" s="17"/>
      <c r="T9" s="17"/>
      <c r="U9" s="17"/>
      <c r="V9" s="17"/>
      <c r="W9" s="17"/>
      <c r="X9" s="17">
        <v>1</v>
      </c>
      <c r="Y9" s="17"/>
      <c r="Z9" s="141" t="s">
        <v>114</v>
      </c>
      <c r="AA9" s="14">
        <v>45639</v>
      </c>
      <c r="AB9" s="14">
        <v>45645</v>
      </c>
      <c r="AC9" s="14">
        <v>45646</v>
      </c>
      <c r="AD9" s="140" t="s">
        <v>350</v>
      </c>
      <c r="AE9" s="17">
        <v>1</v>
      </c>
      <c r="AF9" s="17"/>
      <c r="AG9" s="17">
        <v>1</v>
      </c>
      <c r="AH9" s="17"/>
      <c r="AI9" s="17"/>
      <c r="AJ9" s="17"/>
      <c r="AK9" s="17"/>
      <c r="AL9" s="17"/>
      <c r="AM9" s="17"/>
      <c r="AN9" s="17"/>
      <c r="AO9" s="17"/>
      <c r="AP9" s="17"/>
      <c r="AQ9" s="17"/>
      <c r="AR9" s="17"/>
      <c r="AS9" s="17"/>
      <c r="AT9" s="17">
        <v>1</v>
      </c>
      <c r="AU9" s="17"/>
      <c r="AV9" s="17"/>
      <c r="AW9" s="17">
        <v>1</v>
      </c>
      <c r="AX9" s="17"/>
    </row>
    <row r="10" spans="2:103" ht="26.25" customHeight="1" x14ac:dyDescent="0.25">
      <c r="B10" s="143" t="s">
        <v>52</v>
      </c>
      <c r="C10" s="143"/>
      <c r="D10" s="41">
        <f>SUM(D9:D9)</f>
        <v>0</v>
      </c>
      <c r="E10" s="41">
        <f>SUM(E9:E9)</f>
        <v>1</v>
      </c>
      <c r="F10" s="7"/>
      <c r="G10" s="41">
        <f t="shared" ref="G10:L10" si="0">SUM(G9:G9)</f>
        <v>0</v>
      </c>
      <c r="H10" s="41">
        <f t="shared" si="0"/>
        <v>0</v>
      </c>
      <c r="I10" s="41">
        <f t="shared" si="0"/>
        <v>0</v>
      </c>
      <c r="J10" s="41">
        <f t="shared" si="0"/>
        <v>0</v>
      </c>
      <c r="K10" s="41">
        <f t="shared" si="0"/>
        <v>0</v>
      </c>
      <c r="L10" s="41">
        <f t="shared" si="0"/>
        <v>0</v>
      </c>
      <c r="M10" s="7"/>
      <c r="N10" s="41">
        <f t="shared" ref="N10:Y10" si="1">SUM(N9:N9)</f>
        <v>1</v>
      </c>
      <c r="O10" s="41">
        <f t="shared" si="1"/>
        <v>0</v>
      </c>
      <c r="P10" s="41">
        <f t="shared" si="1"/>
        <v>0</v>
      </c>
      <c r="Q10" s="41">
        <f t="shared" si="1"/>
        <v>0</v>
      </c>
      <c r="R10" s="41">
        <f t="shared" si="1"/>
        <v>1</v>
      </c>
      <c r="S10" s="41">
        <f t="shared" si="1"/>
        <v>0</v>
      </c>
      <c r="T10" s="41">
        <f t="shared" si="1"/>
        <v>0</v>
      </c>
      <c r="U10" s="41">
        <f t="shared" si="1"/>
        <v>0</v>
      </c>
      <c r="V10" s="41">
        <f t="shared" si="1"/>
        <v>0</v>
      </c>
      <c r="W10" s="41">
        <f t="shared" si="1"/>
        <v>0</v>
      </c>
      <c r="X10" s="41">
        <f t="shared" si="1"/>
        <v>1</v>
      </c>
      <c r="Y10" s="112">
        <f t="shared" si="1"/>
        <v>0</v>
      </c>
      <c r="Z10" s="7"/>
      <c r="AA10" s="7"/>
      <c r="AB10" s="7"/>
      <c r="AC10" s="7"/>
      <c r="AD10" s="7"/>
      <c r="AE10" s="41">
        <f t="shared" ref="AE10:AX10" si="2">SUM(AE9:AE9)</f>
        <v>1</v>
      </c>
      <c r="AF10" s="41">
        <f t="shared" si="2"/>
        <v>0</v>
      </c>
      <c r="AG10" s="41">
        <f t="shared" si="2"/>
        <v>1</v>
      </c>
      <c r="AH10" s="41">
        <f t="shared" si="2"/>
        <v>0</v>
      </c>
      <c r="AI10" s="41">
        <f t="shared" si="2"/>
        <v>0</v>
      </c>
      <c r="AJ10" s="41">
        <f t="shared" si="2"/>
        <v>0</v>
      </c>
      <c r="AK10" s="41">
        <f t="shared" si="2"/>
        <v>0</v>
      </c>
      <c r="AL10" s="41">
        <f t="shared" si="2"/>
        <v>0</v>
      </c>
      <c r="AM10" s="41">
        <f t="shared" si="2"/>
        <v>0</v>
      </c>
      <c r="AN10" s="41">
        <f t="shared" si="2"/>
        <v>0</v>
      </c>
      <c r="AO10" s="41">
        <f t="shared" si="2"/>
        <v>0</v>
      </c>
      <c r="AP10" s="41">
        <f t="shared" si="2"/>
        <v>0</v>
      </c>
      <c r="AQ10" s="41">
        <f t="shared" si="2"/>
        <v>0</v>
      </c>
      <c r="AR10" s="41">
        <f t="shared" si="2"/>
        <v>0</v>
      </c>
      <c r="AS10" s="112">
        <f t="shared" si="2"/>
        <v>0</v>
      </c>
      <c r="AT10" s="112">
        <f t="shared" si="2"/>
        <v>1</v>
      </c>
      <c r="AU10" s="112">
        <f t="shared" si="2"/>
        <v>0</v>
      </c>
      <c r="AV10" s="41">
        <f t="shared" si="2"/>
        <v>0</v>
      </c>
      <c r="AW10" s="41">
        <f t="shared" si="2"/>
        <v>1</v>
      </c>
      <c r="AX10" s="41">
        <f t="shared" si="2"/>
        <v>0</v>
      </c>
    </row>
    <row r="11" spans="2:103" ht="23.1" customHeight="1" x14ac:dyDescent="0.25"/>
    <row r="12" spans="2:103" ht="23.1" customHeight="1" x14ac:dyDescent="0.25">
      <c r="C12" s="114" t="s">
        <v>91</v>
      </c>
      <c r="D12" s="146" t="s">
        <v>92</v>
      </c>
      <c r="E12" s="219"/>
      <c r="F12" s="220"/>
    </row>
    <row r="13" spans="2:103" ht="23.1" customHeight="1" x14ac:dyDescent="0.25">
      <c r="C13" s="86" t="s">
        <v>85</v>
      </c>
      <c r="D13" s="82" t="s">
        <v>93</v>
      </c>
      <c r="E13" s="82"/>
      <c r="F13" s="82"/>
    </row>
    <row r="14" spans="2:103" ht="23.1" customHeight="1" x14ac:dyDescent="0.25">
      <c r="C14" s="86" t="s">
        <v>86</v>
      </c>
      <c r="D14" s="82" t="s">
        <v>94</v>
      </c>
      <c r="E14" s="82"/>
      <c r="F14" s="82"/>
    </row>
    <row r="15" spans="2:103" x14ac:dyDescent="0.25">
      <c r="C15" s="86" t="s">
        <v>87</v>
      </c>
      <c r="D15" s="82" t="s">
        <v>95</v>
      </c>
      <c r="E15" s="82"/>
      <c r="F15" s="82"/>
    </row>
    <row r="16" spans="2:103" x14ac:dyDescent="0.25">
      <c r="C16" s="86" t="s">
        <v>88</v>
      </c>
      <c r="D16" s="82" t="s">
        <v>96</v>
      </c>
      <c r="E16" s="82"/>
      <c r="F16" s="82"/>
    </row>
    <row r="17" spans="3:6" x14ac:dyDescent="0.25">
      <c r="C17" s="86" t="s">
        <v>89</v>
      </c>
      <c r="D17" s="82" t="s">
        <v>97</v>
      </c>
      <c r="E17" s="82"/>
      <c r="F17" s="82"/>
    </row>
    <row r="18" spans="3:6" x14ac:dyDescent="0.25">
      <c r="C18" s="86" t="s">
        <v>90</v>
      </c>
      <c r="D18" s="82" t="s">
        <v>98</v>
      </c>
      <c r="E18" s="82"/>
      <c r="F18" s="82"/>
    </row>
    <row r="19" spans="3:6" x14ac:dyDescent="0.25">
      <c r="C19" s="86" t="s">
        <v>99</v>
      </c>
      <c r="D19" s="82" t="s">
        <v>100</v>
      </c>
      <c r="E19" s="82"/>
      <c r="F19" s="82"/>
    </row>
  </sheetData>
  <mergeCells count="63">
    <mergeCell ref="AT6:AT8"/>
    <mergeCell ref="AS6:AS8"/>
    <mergeCell ref="AW4:AX5"/>
    <mergeCell ref="B2:M2"/>
    <mergeCell ref="B4:B8"/>
    <mergeCell ref="C4:C8"/>
    <mergeCell ref="D4:E5"/>
    <mergeCell ref="F4:F8"/>
    <mergeCell ref="G4:L4"/>
    <mergeCell ref="M4:M8"/>
    <mergeCell ref="L5:L8"/>
    <mergeCell ref="N4:O4"/>
    <mergeCell ref="G5:G8"/>
    <mergeCell ref="H5:H8"/>
    <mergeCell ref="I5:I8"/>
    <mergeCell ref="J5:J8"/>
    <mergeCell ref="AM7:AM8"/>
    <mergeCell ref="D6:D8"/>
    <mergeCell ref="E6:E8"/>
    <mergeCell ref="V5:V8"/>
    <mergeCell ref="W5:W8"/>
    <mergeCell ref="X5:X8"/>
    <mergeCell ref="Z4:Z8"/>
    <mergeCell ref="AF6:AF8"/>
    <mergeCell ref="AG6:AG8"/>
    <mergeCell ref="AH6:AH8"/>
    <mergeCell ref="AC4:AC8"/>
    <mergeCell ref="AE4:AV4"/>
    <mergeCell ref="AE5:AF5"/>
    <mergeCell ref="AG5:AO5"/>
    <mergeCell ref="R5:R8"/>
    <mergeCell ref="S5:S8"/>
    <mergeCell ref="AE6:AE8"/>
    <mergeCell ref="B10:C10"/>
    <mergeCell ref="AI7:AJ7"/>
    <mergeCell ref="AK7:AK8"/>
    <mergeCell ref="AL7:AL8"/>
    <mergeCell ref="T5:T8"/>
    <mergeCell ref="U5:U8"/>
    <mergeCell ref="K5:K8"/>
    <mergeCell ref="AB4:AB8"/>
    <mergeCell ref="P4:R4"/>
    <mergeCell ref="P5:Q5"/>
    <mergeCell ref="P6:P8"/>
    <mergeCell ref="Q6:Q8"/>
    <mergeCell ref="S4:Y4"/>
    <mergeCell ref="Y5:Y8"/>
    <mergeCell ref="D12:F12"/>
    <mergeCell ref="AX6:AX8"/>
    <mergeCell ref="AQ5:AV5"/>
    <mergeCell ref="N5:N8"/>
    <mergeCell ref="O5:O8"/>
    <mergeCell ref="AW6:AW8"/>
    <mergeCell ref="AN7:AN8"/>
    <mergeCell ref="AO7:AO8"/>
    <mergeCell ref="AP7:AP8"/>
    <mergeCell ref="AQ6:AQ8"/>
    <mergeCell ref="AR6:AR8"/>
    <mergeCell ref="AU6:AU8"/>
    <mergeCell ref="AV6:AV8"/>
    <mergeCell ref="AI6:AP6"/>
    <mergeCell ref="AD4:AD8"/>
    <mergeCell ref="AA4:AA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33"/>
  <sheetViews>
    <sheetView showGridLines="0" tabSelected="1" workbookViewId="0">
      <selection activeCell="Y23" sqref="Y23"/>
    </sheetView>
  </sheetViews>
  <sheetFormatPr baseColWidth="10" defaultColWidth="11.42578125" defaultRowHeight="15" x14ac:dyDescent="0.25"/>
  <cols>
    <col min="1" max="1" width="11.5703125" customWidth="1"/>
    <col min="2" max="2" width="9.42578125" style="5" customWidth="1"/>
    <col min="3" max="3" width="3.7109375" style="5" customWidth="1"/>
    <col min="4" max="4" width="4.42578125" customWidth="1"/>
    <col min="5" max="5" width="7.28515625" style="4" customWidth="1"/>
    <col min="6" max="6" width="4.28515625" style="5" customWidth="1"/>
    <col min="7" max="7" width="5.42578125" customWidth="1"/>
    <col min="8" max="11" width="4.28515625" customWidth="1"/>
    <col min="12" max="12" width="7" customWidth="1"/>
    <col min="13" max="24" width="3.85546875" customWidth="1"/>
    <col min="25" max="25" width="6.85546875" customWidth="1"/>
    <col min="26" max="48" width="3.7109375" customWidth="1"/>
    <col min="49" max="49" width="4.42578125" customWidth="1"/>
    <col min="50" max="50" width="3.28515625" customWidth="1"/>
    <col min="70" max="111" width="11.42578125" style="4"/>
  </cols>
  <sheetData>
    <row r="1" spans="1:111" ht="22.5" customHeight="1" x14ac:dyDescent="0.25"/>
    <row r="2" spans="1:111" ht="81.75" customHeight="1" thickBot="1" x14ac:dyDescent="0.3">
      <c r="A2" s="174" t="s">
        <v>137</v>
      </c>
      <c r="B2" s="174"/>
      <c r="C2" s="174"/>
      <c r="D2" s="174"/>
      <c r="E2" s="174"/>
      <c r="F2" s="174"/>
      <c r="G2" s="174"/>
      <c r="H2" s="174"/>
      <c r="I2" s="174"/>
      <c r="J2" s="174"/>
      <c r="K2" s="174"/>
      <c r="L2" s="174"/>
      <c r="M2" s="174"/>
      <c r="N2" s="174"/>
      <c r="O2" s="174"/>
      <c r="P2" s="174"/>
      <c r="Q2" s="174"/>
      <c r="R2" s="174"/>
      <c r="S2" s="174"/>
      <c r="T2" s="174"/>
      <c r="U2" s="174"/>
      <c r="V2" s="174"/>
      <c r="W2" s="128"/>
      <c r="X2" s="128"/>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111" ht="21" customHeight="1" thickTop="1" x14ac:dyDescent="0.25"/>
    <row r="4" spans="1:111" s="1" customFormat="1" ht="23.25" customHeight="1" x14ac:dyDescent="0.2">
      <c r="A4" s="178" t="s">
        <v>66</v>
      </c>
      <c r="B4" s="198" t="s">
        <v>53</v>
      </c>
      <c r="C4" s="178" t="s">
        <v>1</v>
      </c>
      <c r="D4" s="178"/>
      <c r="E4" s="221"/>
      <c r="F4" s="178" t="s">
        <v>74</v>
      </c>
      <c r="G4" s="178"/>
      <c r="H4" s="178"/>
      <c r="I4" s="178"/>
      <c r="J4" s="178"/>
      <c r="K4" s="178"/>
      <c r="L4" s="222"/>
      <c r="M4" s="178" t="s">
        <v>11</v>
      </c>
      <c r="N4" s="178"/>
      <c r="O4" s="178" t="s">
        <v>15</v>
      </c>
      <c r="P4" s="178"/>
      <c r="Q4" s="178"/>
      <c r="R4" s="188" t="s">
        <v>16</v>
      </c>
      <c r="S4" s="189"/>
      <c r="T4" s="189"/>
      <c r="U4" s="189"/>
      <c r="V4" s="189"/>
      <c r="W4" s="219"/>
      <c r="X4" s="220"/>
      <c r="Y4" s="223"/>
      <c r="Z4" s="178" t="s">
        <v>68</v>
      </c>
      <c r="AA4" s="178"/>
      <c r="AB4" s="178"/>
      <c r="AC4" s="178"/>
      <c r="AD4" s="178"/>
      <c r="AE4" s="178"/>
      <c r="AF4" s="178"/>
      <c r="AG4" s="178"/>
      <c r="AH4" s="178"/>
      <c r="AI4" s="178"/>
      <c r="AJ4" s="178"/>
      <c r="AK4" s="178"/>
      <c r="AL4" s="178"/>
      <c r="AM4" s="178"/>
      <c r="AN4" s="178"/>
      <c r="AO4" s="178"/>
      <c r="AP4" s="178"/>
      <c r="AQ4" s="178"/>
      <c r="AR4" s="178"/>
      <c r="AS4" s="178"/>
      <c r="AT4" s="178"/>
      <c r="AU4" s="178"/>
      <c r="AV4" s="178"/>
      <c r="AW4" s="184" t="s">
        <v>22</v>
      </c>
      <c r="AX4" s="205"/>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row>
    <row r="5" spans="1:111" s="1" customFormat="1" ht="10.5" customHeight="1" x14ac:dyDescent="0.2">
      <c r="A5" s="178"/>
      <c r="B5" s="199"/>
      <c r="C5" s="178"/>
      <c r="D5" s="178"/>
      <c r="E5" s="221"/>
      <c r="F5" s="177" t="s">
        <v>4</v>
      </c>
      <c r="G5" s="177" t="s">
        <v>5</v>
      </c>
      <c r="H5" s="177" t="s">
        <v>6</v>
      </c>
      <c r="I5" s="177" t="s">
        <v>7</v>
      </c>
      <c r="J5" s="177" t="s">
        <v>8</v>
      </c>
      <c r="K5" s="177" t="s">
        <v>9</v>
      </c>
      <c r="L5" s="222"/>
      <c r="M5" s="177" t="s">
        <v>12</v>
      </c>
      <c r="N5" s="177" t="s">
        <v>13</v>
      </c>
      <c r="O5" s="178" t="s">
        <v>23</v>
      </c>
      <c r="P5" s="178"/>
      <c r="Q5" s="181" t="s">
        <v>24</v>
      </c>
      <c r="R5" s="181" t="s">
        <v>25</v>
      </c>
      <c r="S5" s="181" t="s">
        <v>26</v>
      </c>
      <c r="T5" s="181" t="s">
        <v>27</v>
      </c>
      <c r="U5" s="181" t="s">
        <v>28</v>
      </c>
      <c r="V5" s="181" t="s">
        <v>29</v>
      </c>
      <c r="W5" s="191" t="s">
        <v>30</v>
      </c>
      <c r="X5" s="191" t="s">
        <v>78</v>
      </c>
      <c r="Y5" s="223"/>
      <c r="Z5" s="178" t="s">
        <v>31</v>
      </c>
      <c r="AA5" s="178"/>
      <c r="AB5" s="178" t="s">
        <v>32</v>
      </c>
      <c r="AC5" s="178"/>
      <c r="AD5" s="178"/>
      <c r="AE5" s="178"/>
      <c r="AF5" s="178"/>
      <c r="AG5" s="178"/>
      <c r="AH5" s="178"/>
      <c r="AI5" s="178"/>
      <c r="AJ5" s="178"/>
      <c r="AK5" s="178"/>
      <c r="AL5" s="178"/>
      <c r="AM5" s="178"/>
      <c r="AN5" s="178"/>
      <c r="AO5" s="178"/>
      <c r="AP5" s="38"/>
      <c r="AQ5" s="178" t="s">
        <v>33</v>
      </c>
      <c r="AR5" s="178"/>
      <c r="AS5" s="178"/>
      <c r="AT5" s="178"/>
      <c r="AU5" s="178"/>
      <c r="AV5" s="178"/>
      <c r="AW5" s="186"/>
      <c r="AX5" s="209"/>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row>
    <row r="6" spans="1:111" s="1" customFormat="1" ht="11.25" customHeight="1" x14ac:dyDescent="0.2">
      <c r="A6" s="178"/>
      <c r="B6" s="199"/>
      <c r="C6" s="177" t="s">
        <v>34</v>
      </c>
      <c r="D6" s="177" t="s">
        <v>3</v>
      </c>
      <c r="E6" s="221"/>
      <c r="F6" s="177"/>
      <c r="G6" s="177"/>
      <c r="H6" s="177"/>
      <c r="I6" s="177"/>
      <c r="J6" s="177"/>
      <c r="K6" s="177"/>
      <c r="L6" s="222"/>
      <c r="M6" s="177"/>
      <c r="N6" s="177"/>
      <c r="O6" s="181" t="s">
        <v>35</v>
      </c>
      <c r="P6" s="181" t="s">
        <v>36</v>
      </c>
      <c r="Q6" s="181"/>
      <c r="R6" s="181"/>
      <c r="S6" s="181"/>
      <c r="T6" s="181"/>
      <c r="U6" s="181"/>
      <c r="V6" s="181"/>
      <c r="W6" s="224"/>
      <c r="X6" s="224"/>
      <c r="Y6" s="223"/>
      <c r="Z6" s="178" t="s">
        <v>37</v>
      </c>
      <c r="AA6" s="178" t="s">
        <v>38</v>
      </c>
      <c r="AB6" s="177" t="s">
        <v>39</v>
      </c>
      <c r="AC6" s="177" t="s">
        <v>40</v>
      </c>
      <c r="AD6" s="178" t="s">
        <v>41</v>
      </c>
      <c r="AE6" s="178"/>
      <c r="AF6" s="178"/>
      <c r="AG6" s="178"/>
      <c r="AH6" s="178"/>
      <c r="AI6" s="178"/>
      <c r="AJ6" s="178"/>
      <c r="AK6" s="178"/>
      <c r="AL6" s="178"/>
      <c r="AM6" s="178"/>
      <c r="AN6" s="178"/>
      <c r="AO6" s="178"/>
      <c r="AP6" s="178"/>
      <c r="AQ6" s="160" t="s">
        <v>102</v>
      </c>
      <c r="AR6" s="160" t="s">
        <v>103</v>
      </c>
      <c r="AS6" s="99"/>
      <c r="AT6" s="99"/>
      <c r="AU6" s="160" t="s">
        <v>104</v>
      </c>
      <c r="AV6" s="160" t="s">
        <v>105</v>
      </c>
      <c r="AW6" s="177" t="s">
        <v>42</v>
      </c>
      <c r="AX6" s="177" t="s">
        <v>76</v>
      </c>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row>
    <row r="7" spans="1:111" s="1" customFormat="1" ht="15" customHeight="1" x14ac:dyDescent="0.2">
      <c r="A7" s="178"/>
      <c r="B7" s="199"/>
      <c r="C7" s="177"/>
      <c r="D7" s="177"/>
      <c r="E7" s="221"/>
      <c r="F7" s="177"/>
      <c r="G7" s="177"/>
      <c r="H7" s="177"/>
      <c r="I7" s="177"/>
      <c r="J7" s="177"/>
      <c r="K7" s="177"/>
      <c r="L7" s="222"/>
      <c r="M7" s="177"/>
      <c r="N7" s="177"/>
      <c r="O7" s="181"/>
      <c r="P7" s="181"/>
      <c r="Q7" s="181"/>
      <c r="R7" s="181"/>
      <c r="S7" s="181"/>
      <c r="T7" s="181"/>
      <c r="U7" s="181"/>
      <c r="V7" s="181"/>
      <c r="W7" s="224"/>
      <c r="X7" s="224"/>
      <c r="Y7" s="223"/>
      <c r="Z7" s="178"/>
      <c r="AA7" s="178"/>
      <c r="AB7" s="177"/>
      <c r="AC7" s="177"/>
      <c r="AD7" s="180" t="s">
        <v>43</v>
      </c>
      <c r="AE7" s="180"/>
      <c r="AF7" s="97"/>
      <c r="AG7" s="97"/>
      <c r="AH7" s="97"/>
      <c r="AI7" s="182" t="s">
        <v>111</v>
      </c>
      <c r="AJ7" s="93"/>
      <c r="AK7" s="177" t="s">
        <v>44</v>
      </c>
      <c r="AL7" s="177" t="s">
        <v>45</v>
      </c>
      <c r="AM7" s="177" t="s">
        <v>46</v>
      </c>
      <c r="AN7" s="177" t="s">
        <v>47</v>
      </c>
      <c r="AO7" s="177" t="s">
        <v>48</v>
      </c>
      <c r="AP7" s="177" t="s">
        <v>49</v>
      </c>
      <c r="AQ7" s="161"/>
      <c r="AR7" s="161"/>
      <c r="AS7" s="101"/>
      <c r="AT7" s="101"/>
      <c r="AU7" s="161"/>
      <c r="AV7" s="161"/>
      <c r="AW7" s="177"/>
      <c r="AX7" s="177"/>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row>
    <row r="8" spans="1:111" s="1" customFormat="1" ht="67.5" customHeight="1" x14ac:dyDescent="0.2">
      <c r="A8" s="178"/>
      <c r="B8" s="200"/>
      <c r="C8" s="177"/>
      <c r="D8" s="177"/>
      <c r="E8" s="221"/>
      <c r="F8" s="177"/>
      <c r="G8" s="177"/>
      <c r="H8" s="177"/>
      <c r="I8" s="177"/>
      <c r="J8" s="177"/>
      <c r="K8" s="177"/>
      <c r="L8" s="222"/>
      <c r="M8" s="177"/>
      <c r="N8" s="177"/>
      <c r="O8" s="181"/>
      <c r="P8" s="181"/>
      <c r="Q8" s="181"/>
      <c r="R8" s="181"/>
      <c r="S8" s="181"/>
      <c r="T8" s="181"/>
      <c r="U8" s="181"/>
      <c r="V8" s="181"/>
      <c r="W8" s="225"/>
      <c r="X8" s="225"/>
      <c r="Y8" s="223"/>
      <c r="Z8" s="178"/>
      <c r="AA8" s="178"/>
      <c r="AB8" s="177"/>
      <c r="AC8" s="177"/>
      <c r="AD8" s="39" t="s">
        <v>50</v>
      </c>
      <c r="AE8" s="39" t="s">
        <v>51</v>
      </c>
      <c r="AF8" s="94" t="s">
        <v>113</v>
      </c>
      <c r="AG8" s="94" t="s">
        <v>109</v>
      </c>
      <c r="AH8" s="94" t="s">
        <v>110</v>
      </c>
      <c r="AI8" s="183"/>
      <c r="AJ8" s="94" t="s">
        <v>112</v>
      </c>
      <c r="AK8" s="177"/>
      <c r="AL8" s="177"/>
      <c r="AM8" s="177"/>
      <c r="AN8" s="177"/>
      <c r="AO8" s="177"/>
      <c r="AP8" s="177"/>
      <c r="AQ8" s="162"/>
      <c r="AR8" s="162"/>
      <c r="AS8" s="104" t="s">
        <v>106</v>
      </c>
      <c r="AT8" s="104" t="s">
        <v>107</v>
      </c>
      <c r="AU8" s="162"/>
      <c r="AV8" s="162"/>
      <c r="AW8" s="177"/>
      <c r="AX8" s="177"/>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row>
    <row r="9" spans="1:111" ht="23.1" customHeight="1" x14ac:dyDescent="0.25">
      <c r="A9" s="24" t="s">
        <v>54</v>
      </c>
      <c r="B9" s="12">
        <f>Enero!D15+Enero!E15</f>
        <v>6</v>
      </c>
      <c r="C9" s="12">
        <f>Enero!D15</f>
        <v>2</v>
      </c>
      <c r="D9" s="12">
        <f>Enero!E15</f>
        <v>4</v>
      </c>
      <c r="E9" s="221"/>
      <c r="F9" s="12">
        <f>Enero!G15</f>
        <v>1</v>
      </c>
      <c r="G9" s="12">
        <f>Enero!H15</f>
        <v>2</v>
      </c>
      <c r="H9" s="12">
        <f>Enero!I15</f>
        <v>2</v>
      </c>
      <c r="I9" s="12">
        <f>Enero!J15</f>
        <v>0</v>
      </c>
      <c r="J9" s="12">
        <f>Enero!K15</f>
        <v>0</v>
      </c>
      <c r="K9" s="12">
        <f>Enero!L15</f>
        <v>0</v>
      </c>
      <c r="L9" s="222"/>
      <c r="M9" s="12">
        <f>Enero!N15</f>
        <v>4</v>
      </c>
      <c r="N9" s="12">
        <f>Enero!O15</f>
        <v>2</v>
      </c>
      <c r="O9" s="12">
        <f>Enero!P15</f>
        <v>0</v>
      </c>
      <c r="P9" s="12">
        <f>Enero!Q15</f>
        <v>0</v>
      </c>
      <c r="Q9" s="12">
        <f>Enero!R15</f>
        <v>6</v>
      </c>
      <c r="R9" s="12">
        <f>Enero!S15</f>
        <v>5</v>
      </c>
      <c r="S9" s="12">
        <f>Enero!T15</f>
        <v>0</v>
      </c>
      <c r="T9" s="12">
        <f>Enero!U15</f>
        <v>0</v>
      </c>
      <c r="U9" s="12">
        <f>Enero!V15</f>
        <v>0</v>
      </c>
      <c r="V9" s="12">
        <f>Enero!W15</f>
        <v>0</v>
      </c>
      <c r="W9" s="12">
        <f>Enero!X15</f>
        <v>1</v>
      </c>
      <c r="X9" s="12">
        <f>Enero!Y15</f>
        <v>0</v>
      </c>
      <c r="Y9" s="223"/>
      <c r="Z9" s="12">
        <f>Enero!AD15</f>
        <v>4</v>
      </c>
      <c r="AA9" s="12">
        <f>Enero!AE15</f>
        <v>2</v>
      </c>
      <c r="AB9" s="12">
        <f>Enero!AF15</f>
        <v>6</v>
      </c>
      <c r="AC9" s="12">
        <f>Enero!AG15</f>
        <v>0</v>
      </c>
      <c r="AD9" s="12">
        <f>Enero!AH15</f>
        <v>0</v>
      </c>
      <c r="AE9" s="12">
        <f>Enero!AI15</f>
        <v>5</v>
      </c>
      <c r="AF9" s="12">
        <f>Enero!AJ15</f>
        <v>0</v>
      </c>
      <c r="AG9" s="12">
        <f>Enero!AK15</f>
        <v>0</v>
      </c>
      <c r="AH9" s="12">
        <f>Enero!AL15</f>
        <v>0</v>
      </c>
      <c r="AI9" s="12">
        <f>Enero!AM15</f>
        <v>1</v>
      </c>
      <c r="AJ9" s="12">
        <f>Enero!AN15</f>
        <v>0</v>
      </c>
      <c r="AK9" s="12">
        <f>Enero!AO15</f>
        <v>0</v>
      </c>
      <c r="AL9" s="12">
        <f>Enero!AP15</f>
        <v>0</v>
      </c>
      <c r="AM9" s="12">
        <f>Enero!AQ15</f>
        <v>0</v>
      </c>
      <c r="AN9" s="12">
        <f>Enero!AR15</f>
        <v>0</v>
      </c>
      <c r="AO9" s="12">
        <f>Enero!AS15</f>
        <v>0</v>
      </c>
      <c r="AP9" s="12">
        <f>Enero!AT15</f>
        <v>0</v>
      </c>
      <c r="AQ9" s="12">
        <f>Enero!AU15</f>
        <v>0</v>
      </c>
      <c r="AR9" s="12">
        <f>Enero!AV15</f>
        <v>2</v>
      </c>
      <c r="AS9" s="12">
        <f>Enero!AW15</f>
        <v>0</v>
      </c>
      <c r="AT9" s="12">
        <f>Enero!AX15</f>
        <v>2</v>
      </c>
      <c r="AU9" s="12">
        <f>Enero!AY15</f>
        <v>2</v>
      </c>
      <c r="AV9" s="12">
        <f>Enero!AZ15</f>
        <v>0</v>
      </c>
      <c r="AW9" s="12">
        <f>Enero!BA15</f>
        <v>6</v>
      </c>
      <c r="AX9" s="12">
        <f>Enero!BB15</f>
        <v>0</v>
      </c>
    </row>
    <row r="10" spans="1:111" ht="23.1" customHeight="1" x14ac:dyDescent="0.25">
      <c r="A10" s="24" t="s">
        <v>55</v>
      </c>
      <c r="B10" s="44">
        <f>Febrero!B14</f>
        <v>6</v>
      </c>
      <c r="C10" s="12">
        <f>Febrero!D15</f>
        <v>1</v>
      </c>
      <c r="D10" s="12">
        <f>Febrero!E15</f>
        <v>5</v>
      </c>
      <c r="E10" s="221"/>
      <c r="F10" s="12">
        <f>Febrero!G15</f>
        <v>0</v>
      </c>
      <c r="G10" s="12">
        <f>Febrero!H15</f>
        <v>0</v>
      </c>
      <c r="H10" s="12">
        <f>Febrero!I15</f>
        <v>3</v>
      </c>
      <c r="I10" s="12">
        <f>Febrero!J15</f>
        <v>0</v>
      </c>
      <c r="J10" s="12">
        <f>Febrero!K15</f>
        <v>0</v>
      </c>
      <c r="K10" s="12">
        <f>Febrero!L15</f>
        <v>0</v>
      </c>
      <c r="L10" s="222"/>
      <c r="M10" s="12">
        <f>Febrero!N15</f>
        <v>6</v>
      </c>
      <c r="N10" s="12">
        <f>Febrero!O15</f>
        <v>0</v>
      </c>
      <c r="O10" s="12">
        <f>Febrero!P15</f>
        <v>0</v>
      </c>
      <c r="P10" s="12">
        <f>Febrero!Q15</f>
        <v>0</v>
      </c>
      <c r="Q10" s="12">
        <f>Febrero!R15</f>
        <v>0</v>
      </c>
      <c r="R10" s="12">
        <f>Febrero!S15</f>
        <v>0</v>
      </c>
      <c r="S10" s="12">
        <f>Febrero!T15</f>
        <v>0</v>
      </c>
      <c r="T10" s="12">
        <f>Febrero!U15</f>
        <v>0</v>
      </c>
      <c r="U10" s="12">
        <f>Febrero!V15</f>
        <v>0</v>
      </c>
      <c r="V10" s="12">
        <f>Febrero!W15</f>
        <v>1</v>
      </c>
      <c r="W10" s="12">
        <f>Febrero!X15</f>
        <v>2</v>
      </c>
      <c r="X10" s="12">
        <f>Febrero!Y15</f>
        <v>0</v>
      </c>
      <c r="Y10" s="223"/>
      <c r="Z10" s="12">
        <f>Febrero!AD15</f>
        <v>3</v>
      </c>
      <c r="AA10" s="12">
        <f>Febrero!AE15</f>
        <v>3</v>
      </c>
      <c r="AB10" s="12">
        <f>Febrero!AF15</f>
        <v>6</v>
      </c>
      <c r="AC10" s="12">
        <f>Febrero!AG15</f>
        <v>0</v>
      </c>
      <c r="AD10" s="12">
        <f>Febrero!AH15</f>
        <v>2</v>
      </c>
      <c r="AE10" s="12">
        <f>Febrero!AI15</f>
        <v>3</v>
      </c>
      <c r="AF10" s="12">
        <f>Febrero!AJ15</f>
        <v>1</v>
      </c>
      <c r="AG10" s="12">
        <f>Febrero!AK15</f>
        <v>0</v>
      </c>
      <c r="AH10" s="12">
        <f>Febrero!AL15</f>
        <v>0</v>
      </c>
      <c r="AI10" s="12">
        <f>Febrero!AM15</f>
        <v>0</v>
      </c>
      <c r="AJ10" s="12">
        <f>Febrero!AN15</f>
        <v>0</v>
      </c>
      <c r="AK10" s="12">
        <f>Febrero!AO15</f>
        <v>0</v>
      </c>
      <c r="AL10" s="12">
        <f>Febrero!AP15</f>
        <v>0</v>
      </c>
      <c r="AM10" s="12">
        <f>Febrero!AQ15</f>
        <v>0</v>
      </c>
      <c r="AN10" s="12">
        <f>Febrero!AR15</f>
        <v>0</v>
      </c>
      <c r="AO10" s="12">
        <f>Febrero!AS15</f>
        <v>0</v>
      </c>
      <c r="AP10" s="12">
        <f>Febrero!AT15</f>
        <v>0</v>
      </c>
      <c r="AQ10" s="12">
        <f>Febrero!AU15</f>
        <v>0</v>
      </c>
      <c r="AR10" s="12">
        <f>Febrero!AV15</f>
        <v>0</v>
      </c>
      <c r="AS10" s="12">
        <f>Febrero!AW15</f>
        <v>3</v>
      </c>
      <c r="AT10" s="12">
        <f>Febrero!AX15</f>
        <v>2</v>
      </c>
      <c r="AU10" s="12">
        <f>Febrero!AY15</f>
        <v>1</v>
      </c>
      <c r="AV10" s="12">
        <f>Febrero!AZ15</f>
        <v>0</v>
      </c>
      <c r="AW10" s="12">
        <f>Febrero!BA15</f>
        <v>6</v>
      </c>
      <c r="AX10" s="12">
        <f>Febrero!BB15</f>
        <v>0</v>
      </c>
    </row>
    <row r="11" spans="1:111" ht="23.1" customHeight="1" x14ac:dyDescent="0.25">
      <c r="A11" s="24" t="s">
        <v>56</v>
      </c>
      <c r="B11" s="12">
        <f>Marzo!B10</f>
        <v>2</v>
      </c>
      <c r="C11" s="12">
        <f>Marzo!D11</f>
        <v>1</v>
      </c>
      <c r="D11" s="12">
        <f>Marzo!E11</f>
        <v>1</v>
      </c>
      <c r="E11" s="221"/>
      <c r="F11" s="12">
        <f>Marzo!G11</f>
        <v>0</v>
      </c>
      <c r="G11" s="12">
        <f>Marzo!H11</f>
        <v>2</v>
      </c>
      <c r="H11" s="12">
        <f>Marzo!I11</f>
        <v>0</v>
      </c>
      <c r="I11" s="12">
        <f>Marzo!J11</f>
        <v>0</v>
      </c>
      <c r="J11" s="12">
        <f>Marzo!K11</f>
        <v>0</v>
      </c>
      <c r="K11" s="12">
        <f>Marzo!L11</f>
        <v>0</v>
      </c>
      <c r="L11" s="222"/>
      <c r="M11" s="12">
        <f>Marzo!N11</f>
        <v>2</v>
      </c>
      <c r="N11" s="12">
        <f>Marzo!O11</f>
        <v>0</v>
      </c>
      <c r="O11" s="12">
        <f>Marzo!P11</f>
        <v>0</v>
      </c>
      <c r="P11" s="12">
        <f>Marzo!Q11</f>
        <v>0</v>
      </c>
      <c r="Q11" s="12">
        <f>Marzo!R11</f>
        <v>2</v>
      </c>
      <c r="R11" s="12">
        <f>Marzo!S11</f>
        <v>2</v>
      </c>
      <c r="S11" s="12">
        <f>Marzo!T11</f>
        <v>0</v>
      </c>
      <c r="T11" s="12">
        <f>Marzo!U11</f>
        <v>0</v>
      </c>
      <c r="U11" s="12">
        <f>Marzo!V11</f>
        <v>0</v>
      </c>
      <c r="V11" s="12">
        <f>Marzo!W11</f>
        <v>0</v>
      </c>
      <c r="W11" s="12">
        <f>Marzo!X11</f>
        <v>0</v>
      </c>
      <c r="X11" s="12">
        <f>Marzo!Y11</f>
        <v>0</v>
      </c>
      <c r="Y11" s="223"/>
      <c r="Z11" s="12">
        <f>Marzo!AD11</f>
        <v>1</v>
      </c>
      <c r="AA11" s="12">
        <f>Marzo!AE11</f>
        <v>1</v>
      </c>
      <c r="AB11" s="12">
        <f>Marzo!AF11</f>
        <v>2</v>
      </c>
      <c r="AC11" s="12">
        <f>Marzo!AG11</f>
        <v>0</v>
      </c>
      <c r="AD11" s="12">
        <f>Marzo!AH11</f>
        <v>0</v>
      </c>
      <c r="AE11" s="12">
        <f>Marzo!AI11</f>
        <v>2</v>
      </c>
      <c r="AF11" s="12">
        <f>Marzo!AJ11</f>
        <v>0</v>
      </c>
      <c r="AG11" s="12">
        <f>Marzo!AK11</f>
        <v>0</v>
      </c>
      <c r="AH11" s="12">
        <f>Marzo!AL11</f>
        <v>0</v>
      </c>
      <c r="AI11" s="12">
        <f>Marzo!AM11</f>
        <v>0</v>
      </c>
      <c r="AJ11" s="12">
        <f>Marzo!AN11</f>
        <v>0</v>
      </c>
      <c r="AK11" s="12">
        <f>Marzo!AO11</f>
        <v>0</v>
      </c>
      <c r="AL11" s="12">
        <f>Marzo!AP11</f>
        <v>0</v>
      </c>
      <c r="AM11" s="12">
        <f>Marzo!AQ11</f>
        <v>0</v>
      </c>
      <c r="AN11" s="12">
        <f>Marzo!AR11</f>
        <v>0</v>
      </c>
      <c r="AO11" s="12">
        <f>Marzo!AS11</f>
        <v>0</v>
      </c>
      <c r="AP11" s="12">
        <f>Marzo!AT11</f>
        <v>0</v>
      </c>
      <c r="AQ11" s="12">
        <f>Marzo!AU11</f>
        <v>0</v>
      </c>
      <c r="AR11" s="12">
        <f>Marzo!AV11</f>
        <v>0</v>
      </c>
      <c r="AS11" s="12">
        <f>Marzo!AW11</f>
        <v>0</v>
      </c>
      <c r="AT11" s="12">
        <f>Marzo!AX11</f>
        <v>2</v>
      </c>
      <c r="AU11" s="12">
        <f>Marzo!AY11</f>
        <v>0</v>
      </c>
      <c r="AV11" s="12">
        <f>Marzo!AZ11</f>
        <v>0</v>
      </c>
      <c r="AW11" s="12">
        <f>Marzo!BA11</f>
        <v>2</v>
      </c>
      <c r="AX11" s="12">
        <f>Marzo!BB11</f>
        <v>0</v>
      </c>
    </row>
    <row r="12" spans="1:111" ht="23.1" customHeight="1" x14ac:dyDescent="0.25">
      <c r="A12" s="24" t="s">
        <v>57</v>
      </c>
      <c r="B12" s="12">
        <f>Abril!D23+Abril!E23</f>
        <v>14</v>
      </c>
      <c r="C12" s="12">
        <f>Abril!D23</f>
        <v>6</v>
      </c>
      <c r="D12" s="12">
        <f>Abril!E23</f>
        <v>8</v>
      </c>
      <c r="E12" s="221"/>
      <c r="F12" s="12">
        <f>Abril!G23</f>
        <v>0</v>
      </c>
      <c r="G12" s="12">
        <f>Abril!H23</f>
        <v>4</v>
      </c>
      <c r="H12" s="12">
        <f>Abril!I23</f>
        <v>6</v>
      </c>
      <c r="I12" s="12">
        <f>Abril!J23</f>
        <v>0</v>
      </c>
      <c r="J12" s="12">
        <f>Abril!K23</f>
        <v>0</v>
      </c>
      <c r="K12" s="12">
        <f>Abril!L23</f>
        <v>0</v>
      </c>
      <c r="L12" s="222"/>
      <c r="M12" s="12">
        <f>Abril!N23</f>
        <v>0</v>
      </c>
      <c r="N12" s="12">
        <f>Abril!O23</f>
        <v>0</v>
      </c>
      <c r="O12" s="12">
        <f>Abril!P23</f>
        <v>0</v>
      </c>
      <c r="P12" s="12">
        <f>Abril!Q23</f>
        <v>1</v>
      </c>
      <c r="Q12" s="12">
        <f>Abril!R23</f>
        <v>10</v>
      </c>
      <c r="R12" s="12">
        <f>Abril!S23</f>
        <v>10</v>
      </c>
      <c r="S12" s="12">
        <f>Abril!T23</f>
        <v>0</v>
      </c>
      <c r="T12" s="12">
        <f>Abril!U23</f>
        <v>0</v>
      </c>
      <c r="U12" s="12">
        <f>Abril!V23</f>
        <v>0</v>
      </c>
      <c r="V12" s="12">
        <f>Abril!W23</f>
        <v>2</v>
      </c>
      <c r="W12" s="12">
        <f>Abril!X23</f>
        <v>1</v>
      </c>
      <c r="X12" s="12">
        <f>Abril!Y23</f>
        <v>0</v>
      </c>
      <c r="Y12" s="223"/>
      <c r="Z12" s="12">
        <f>Abril!AD23</f>
        <v>8</v>
      </c>
      <c r="AA12" s="12">
        <f>Abril!AE23</f>
        <v>6</v>
      </c>
      <c r="AB12" s="12">
        <f>Abril!AF23</f>
        <v>13</v>
      </c>
      <c r="AC12" s="12">
        <f>Abril!AG23</f>
        <v>1</v>
      </c>
      <c r="AD12" s="12">
        <f>Abril!AH23</f>
        <v>8</v>
      </c>
      <c r="AE12" s="12">
        <f>Abril!AI23</f>
        <v>4</v>
      </c>
      <c r="AF12" s="12">
        <f>Abril!AJ23</f>
        <v>1</v>
      </c>
      <c r="AG12" s="12">
        <f>Abril!AK23</f>
        <v>0</v>
      </c>
      <c r="AH12" s="12">
        <f>Abril!AL23</f>
        <v>0</v>
      </c>
      <c r="AI12" s="12">
        <f>Abril!AM23</f>
        <v>1</v>
      </c>
      <c r="AJ12" s="12">
        <f>Abril!AN23</f>
        <v>0</v>
      </c>
      <c r="AK12" s="12">
        <f>Abril!AO23</f>
        <v>0</v>
      </c>
      <c r="AL12" s="12">
        <f>Abril!AP23</f>
        <v>0</v>
      </c>
      <c r="AM12" s="12">
        <f>Abril!AQ23</f>
        <v>0</v>
      </c>
      <c r="AN12" s="12">
        <f>Abril!AR23</f>
        <v>0</v>
      </c>
      <c r="AO12" s="12">
        <f>Abril!AS23</f>
        <v>0</v>
      </c>
      <c r="AP12" s="12">
        <f>Abril!AT23</f>
        <v>0</v>
      </c>
      <c r="AQ12" s="12">
        <f>Abril!AU23</f>
        <v>0</v>
      </c>
      <c r="AR12" s="12">
        <f>Abril!AV23</f>
        <v>3</v>
      </c>
      <c r="AS12" s="12">
        <f>Abril!AW23</f>
        <v>2</v>
      </c>
      <c r="AT12" s="12">
        <f>Abril!AX23</f>
        <v>4</v>
      </c>
      <c r="AU12" s="12">
        <f>Abril!AY23</f>
        <v>3</v>
      </c>
      <c r="AV12" s="12">
        <f>Abril!AZ23</f>
        <v>2</v>
      </c>
      <c r="AW12" s="12">
        <f>Abril!BA23</f>
        <v>8</v>
      </c>
      <c r="AX12" s="12">
        <f>Abril!BB23</f>
        <v>6</v>
      </c>
    </row>
    <row r="13" spans="1:111" ht="23.1" customHeight="1" x14ac:dyDescent="0.25">
      <c r="A13" s="24" t="s">
        <v>58</v>
      </c>
      <c r="B13" s="12">
        <f>Mayo!D30+Mayo!E30</f>
        <v>20</v>
      </c>
      <c r="C13" s="12">
        <f>Mayo!D30</f>
        <v>2</v>
      </c>
      <c r="D13" s="12">
        <f>Mayo!E30</f>
        <v>18</v>
      </c>
      <c r="E13" s="221"/>
      <c r="F13" s="12">
        <f>Mayo!G30</f>
        <v>0</v>
      </c>
      <c r="G13" s="12">
        <f>Mayo!H30</f>
        <v>3</v>
      </c>
      <c r="H13" s="12">
        <f>Mayo!I30</f>
        <v>15</v>
      </c>
      <c r="I13" s="12">
        <f>Mayo!J30</f>
        <v>0</v>
      </c>
      <c r="J13" s="12">
        <f>Mayo!K30</f>
        <v>0</v>
      </c>
      <c r="K13" s="12">
        <f>Mayo!L30</f>
        <v>0</v>
      </c>
      <c r="L13" s="222"/>
      <c r="M13" s="12">
        <f>Mayo!N30</f>
        <v>0</v>
      </c>
      <c r="N13" s="12">
        <f>Mayo!O30</f>
        <v>0</v>
      </c>
      <c r="O13" s="12">
        <f>Mayo!P30</f>
        <v>0</v>
      </c>
      <c r="P13" s="12">
        <f>Mayo!Q30</f>
        <v>0</v>
      </c>
      <c r="Q13" s="12">
        <f>Mayo!R30</f>
        <v>20</v>
      </c>
      <c r="R13" s="12">
        <f>Mayo!S30</f>
        <v>18</v>
      </c>
      <c r="S13" s="12">
        <f>Mayo!T30</f>
        <v>0</v>
      </c>
      <c r="T13" s="12">
        <f>Mayo!U30</f>
        <v>0</v>
      </c>
      <c r="U13" s="12">
        <f>Mayo!V30</f>
        <v>0</v>
      </c>
      <c r="V13" s="12">
        <f>Mayo!W30</f>
        <v>1</v>
      </c>
      <c r="W13" s="12">
        <f>Mayo!X30</f>
        <v>1</v>
      </c>
      <c r="X13" s="12">
        <f>Mayo!Y30</f>
        <v>0</v>
      </c>
      <c r="Y13" s="223"/>
      <c r="Z13" s="12">
        <f>Mayo!AD30</f>
        <v>8</v>
      </c>
      <c r="AA13" s="12">
        <f>Mayo!AE30</f>
        <v>12</v>
      </c>
      <c r="AB13" s="12">
        <f>Mayo!AF30</f>
        <v>20</v>
      </c>
      <c r="AC13" s="12">
        <f>Mayo!AG30</f>
        <v>0</v>
      </c>
      <c r="AD13" s="12">
        <f>Mayo!AH30</f>
        <v>16</v>
      </c>
      <c r="AE13" s="12">
        <f>Mayo!AI30</f>
        <v>4</v>
      </c>
      <c r="AF13" s="12">
        <f>Mayo!AJ30</f>
        <v>0</v>
      </c>
      <c r="AG13" s="12">
        <f>Mayo!AK30</f>
        <v>0</v>
      </c>
      <c r="AH13" s="12">
        <f>Mayo!AL30</f>
        <v>0</v>
      </c>
      <c r="AI13" s="12">
        <f>Mayo!AM30</f>
        <v>0</v>
      </c>
      <c r="AJ13" s="12">
        <f>Mayo!AN30</f>
        <v>0</v>
      </c>
      <c r="AK13" s="12">
        <f>Mayo!AO30</f>
        <v>4</v>
      </c>
      <c r="AL13" s="12">
        <f>Mayo!AP30</f>
        <v>0</v>
      </c>
      <c r="AM13" s="12">
        <f>Mayo!AQ30</f>
        <v>0</v>
      </c>
      <c r="AN13" s="12">
        <f>Mayo!AR30</f>
        <v>0</v>
      </c>
      <c r="AO13" s="12">
        <f>Mayo!AS30</f>
        <v>0</v>
      </c>
      <c r="AP13" s="12">
        <f>Mayo!AT30</f>
        <v>0</v>
      </c>
      <c r="AQ13" s="12">
        <f>Mayo!AU30</f>
        <v>0</v>
      </c>
      <c r="AR13" s="12">
        <f>Mayo!AV30</f>
        <v>3</v>
      </c>
      <c r="AS13" s="12">
        <f>Mayo!AW30</f>
        <v>7</v>
      </c>
      <c r="AT13" s="12">
        <f>Mayo!AX30</f>
        <v>4</v>
      </c>
      <c r="AU13" s="12">
        <f>Mayo!AY30</f>
        <v>6</v>
      </c>
      <c r="AV13" s="12">
        <f>Mayo!AZ30</f>
        <v>0</v>
      </c>
      <c r="AW13" s="12">
        <f>Mayo!BA30</f>
        <v>4</v>
      </c>
      <c r="AX13" s="12">
        <f>Mayo!BB30</f>
        <v>16</v>
      </c>
    </row>
    <row r="14" spans="1:111" ht="23.1" customHeight="1" x14ac:dyDescent="0.25">
      <c r="A14" s="24" t="s">
        <v>59</v>
      </c>
      <c r="B14" s="12">
        <f>Junio!D13+Junio!E13</f>
        <v>0</v>
      </c>
      <c r="C14" s="12">
        <f>Junio!D13</f>
        <v>0</v>
      </c>
      <c r="D14" s="12">
        <f>Junio!E13</f>
        <v>0</v>
      </c>
      <c r="E14" s="221"/>
      <c r="F14" s="12">
        <f>Junio!G13</f>
        <v>0</v>
      </c>
      <c r="G14" s="12">
        <f>Junio!H13</f>
        <v>0</v>
      </c>
      <c r="H14" s="12">
        <f>Junio!I13</f>
        <v>0</v>
      </c>
      <c r="I14" s="12">
        <f>Junio!J13</f>
        <v>0</v>
      </c>
      <c r="J14" s="12">
        <f>Junio!K13</f>
        <v>0</v>
      </c>
      <c r="K14" s="12">
        <f>Junio!L13</f>
        <v>0</v>
      </c>
      <c r="L14" s="222"/>
      <c r="M14" s="12">
        <f>Junio!N13</f>
        <v>0</v>
      </c>
      <c r="N14" s="12">
        <f>Junio!O13</f>
        <v>0</v>
      </c>
      <c r="O14" s="12">
        <f>Junio!P13</f>
        <v>0</v>
      </c>
      <c r="P14" s="12">
        <f>Junio!Q13</f>
        <v>0</v>
      </c>
      <c r="Q14" s="12">
        <f>Junio!R13</f>
        <v>0</v>
      </c>
      <c r="R14" s="12">
        <f>Junio!S13</f>
        <v>0</v>
      </c>
      <c r="S14" s="12">
        <f>Junio!T13</f>
        <v>0</v>
      </c>
      <c r="T14" s="12">
        <f>Junio!U13</f>
        <v>0</v>
      </c>
      <c r="U14" s="12">
        <f>Junio!V13</f>
        <v>0</v>
      </c>
      <c r="V14" s="12">
        <f>Junio!W13</f>
        <v>0</v>
      </c>
      <c r="W14" s="12">
        <f>Junio!X13</f>
        <v>0</v>
      </c>
      <c r="X14" s="12">
        <f>Junio!Y13</f>
        <v>0</v>
      </c>
      <c r="Y14" s="223"/>
      <c r="Z14" s="12">
        <f>Junio!AD13</f>
        <v>0</v>
      </c>
      <c r="AA14" s="12">
        <f>Junio!AE13</f>
        <v>0</v>
      </c>
      <c r="AB14" s="12">
        <f>Junio!AF13</f>
        <v>0</v>
      </c>
      <c r="AC14" s="12">
        <f>Junio!AG13</f>
        <v>0</v>
      </c>
      <c r="AD14" s="12">
        <f>Junio!AH13</f>
        <v>0</v>
      </c>
      <c r="AE14" s="12">
        <f>Junio!AI13</f>
        <v>0</v>
      </c>
      <c r="AF14" s="12">
        <f>Enero!AJ20</f>
        <v>0</v>
      </c>
      <c r="AG14" s="12">
        <f>Enero!AK20</f>
        <v>0</v>
      </c>
      <c r="AH14" s="12">
        <f>Enero!AL20</f>
        <v>0</v>
      </c>
      <c r="AI14" s="12">
        <f>Enero!AM20</f>
        <v>0</v>
      </c>
      <c r="AJ14" s="12">
        <v>0</v>
      </c>
      <c r="AK14" s="12">
        <f>Enero!AO20</f>
        <v>0</v>
      </c>
      <c r="AL14" s="12">
        <f>Enero!AP20</f>
        <v>0</v>
      </c>
      <c r="AM14" s="12">
        <f>Enero!AQ20</f>
        <v>0</v>
      </c>
      <c r="AN14" s="12">
        <f>Junio!AR13</f>
        <v>0</v>
      </c>
      <c r="AO14" s="12">
        <f>Junio!AS13</f>
        <v>0</v>
      </c>
      <c r="AP14" s="12">
        <f>Junio!AT13</f>
        <v>0</v>
      </c>
      <c r="AQ14" s="12">
        <f>Junio!AU13</f>
        <v>0</v>
      </c>
      <c r="AR14" s="12">
        <f>Junio!AV13</f>
        <v>0</v>
      </c>
      <c r="AS14" s="12">
        <f>Junio!AW13</f>
        <v>0</v>
      </c>
      <c r="AT14" s="12">
        <f>Junio!AX13</f>
        <v>0</v>
      </c>
      <c r="AU14" s="12">
        <f>Junio!AY13</f>
        <v>0</v>
      </c>
      <c r="AV14" s="12">
        <f>Junio!AZ13</f>
        <v>0</v>
      </c>
      <c r="AW14" s="12">
        <f>Junio!BA13</f>
        <v>0</v>
      </c>
      <c r="AX14" s="12">
        <f>Junio!BB13</f>
        <v>0</v>
      </c>
    </row>
    <row r="15" spans="1:111" ht="23.1" customHeight="1" x14ac:dyDescent="0.25">
      <c r="A15" s="45" t="s">
        <v>60</v>
      </c>
      <c r="B15" s="12">
        <f>Julio!D16+Julio!E16</f>
        <v>7</v>
      </c>
      <c r="C15" s="12">
        <f>Julio!D16</f>
        <v>3</v>
      </c>
      <c r="D15" s="12">
        <f>Julio!E16</f>
        <v>4</v>
      </c>
      <c r="E15" s="221"/>
      <c r="F15" s="12">
        <f>Julio!G16</f>
        <v>2</v>
      </c>
      <c r="G15" s="44">
        <f>Julio!H16</f>
        <v>4</v>
      </c>
      <c r="H15" s="12">
        <f>Julio!I16</f>
        <v>0</v>
      </c>
      <c r="I15" s="12">
        <f>Julio!J16</f>
        <v>0</v>
      </c>
      <c r="J15" s="12">
        <f>Julio!K16</f>
        <v>0</v>
      </c>
      <c r="K15" s="12">
        <f>Julio!L16</f>
        <v>0</v>
      </c>
      <c r="L15" s="222"/>
      <c r="M15" s="12">
        <f>Julio!N16</f>
        <v>0</v>
      </c>
      <c r="N15" s="12">
        <f>Julio!O16</f>
        <v>0</v>
      </c>
      <c r="O15" s="12">
        <f>Julio!P16</f>
        <v>0</v>
      </c>
      <c r="P15" s="12">
        <f>Julio!Q16</f>
        <v>0</v>
      </c>
      <c r="Q15" s="12">
        <f>Julio!R16</f>
        <v>7</v>
      </c>
      <c r="R15" s="12">
        <f>Julio!S16</f>
        <v>6</v>
      </c>
      <c r="S15" s="12">
        <f>Julio!T16</f>
        <v>0</v>
      </c>
      <c r="T15" s="12">
        <f>Julio!U16</f>
        <v>0</v>
      </c>
      <c r="U15" s="12">
        <f>Julio!V16</f>
        <v>0</v>
      </c>
      <c r="V15" s="12">
        <f>Julio!W16</f>
        <v>1</v>
      </c>
      <c r="W15" s="12">
        <f>Julio!X16</f>
        <v>0</v>
      </c>
      <c r="X15" s="12">
        <f>Julio!Y16</f>
        <v>0</v>
      </c>
      <c r="Y15" s="223"/>
      <c r="Z15" s="12">
        <f>Julio!AD16</f>
        <v>3</v>
      </c>
      <c r="AA15" s="12">
        <f>Julio!AE16</f>
        <v>4</v>
      </c>
      <c r="AB15" s="12">
        <f>Julio!AF16</f>
        <v>6</v>
      </c>
      <c r="AC15" s="12">
        <f>Julio!AG16</f>
        <v>1</v>
      </c>
      <c r="AD15" s="12">
        <f>Julio!AH16</f>
        <v>4</v>
      </c>
      <c r="AE15" s="12">
        <f>Julio!AI16</f>
        <v>3</v>
      </c>
      <c r="AF15" s="12">
        <f>Enero!AJ21</f>
        <v>0</v>
      </c>
      <c r="AG15" s="12">
        <f>Enero!AK21</f>
        <v>0</v>
      </c>
      <c r="AH15" s="12">
        <f>Enero!AL21</f>
        <v>0</v>
      </c>
      <c r="AI15" s="12">
        <f>Enero!AM21</f>
        <v>0</v>
      </c>
      <c r="AJ15" s="12">
        <f>Enero!AN21</f>
        <v>0</v>
      </c>
      <c r="AK15" s="12">
        <f>Julio!AN16</f>
        <v>0</v>
      </c>
      <c r="AL15" s="12">
        <f>Julio!AP16</f>
        <v>0</v>
      </c>
      <c r="AM15" s="12">
        <f>Julio!AQ16</f>
        <v>0</v>
      </c>
      <c r="AN15" s="12">
        <f>Julio!AR16</f>
        <v>0</v>
      </c>
      <c r="AO15" s="12">
        <f>Julio!AS16</f>
        <v>0</v>
      </c>
      <c r="AP15" s="12">
        <f>Julio!AT16</f>
        <v>0</v>
      </c>
      <c r="AQ15" s="12">
        <f>Julio!AU16</f>
        <v>0</v>
      </c>
      <c r="AR15" s="12">
        <f>Julio!AV16</f>
        <v>0</v>
      </c>
      <c r="AS15" s="12">
        <f>Julio!AW16</f>
        <v>3</v>
      </c>
      <c r="AT15" s="12">
        <f>Julio!AX16</f>
        <v>2</v>
      </c>
      <c r="AU15" s="12">
        <f>Julio!AY16</f>
        <v>2</v>
      </c>
      <c r="AV15" s="12">
        <f>Julio!AZ16</f>
        <v>0</v>
      </c>
      <c r="AW15" s="12">
        <f>Julio!BA16</f>
        <v>3</v>
      </c>
      <c r="AX15" s="12">
        <f>Julio!BB16</f>
        <v>4</v>
      </c>
    </row>
    <row r="16" spans="1:111" ht="23.1" customHeight="1" x14ac:dyDescent="0.25">
      <c r="A16" s="24" t="s">
        <v>61</v>
      </c>
      <c r="B16" s="12">
        <f>Agosto!D14+Agosto!E14</f>
        <v>5</v>
      </c>
      <c r="C16" s="12">
        <f>Agosto!D14</f>
        <v>2</v>
      </c>
      <c r="D16" s="12">
        <f>Agosto!E14</f>
        <v>3</v>
      </c>
      <c r="E16" s="221"/>
      <c r="F16" s="12">
        <f>Agosto!G14</f>
        <v>0</v>
      </c>
      <c r="G16" s="12">
        <f>Agosto!H14</f>
        <v>1</v>
      </c>
      <c r="H16" s="12">
        <f>Agosto!I14</f>
        <v>4</v>
      </c>
      <c r="I16" s="12">
        <f>Agosto!J14</f>
        <v>0</v>
      </c>
      <c r="J16" s="12">
        <f>Agosto!K14</f>
        <v>0</v>
      </c>
      <c r="K16" s="12">
        <f>Agosto!L14</f>
        <v>0</v>
      </c>
      <c r="L16" s="222"/>
      <c r="M16" s="12">
        <f>Agosto!N14</f>
        <v>33.333333333333329</v>
      </c>
      <c r="N16" s="12">
        <f>Agosto!O14</f>
        <v>0</v>
      </c>
      <c r="O16" s="12">
        <f>Agosto!P14</f>
        <v>0</v>
      </c>
      <c r="P16" s="12">
        <f>Agosto!Q14</f>
        <v>0</v>
      </c>
      <c r="Q16" s="12">
        <f>Agosto!R14</f>
        <v>5</v>
      </c>
      <c r="R16" s="12">
        <f>Agosto!S14</f>
        <v>5</v>
      </c>
      <c r="S16" s="12">
        <f>Agosto!T14</f>
        <v>0</v>
      </c>
      <c r="T16" s="12">
        <f>Agosto!U14</f>
        <v>0</v>
      </c>
      <c r="U16" s="12">
        <f>Agosto!V14</f>
        <v>0</v>
      </c>
      <c r="V16" s="12">
        <f>Agosto!W14</f>
        <v>0</v>
      </c>
      <c r="W16" s="12">
        <f>Agosto!X14</f>
        <v>0</v>
      </c>
      <c r="X16" s="12">
        <f>Agosto!Y14</f>
        <v>0</v>
      </c>
      <c r="Y16" s="223"/>
      <c r="Z16" s="12">
        <f>Agosto!AD14</f>
        <v>2</v>
      </c>
      <c r="AA16" s="12">
        <f>Agosto!AE14</f>
        <v>3</v>
      </c>
      <c r="AB16" s="12">
        <f>Agosto!AF14</f>
        <v>4</v>
      </c>
      <c r="AC16" s="12">
        <f>Agosto!AG14</f>
        <v>1</v>
      </c>
      <c r="AD16" s="12">
        <f>Agosto!AH14</f>
        <v>4</v>
      </c>
      <c r="AE16" s="12">
        <f>Agosto!AI14</f>
        <v>0</v>
      </c>
      <c r="AF16" s="12">
        <f>Agosto!AJ14</f>
        <v>0</v>
      </c>
      <c r="AG16" s="12">
        <f>Agosto!AK14</f>
        <v>0</v>
      </c>
      <c r="AH16" s="12">
        <f>Agosto!AL14</f>
        <v>0</v>
      </c>
      <c r="AI16" s="12">
        <f>Agosto!AM14</f>
        <v>1</v>
      </c>
      <c r="AJ16" s="12">
        <f>Agosto!AN14</f>
        <v>0</v>
      </c>
      <c r="AK16" s="12">
        <f>Agosto!AO14</f>
        <v>0</v>
      </c>
      <c r="AL16" s="12">
        <f>Agosto!AP14</f>
        <v>0</v>
      </c>
      <c r="AM16" s="12">
        <f>Agosto!AQ14</f>
        <v>0</v>
      </c>
      <c r="AN16" s="12">
        <f>Agosto!AR14</f>
        <v>0</v>
      </c>
      <c r="AO16" s="12">
        <f>Agosto!AS14</f>
        <v>0</v>
      </c>
      <c r="AP16" s="12">
        <f>Agosto!AT14</f>
        <v>0</v>
      </c>
      <c r="AQ16" s="12">
        <f>Agosto!AU14</f>
        <v>0</v>
      </c>
      <c r="AR16" s="12">
        <f>Agosto!AV14</f>
        <v>1</v>
      </c>
      <c r="AS16" s="12">
        <f>Agosto!AW14</f>
        <v>3</v>
      </c>
      <c r="AT16" s="12">
        <f>Agosto!AX14</f>
        <v>0</v>
      </c>
      <c r="AU16" s="12">
        <f>Agosto!AY14</f>
        <v>1</v>
      </c>
      <c r="AV16" s="12">
        <f>Agosto!AZ14</f>
        <v>0</v>
      </c>
      <c r="AW16" s="12">
        <f>Agosto!BA14</f>
        <v>0</v>
      </c>
      <c r="AX16" s="12">
        <f>Agosto!BB14</f>
        <v>5</v>
      </c>
    </row>
    <row r="17" spans="1:50" ht="23.25" customHeight="1" x14ac:dyDescent="0.25">
      <c r="A17" s="24" t="s">
        <v>62</v>
      </c>
      <c r="B17" s="92">
        <f>Septiembre!B12</f>
        <v>4</v>
      </c>
      <c r="C17" s="92">
        <f>Septiembre!D13</f>
        <v>2</v>
      </c>
      <c r="D17" s="92">
        <f>Septiembre!E13</f>
        <v>2</v>
      </c>
      <c r="E17" s="221"/>
      <c r="F17" s="12">
        <f>Septiembre!G13</f>
        <v>0</v>
      </c>
      <c r="G17" s="12">
        <f>Septiembre!H13</f>
        <v>1</v>
      </c>
      <c r="H17" s="12">
        <f>Septiembre!I13</f>
        <v>2</v>
      </c>
      <c r="I17" s="12">
        <f>Septiembre!J13</f>
        <v>0</v>
      </c>
      <c r="J17" s="12">
        <f>Septiembre!K13</f>
        <v>1</v>
      </c>
      <c r="K17" s="12">
        <f>Septiembre!L13</f>
        <v>0</v>
      </c>
      <c r="L17" s="222"/>
      <c r="M17" s="12">
        <f>Septiembre!N13</f>
        <v>4</v>
      </c>
      <c r="N17" s="12">
        <f>Septiembre!O13</f>
        <v>0</v>
      </c>
      <c r="O17" s="12">
        <f>Septiembre!P13</f>
        <v>0</v>
      </c>
      <c r="P17" s="12">
        <f>Septiembre!Q13</f>
        <v>0</v>
      </c>
      <c r="Q17" s="12">
        <f>Septiembre!R13</f>
        <v>4</v>
      </c>
      <c r="R17" s="12">
        <f>Septiembre!S13</f>
        <v>4</v>
      </c>
      <c r="S17" s="12">
        <f>Septiembre!T13</f>
        <v>0</v>
      </c>
      <c r="T17" s="12">
        <f>Septiembre!U13</f>
        <v>0</v>
      </c>
      <c r="U17" s="12">
        <f>Septiembre!V13</f>
        <v>0</v>
      </c>
      <c r="V17" s="12">
        <f>Septiembre!W13</f>
        <v>0</v>
      </c>
      <c r="W17" s="12">
        <f>Septiembre!X13</f>
        <v>0</v>
      </c>
      <c r="X17" s="12">
        <f>Septiembre!Y13</f>
        <v>0</v>
      </c>
      <c r="Y17" s="223"/>
      <c r="Z17" s="12">
        <f>Septiembre!AD13</f>
        <v>0</v>
      </c>
      <c r="AA17" s="12">
        <f>Septiembre!AE13</f>
        <v>4</v>
      </c>
      <c r="AB17" s="12">
        <f>Septiembre!AF13</f>
        <v>4</v>
      </c>
      <c r="AC17" s="12">
        <f>Septiembre!AG13</f>
        <v>0</v>
      </c>
      <c r="AD17" s="12">
        <f>Septiembre!AH13</f>
        <v>3</v>
      </c>
      <c r="AE17" s="12">
        <f>Septiembre!AI13</f>
        <v>1</v>
      </c>
      <c r="AF17" s="12">
        <f>Septiembre!AJ13</f>
        <v>0</v>
      </c>
      <c r="AG17" s="12">
        <f>Septiembre!AK13</f>
        <v>0</v>
      </c>
      <c r="AH17" s="12">
        <f>Septiembre!AL13</f>
        <v>0</v>
      </c>
      <c r="AI17" s="12">
        <f>Septiembre!AM13</f>
        <v>0</v>
      </c>
      <c r="AJ17" s="12">
        <f>Septiembre!AN13</f>
        <v>0</v>
      </c>
      <c r="AK17" s="12">
        <f>Septiembre!AO13</f>
        <v>0</v>
      </c>
      <c r="AL17" s="12">
        <f>Septiembre!AP13</f>
        <v>0</v>
      </c>
      <c r="AM17" s="12">
        <v>0</v>
      </c>
      <c r="AN17" s="12">
        <v>0</v>
      </c>
      <c r="AO17" s="12">
        <v>0</v>
      </c>
      <c r="AP17" s="12">
        <f>Septiembre!AO13</f>
        <v>0</v>
      </c>
      <c r="AQ17" s="12">
        <f>Septiembre!AO13</f>
        <v>0</v>
      </c>
      <c r="AR17" s="12">
        <f>Septiembre!AP13</f>
        <v>0</v>
      </c>
      <c r="AS17" s="12">
        <f>Septiembre!AQ13</f>
        <v>1</v>
      </c>
      <c r="AT17" s="12">
        <f>Septiembre!AR13</f>
        <v>1</v>
      </c>
      <c r="AU17" s="12">
        <f>Septiembre!AS13</f>
        <v>1</v>
      </c>
      <c r="AV17" s="12">
        <f>Septiembre!AT13</f>
        <v>1</v>
      </c>
      <c r="AW17" s="12">
        <f>Septiembre!AV13</f>
        <v>4</v>
      </c>
      <c r="AX17" s="12">
        <f>Septiembre!AW13</f>
        <v>0</v>
      </c>
    </row>
    <row r="18" spans="1:50" ht="23.1" customHeight="1" x14ac:dyDescent="0.25">
      <c r="A18" s="24" t="s">
        <v>64</v>
      </c>
      <c r="B18" s="92">
        <f>Octubre!B12</f>
        <v>4</v>
      </c>
      <c r="C18" s="92">
        <f>Octubre!D13</f>
        <v>0</v>
      </c>
      <c r="D18" s="92">
        <f>Octubre!E13</f>
        <v>4</v>
      </c>
      <c r="E18" s="221"/>
      <c r="F18" s="12">
        <f>Octubre!G13</f>
        <v>0</v>
      </c>
      <c r="G18" s="12">
        <f>Octubre!H13</f>
        <v>1</v>
      </c>
      <c r="H18" s="12">
        <f>Octubre!I13</f>
        <v>3</v>
      </c>
      <c r="I18" s="12">
        <f>Octubre!J13</f>
        <v>0</v>
      </c>
      <c r="J18" s="12">
        <f>Octubre!K13</f>
        <v>0</v>
      </c>
      <c r="K18" s="12">
        <f>Octubre!L13</f>
        <v>0</v>
      </c>
      <c r="L18" s="222"/>
      <c r="M18" s="12">
        <f>Octubre!N13</f>
        <v>5</v>
      </c>
      <c r="N18" s="12">
        <f>Octubre!O13</f>
        <v>0</v>
      </c>
      <c r="O18" s="12">
        <f>Octubre!P13</f>
        <v>0</v>
      </c>
      <c r="P18" s="12">
        <f>Octubre!Q13</f>
        <v>0</v>
      </c>
      <c r="Q18" s="12">
        <f>Octubre!R13</f>
        <v>4</v>
      </c>
      <c r="R18" s="12">
        <f>Octubre!S13</f>
        <v>4</v>
      </c>
      <c r="S18" s="12">
        <f>Octubre!T13</f>
        <v>0</v>
      </c>
      <c r="T18" s="12">
        <f>Octubre!U13</f>
        <v>0</v>
      </c>
      <c r="U18" s="12">
        <f>Octubre!V13</f>
        <v>0</v>
      </c>
      <c r="V18" s="12">
        <f>Octubre!W13</f>
        <v>0</v>
      </c>
      <c r="W18" s="12">
        <f>Octubre!X13</f>
        <v>0</v>
      </c>
      <c r="X18" s="12">
        <f>Octubre!Y13</f>
        <v>0</v>
      </c>
      <c r="Y18" s="223"/>
      <c r="Z18" s="12">
        <f>Octubre!AE13</f>
        <v>1</v>
      </c>
      <c r="AA18" s="12">
        <f>Octubre!AF13</f>
        <v>3</v>
      </c>
      <c r="AB18" s="12">
        <f>Octubre!AG13</f>
        <v>4</v>
      </c>
      <c r="AC18" s="12">
        <f>Octubre!AH13</f>
        <v>0</v>
      </c>
      <c r="AD18" s="12">
        <f>Octubre!AI13</f>
        <v>3</v>
      </c>
      <c r="AE18" s="12">
        <f>Octubre!AJ13</f>
        <v>1</v>
      </c>
      <c r="AF18" s="12">
        <f>Enero!AJ24</f>
        <v>0</v>
      </c>
      <c r="AG18" s="12">
        <f>Enero!AK24</f>
        <v>0</v>
      </c>
      <c r="AH18" s="12">
        <f>Enero!AL24</f>
        <v>0</v>
      </c>
      <c r="AI18" s="12">
        <f>Enero!AM24</f>
        <v>0</v>
      </c>
      <c r="AJ18" s="12">
        <f>Enero!AN24</f>
        <v>0</v>
      </c>
      <c r="AK18" s="12">
        <f>Octubre!AK13</f>
        <v>0</v>
      </c>
      <c r="AL18" s="12">
        <f>Octubre!AL13</f>
        <v>0</v>
      </c>
      <c r="AM18" s="12">
        <f>Octubre!AM13</f>
        <v>0</v>
      </c>
      <c r="AN18" s="12">
        <f>Octubre!AN13</f>
        <v>0</v>
      </c>
      <c r="AO18" s="12">
        <f>Octubre!AO13</f>
        <v>0</v>
      </c>
      <c r="AP18" s="12">
        <f>Octubre!AP13</f>
        <v>0</v>
      </c>
      <c r="AQ18" s="12">
        <f>Octubre!AQ13</f>
        <v>0</v>
      </c>
      <c r="AR18" s="12">
        <f>Octubre!AR13</f>
        <v>0</v>
      </c>
      <c r="AS18" s="12">
        <f>Octubre!AS13</f>
        <v>1</v>
      </c>
      <c r="AT18" s="12">
        <f>Octubre!AT13</f>
        <v>3</v>
      </c>
      <c r="AU18" s="12">
        <f>Octubre!AU13</f>
        <v>0</v>
      </c>
      <c r="AV18" s="12">
        <f>Octubre!AV13</f>
        <v>0</v>
      </c>
      <c r="AW18" s="12">
        <f>Octubre!AW13</f>
        <v>2</v>
      </c>
      <c r="AX18" s="12">
        <f>Octubre!AX13</f>
        <v>2</v>
      </c>
    </row>
    <row r="19" spans="1:50" ht="23.1" customHeight="1" x14ac:dyDescent="0.25">
      <c r="A19" s="24" t="s">
        <v>63</v>
      </c>
      <c r="B19" s="92">
        <f>Noviembre!B12</f>
        <v>4</v>
      </c>
      <c r="C19" s="92">
        <f>Noviembre!D13</f>
        <v>1</v>
      </c>
      <c r="D19" s="92">
        <f>Noviembre!E13</f>
        <v>3</v>
      </c>
      <c r="E19" s="221"/>
      <c r="F19" s="12">
        <f>Noviembre!G13</f>
        <v>0</v>
      </c>
      <c r="G19" s="12">
        <f>Noviembre!H13</f>
        <v>3</v>
      </c>
      <c r="H19" s="12">
        <f>Noviembre!I13</f>
        <v>0</v>
      </c>
      <c r="I19" s="12">
        <f>Noviembre!J13</f>
        <v>0</v>
      </c>
      <c r="J19" s="12">
        <f>Noviembre!K13</f>
        <v>0</v>
      </c>
      <c r="K19" s="12">
        <f>Noviembre!L13</f>
        <v>1</v>
      </c>
      <c r="L19" s="222"/>
      <c r="M19" s="12">
        <f>Noviembre!N13</f>
        <v>4</v>
      </c>
      <c r="N19" s="12">
        <f>Noviembre!O13</f>
        <v>0</v>
      </c>
      <c r="O19" s="12">
        <f>Noviembre!P13</f>
        <v>0</v>
      </c>
      <c r="P19" s="12">
        <f>Noviembre!Q13</f>
        <v>0</v>
      </c>
      <c r="Q19" s="12">
        <f>Noviembre!R13</f>
        <v>3</v>
      </c>
      <c r="R19" s="12">
        <f>Noviembre!S13</f>
        <v>3</v>
      </c>
      <c r="S19" s="12">
        <f>Noviembre!T13</f>
        <v>0</v>
      </c>
      <c r="T19" s="12">
        <f>Noviembre!U13</f>
        <v>0</v>
      </c>
      <c r="U19" s="12">
        <f>Noviembre!V13</f>
        <v>0</v>
      </c>
      <c r="V19" s="12">
        <f>Noviembre!W13</f>
        <v>0</v>
      </c>
      <c r="W19" s="12">
        <f>Noviembre!X13</f>
        <v>0</v>
      </c>
      <c r="X19" s="12">
        <f>Noviembre!Y13</f>
        <v>0</v>
      </c>
      <c r="Y19" s="223"/>
      <c r="Z19" s="12">
        <f>Noviembre!AE13</f>
        <v>4</v>
      </c>
      <c r="AA19" s="12">
        <f>Noviembre!AF13</f>
        <v>0</v>
      </c>
      <c r="AB19" s="12">
        <f>Noviembre!AG13</f>
        <v>4</v>
      </c>
      <c r="AC19" s="12">
        <f>Noviembre!AH13</f>
        <v>0</v>
      </c>
      <c r="AD19" s="12">
        <f>Noviembre!AI13</f>
        <v>3</v>
      </c>
      <c r="AE19" s="12">
        <f>Noviembre!AJ13</f>
        <v>1</v>
      </c>
      <c r="AF19" s="12">
        <f>Enero!AJ25</f>
        <v>0</v>
      </c>
      <c r="AG19" s="12">
        <f>Enero!AK25</f>
        <v>0</v>
      </c>
      <c r="AH19" s="12">
        <f>Enero!AL25</f>
        <v>0</v>
      </c>
      <c r="AI19" s="12">
        <f>Enero!AM25</f>
        <v>0</v>
      </c>
      <c r="AJ19" s="12">
        <f>Enero!AN25</f>
        <v>0</v>
      </c>
      <c r="AK19" s="12">
        <f>Noviembre!AK13</f>
        <v>0</v>
      </c>
      <c r="AL19" s="12">
        <f>Noviembre!AL13</f>
        <v>0</v>
      </c>
      <c r="AM19" s="12">
        <f>Noviembre!AM13</f>
        <v>0</v>
      </c>
      <c r="AN19" s="12">
        <f>Noviembre!AN13</f>
        <v>0</v>
      </c>
      <c r="AO19" s="12">
        <f>Noviembre!AO13</f>
        <v>0</v>
      </c>
      <c r="AP19" s="12">
        <f>Noviembre!AP13</f>
        <v>0</v>
      </c>
      <c r="AQ19" s="12">
        <f>Noviembre!AQ13</f>
        <v>0</v>
      </c>
      <c r="AR19" s="12">
        <f>Noviembre!AR13</f>
        <v>3</v>
      </c>
      <c r="AS19" s="12">
        <f>Noviembre!AS13</f>
        <v>1</v>
      </c>
      <c r="AT19" s="12">
        <f>Noviembre!AT13</f>
        <v>0</v>
      </c>
      <c r="AU19" s="12">
        <f>Noviembre!AU13</f>
        <v>0</v>
      </c>
      <c r="AV19" s="12">
        <f>Noviembre!AV13</f>
        <v>0</v>
      </c>
      <c r="AW19" s="12">
        <f>Noviembre!AW13</f>
        <v>4</v>
      </c>
      <c r="AX19" s="12">
        <f>Noviembre!AX13</f>
        <v>0</v>
      </c>
    </row>
    <row r="20" spans="1:50" ht="23.1" customHeight="1" x14ac:dyDescent="0.25">
      <c r="A20" s="24" t="s">
        <v>65</v>
      </c>
      <c r="B20" s="92">
        <f>Diciembre!B9</f>
        <v>1</v>
      </c>
      <c r="C20" s="92">
        <f>Diciembre!D10</f>
        <v>0</v>
      </c>
      <c r="D20" s="92">
        <f>Diciembre!E10</f>
        <v>1</v>
      </c>
      <c r="E20" s="221"/>
      <c r="F20" s="12">
        <f>Diciembre!G10</f>
        <v>0</v>
      </c>
      <c r="G20" s="12">
        <f>Diciembre!H10</f>
        <v>0</v>
      </c>
      <c r="H20" s="12">
        <f>Diciembre!I10</f>
        <v>0</v>
      </c>
      <c r="I20" s="12">
        <f>Diciembre!J10</f>
        <v>0</v>
      </c>
      <c r="J20" s="12">
        <f>Diciembre!K10</f>
        <v>0</v>
      </c>
      <c r="K20" s="12">
        <f>Diciembre!L10</f>
        <v>0</v>
      </c>
      <c r="L20" s="222"/>
      <c r="M20" s="12">
        <f>Diciembre!N10</f>
        <v>1</v>
      </c>
      <c r="N20" s="12">
        <f>Diciembre!O10</f>
        <v>0</v>
      </c>
      <c r="O20" s="12">
        <f>Diciembre!P10</f>
        <v>0</v>
      </c>
      <c r="P20" s="12">
        <f>Diciembre!Q10</f>
        <v>0</v>
      </c>
      <c r="Q20" s="12">
        <f>Diciembre!R10</f>
        <v>1</v>
      </c>
      <c r="R20" s="12">
        <f>Diciembre!S10</f>
        <v>0</v>
      </c>
      <c r="S20" s="12">
        <f>Diciembre!T10</f>
        <v>0</v>
      </c>
      <c r="T20" s="12">
        <f>Diciembre!U10</f>
        <v>0</v>
      </c>
      <c r="U20" s="12">
        <f>Diciembre!V10</f>
        <v>0</v>
      </c>
      <c r="V20" s="12">
        <f>Diciembre!W10</f>
        <v>0</v>
      </c>
      <c r="W20" s="12">
        <f>Diciembre!X10</f>
        <v>1</v>
      </c>
      <c r="X20" s="12">
        <f>Diciembre!Y10</f>
        <v>0</v>
      </c>
      <c r="Y20" s="223"/>
      <c r="Z20" s="12">
        <f>Diciembre!AE10</f>
        <v>1</v>
      </c>
      <c r="AA20" s="12">
        <f>Diciembre!AF10</f>
        <v>0</v>
      </c>
      <c r="AB20" s="12">
        <f>Diciembre!AG10</f>
        <v>1</v>
      </c>
      <c r="AC20" s="12">
        <f>Diciembre!AH10</f>
        <v>0</v>
      </c>
      <c r="AD20" s="12">
        <f>Diciembre!AI10</f>
        <v>0</v>
      </c>
      <c r="AE20" s="12">
        <f>Diciembre!AJ10</f>
        <v>0</v>
      </c>
      <c r="AF20" s="12">
        <f>Enero!AJ26</f>
        <v>0</v>
      </c>
      <c r="AG20" s="12">
        <f>Enero!AK26</f>
        <v>0</v>
      </c>
      <c r="AH20" s="12">
        <f>Enero!AL26</f>
        <v>0</v>
      </c>
      <c r="AI20" s="12">
        <f>Enero!AM26</f>
        <v>0</v>
      </c>
      <c r="AJ20" s="12">
        <f>Enero!AN26</f>
        <v>0</v>
      </c>
      <c r="AK20" s="12">
        <f>Diciembre!AK10</f>
        <v>0</v>
      </c>
      <c r="AL20" s="12">
        <f>Diciembre!AL10</f>
        <v>0</v>
      </c>
      <c r="AM20" s="12">
        <f>Diciembre!AM10</f>
        <v>0</v>
      </c>
      <c r="AN20" s="12">
        <f>Diciembre!AN10</f>
        <v>0</v>
      </c>
      <c r="AO20" s="12">
        <f>Diciembre!AO10</f>
        <v>0</v>
      </c>
      <c r="AP20" s="12">
        <f>Diciembre!AP10</f>
        <v>0</v>
      </c>
      <c r="AQ20" s="12">
        <f>Diciembre!AQ10</f>
        <v>0</v>
      </c>
      <c r="AR20" s="12">
        <f>Diciembre!AR10</f>
        <v>0</v>
      </c>
      <c r="AS20" s="12">
        <f>Diciembre!AS10</f>
        <v>0</v>
      </c>
      <c r="AT20" s="12">
        <f>Diciembre!AT10</f>
        <v>1</v>
      </c>
      <c r="AU20" s="12">
        <f>Diciembre!AU10</f>
        <v>0</v>
      </c>
      <c r="AV20" s="12">
        <f>Diciembre!AV10</f>
        <v>0</v>
      </c>
      <c r="AW20" s="12">
        <f>Diciembre!AW10</f>
        <v>1</v>
      </c>
      <c r="AX20" s="12">
        <f>Diciembre!AX10</f>
        <v>0</v>
      </c>
    </row>
    <row r="21" spans="1:50" ht="26.25" customHeight="1" x14ac:dyDescent="0.25">
      <c r="A21" s="32" t="s">
        <v>67</v>
      </c>
      <c r="B21" s="33">
        <f>SUM(B9:B20)</f>
        <v>73</v>
      </c>
      <c r="C21" s="33">
        <f>SUM(C9:C20)</f>
        <v>20</v>
      </c>
      <c r="D21" s="33">
        <f>SUM(D9:D20)</f>
        <v>53</v>
      </c>
      <c r="E21" s="221"/>
      <c r="F21" s="33">
        <f>SUM(F9:F20)</f>
        <v>3</v>
      </c>
      <c r="G21" s="33">
        <f>SUM(G9:G20)</f>
        <v>21</v>
      </c>
      <c r="H21" s="33">
        <f t="shared" ref="H21:K21" si="0">SUM(H9:H20)</f>
        <v>35</v>
      </c>
      <c r="I21" s="33">
        <f t="shared" si="0"/>
        <v>0</v>
      </c>
      <c r="J21" s="33">
        <f t="shared" si="0"/>
        <v>1</v>
      </c>
      <c r="K21" s="33">
        <f t="shared" si="0"/>
        <v>1</v>
      </c>
      <c r="L21" s="222"/>
      <c r="M21" s="33">
        <f>SUM(M9:M20)</f>
        <v>59.333333333333329</v>
      </c>
      <c r="N21" s="33">
        <f t="shared" ref="N21:O21" si="1">SUM(N9:N20)</f>
        <v>2</v>
      </c>
      <c r="O21" s="33">
        <f t="shared" si="1"/>
        <v>0</v>
      </c>
      <c r="P21" s="33">
        <f t="shared" ref="O21:X21" si="2">SUM(P9:P20)</f>
        <v>1</v>
      </c>
      <c r="Q21" s="33">
        <f t="shared" si="2"/>
        <v>62</v>
      </c>
      <c r="R21" s="33">
        <f t="shared" si="2"/>
        <v>57</v>
      </c>
      <c r="S21" s="33">
        <f t="shared" si="2"/>
        <v>0</v>
      </c>
      <c r="T21" s="33">
        <f t="shared" si="2"/>
        <v>0</v>
      </c>
      <c r="U21" s="33">
        <f t="shared" si="2"/>
        <v>0</v>
      </c>
      <c r="V21" s="33">
        <f t="shared" si="2"/>
        <v>5</v>
      </c>
      <c r="W21" s="33">
        <f t="shared" si="2"/>
        <v>6</v>
      </c>
      <c r="X21" s="33">
        <f t="shared" si="2"/>
        <v>0</v>
      </c>
      <c r="Y21" s="223"/>
      <c r="Z21" s="33">
        <f t="shared" ref="Z21:AV21" si="3">SUM(Z9:Z20)</f>
        <v>35</v>
      </c>
      <c r="AA21" s="33">
        <f t="shared" si="3"/>
        <v>38</v>
      </c>
      <c r="AB21" s="33">
        <f t="shared" si="3"/>
        <v>70</v>
      </c>
      <c r="AC21" s="33">
        <f t="shared" si="3"/>
        <v>3</v>
      </c>
      <c r="AD21" s="33">
        <f t="shared" si="3"/>
        <v>43</v>
      </c>
      <c r="AE21" s="33">
        <f t="shared" si="3"/>
        <v>24</v>
      </c>
      <c r="AF21" s="33">
        <f t="shared" si="3"/>
        <v>2</v>
      </c>
      <c r="AG21" s="33">
        <f t="shared" si="3"/>
        <v>0</v>
      </c>
      <c r="AH21" s="33">
        <f t="shared" si="3"/>
        <v>0</v>
      </c>
      <c r="AI21" s="33">
        <f t="shared" si="3"/>
        <v>3</v>
      </c>
      <c r="AJ21" s="33">
        <f t="shared" si="3"/>
        <v>0</v>
      </c>
      <c r="AK21" s="33">
        <f t="shared" si="3"/>
        <v>4</v>
      </c>
      <c r="AL21" s="33">
        <f t="shared" si="3"/>
        <v>0</v>
      </c>
      <c r="AM21" s="33">
        <f t="shared" si="3"/>
        <v>0</v>
      </c>
      <c r="AN21" s="33">
        <f t="shared" si="3"/>
        <v>0</v>
      </c>
      <c r="AO21" s="33">
        <f t="shared" si="3"/>
        <v>0</v>
      </c>
      <c r="AP21" s="33">
        <f t="shared" si="3"/>
        <v>0</v>
      </c>
      <c r="AQ21" s="33">
        <f t="shared" si="3"/>
        <v>0</v>
      </c>
      <c r="AR21" s="33">
        <f t="shared" si="3"/>
        <v>12</v>
      </c>
      <c r="AS21" s="33">
        <f t="shared" si="3"/>
        <v>21</v>
      </c>
      <c r="AT21" s="33">
        <f t="shared" si="3"/>
        <v>21</v>
      </c>
      <c r="AU21" s="33">
        <f t="shared" si="3"/>
        <v>16</v>
      </c>
      <c r="AV21" s="33">
        <f t="shared" si="3"/>
        <v>3</v>
      </c>
      <c r="AW21" s="33">
        <f t="shared" ref="AW21:AX21" si="4">SUM(AW9:AW20)</f>
        <v>40</v>
      </c>
      <c r="AX21" s="33">
        <f t="shared" si="4"/>
        <v>33</v>
      </c>
    </row>
    <row r="22" spans="1:50" s="4" customFormat="1" ht="26.25" customHeight="1" x14ac:dyDescent="0.25">
      <c r="B22" s="8"/>
      <c r="C22" s="8"/>
      <c r="D22" s="8"/>
      <c r="E22" s="9"/>
      <c r="F22" s="8"/>
      <c r="G22" s="8"/>
      <c r="H22" s="8"/>
      <c r="I22" s="8"/>
      <c r="J22" s="8"/>
      <c r="K22" s="8"/>
      <c r="L22" s="9"/>
      <c r="M22" s="23"/>
      <c r="N22" s="23"/>
      <c r="O22" s="8"/>
      <c r="P22" s="8"/>
      <c r="Q22" s="8"/>
      <c r="R22" s="8"/>
      <c r="S22" s="8"/>
      <c r="T22" s="8"/>
      <c r="U22" s="8"/>
      <c r="V22" s="8"/>
      <c r="W22" s="8"/>
      <c r="X22" s="8"/>
      <c r="Y22" s="9"/>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4" customFormat="1" ht="23.1" customHeight="1" x14ac:dyDescent="0.25">
      <c r="B23" s="10"/>
      <c r="C23" s="10"/>
      <c r="F23" s="10"/>
    </row>
    <row r="24" spans="1:50" s="4" customFormat="1" ht="23.1" customHeight="1" x14ac:dyDescent="0.25">
      <c r="B24" s="10"/>
      <c r="C24" s="10"/>
      <c r="F24" s="10"/>
    </row>
    <row r="25" spans="1:50" s="4" customFormat="1" ht="23.1" customHeight="1" x14ac:dyDescent="0.25">
      <c r="B25" s="10"/>
      <c r="C25" s="10"/>
      <c r="F25" s="10"/>
    </row>
    <row r="26" spans="1:50" s="4" customFormat="1" ht="23.1" customHeight="1" x14ac:dyDescent="0.25">
      <c r="B26" s="10"/>
      <c r="C26" s="10"/>
      <c r="F26" s="10"/>
    </row>
    <row r="27" spans="1:50" s="4" customFormat="1" ht="23.1" customHeight="1" x14ac:dyDescent="0.25">
      <c r="B27" s="10"/>
      <c r="C27" s="10"/>
      <c r="F27" s="10"/>
    </row>
    <row r="28" spans="1:50" s="4" customFormat="1" ht="23.1" customHeight="1" x14ac:dyDescent="0.25">
      <c r="B28" s="10"/>
      <c r="C28" s="10"/>
      <c r="F28" s="10"/>
    </row>
    <row r="29" spans="1:50" s="4" customFormat="1" ht="26.25" customHeight="1" x14ac:dyDescent="0.25">
      <c r="B29" s="8"/>
      <c r="C29" s="8"/>
      <c r="D29" s="8"/>
      <c r="E29" s="9"/>
      <c r="F29" s="8"/>
      <c r="G29" s="8"/>
      <c r="H29" s="8"/>
      <c r="I29" s="8"/>
      <c r="J29" s="8"/>
      <c r="K29" s="8"/>
      <c r="L29" s="9"/>
      <c r="M29" s="8"/>
      <c r="N29" s="8"/>
      <c r="O29" s="8"/>
      <c r="P29" s="8"/>
      <c r="Q29" s="8"/>
      <c r="R29" s="8"/>
      <c r="S29" s="8"/>
      <c r="T29" s="8"/>
      <c r="U29" s="8"/>
      <c r="V29" s="8"/>
      <c r="W29" s="8"/>
      <c r="X29" s="8"/>
      <c r="Y29" s="9"/>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4" customFormat="1" ht="23.1" customHeight="1" x14ac:dyDescent="0.25">
      <c r="B30" s="10"/>
      <c r="C30" s="10"/>
      <c r="F30" s="10"/>
    </row>
    <row r="31" spans="1:50" s="4" customFormat="1" ht="23.1" customHeight="1" x14ac:dyDescent="0.25">
      <c r="B31" s="10"/>
      <c r="C31" s="10"/>
      <c r="F31" s="10"/>
    </row>
    <row r="32" spans="1:50" ht="23.1" customHeight="1" x14ac:dyDescent="0.25"/>
    <row r="33" ht="23.1" customHeight="1" x14ac:dyDescent="0.25"/>
  </sheetData>
  <mergeCells count="56">
    <mergeCell ref="F5:F8"/>
    <mergeCell ref="G5:G8"/>
    <mergeCell ref="H5:H8"/>
    <mergeCell ref="I5:I8"/>
    <mergeCell ref="J5:J8"/>
    <mergeCell ref="K5:K8"/>
    <mergeCell ref="O4:Q4"/>
    <mergeCell ref="Q5:Q8"/>
    <mergeCell ref="Z6:Z8"/>
    <mergeCell ref="AA6:AA8"/>
    <mergeCell ref="W5:W8"/>
    <mergeCell ref="X5:X8"/>
    <mergeCell ref="U5:U8"/>
    <mergeCell ref="Z4:AV4"/>
    <mergeCell ref="AR6:AR8"/>
    <mergeCell ref="AU6:AU8"/>
    <mergeCell ref="AV6:AV8"/>
    <mergeCell ref="AB6:AB8"/>
    <mergeCell ref="AL7:AL8"/>
    <mergeCell ref="AM7:AM8"/>
    <mergeCell ref="AN7:AN8"/>
    <mergeCell ref="AO7:AO8"/>
    <mergeCell ref="AP7:AP8"/>
    <mergeCell ref="AI7:AI8"/>
    <mergeCell ref="AK7:AK8"/>
    <mergeCell ref="A2:V2"/>
    <mergeCell ref="E4:E21"/>
    <mergeCell ref="L4:L21"/>
    <mergeCell ref="Y4:Y21"/>
    <mergeCell ref="T5:T8"/>
    <mergeCell ref="M4:N4"/>
    <mergeCell ref="N5:N8"/>
    <mergeCell ref="O5:P5"/>
    <mergeCell ref="O6:O8"/>
    <mergeCell ref="P6:P8"/>
    <mergeCell ref="A4:A8"/>
    <mergeCell ref="B4:B8"/>
    <mergeCell ref="M5:M8"/>
    <mergeCell ref="C6:C8"/>
    <mergeCell ref="D6:D8"/>
    <mergeCell ref="R4:X4"/>
    <mergeCell ref="AW4:AX5"/>
    <mergeCell ref="C4:D5"/>
    <mergeCell ref="F4:K4"/>
    <mergeCell ref="AD6:AP6"/>
    <mergeCell ref="AX6:AX8"/>
    <mergeCell ref="AW6:AW8"/>
    <mergeCell ref="AQ5:AV5"/>
    <mergeCell ref="AQ6:AQ8"/>
    <mergeCell ref="AC6:AC8"/>
    <mergeCell ref="R5:R8"/>
    <mergeCell ref="S5:S8"/>
    <mergeCell ref="Z5:AA5"/>
    <mergeCell ref="V5:V8"/>
    <mergeCell ref="AB5:AO5"/>
    <mergeCell ref="AD7:AE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5"/>
  <sheetViews>
    <sheetView showGridLines="0" workbookViewId="0">
      <pane ySplit="8" topLeftCell="A12" activePane="bottomLeft" state="frozen"/>
      <selection pane="bottomLeft" activeCell="S15" sqref="S15"/>
    </sheetView>
  </sheetViews>
  <sheetFormatPr baseColWidth="10" defaultColWidth="11.42578125" defaultRowHeight="15" x14ac:dyDescent="0.25"/>
  <cols>
    <col min="1" max="1" width="3" customWidth="1"/>
    <col min="2" max="2" width="4.28515625" style="20" customWidth="1"/>
    <col min="3" max="3" width="14.2851562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5.140625" customWidth="1"/>
    <col min="14" max="17" width="4.5703125" customWidth="1"/>
    <col min="18" max="18" width="8.140625" customWidth="1"/>
    <col min="19" max="19" width="4.7109375" customWidth="1"/>
    <col min="20" max="20" width="4.5703125" customWidth="1"/>
    <col min="21" max="24" width="4.7109375" customWidth="1"/>
    <col min="25" max="25" width="9.85546875" customWidth="1"/>
    <col min="30" max="54" width="5" customWidth="1"/>
  </cols>
  <sheetData>
    <row r="2" spans="2:107" ht="81.75" customHeight="1" thickBot="1" x14ac:dyDescent="0.3">
      <c r="B2" s="174" t="s">
        <v>135</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12" customHeight="1" thickTop="1" x14ac:dyDescent="0.25"/>
    <row r="4" spans="2:107" s="1" customFormat="1" ht="30.75" customHeight="1" x14ac:dyDescent="0.2">
      <c r="B4" s="197" t="s">
        <v>14</v>
      </c>
      <c r="C4" s="178" t="s">
        <v>0</v>
      </c>
      <c r="D4" s="178" t="s">
        <v>1</v>
      </c>
      <c r="E4" s="178"/>
      <c r="F4" s="198" t="s">
        <v>2</v>
      </c>
      <c r="G4" s="178" t="s">
        <v>74</v>
      </c>
      <c r="H4" s="178"/>
      <c r="I4" s="178"/>
      <c r="J4" s="178"/>
      <c r="K4" s="178"/>
      <c r="L4" s="178"/>
      <c r="M4" s="201" t="s">
        <v>10</v>
      </c>
      <c r="N4" s="178" t="s">
        <v>84</v>
      </c>
      <c r="O4" s="178"/>
      <c r="P4" s="178" t="s">
        <v>15</v>
      </c>
      <c r="Q4" s="178"/>
      <c r="R4" s="178"/>
      <c r="S4" s="188" t="s">
        <v>16</v>
      </c>
      <c r="T4" s="189"/>
      <c r="U4" s="189"/>
      <c r="V4" s="189"/>
      <c r="W4" s="189"/>
      <c r="X4" s="190"/>
      <c r="Y4" s="179" t="s">
        <v>17</v>
      </c>
      <c r="Z4" s="179" t="s">
        <v>18</v>
      </c>
      <c r="AA4" s="179" t="s">
        <v>19</v>
      </c>
      <c r="AB4" s="179" t="s">
        <v>20</v>
      </c>
      <c r="AC4" s="194" t="s">
        <v>83</v>
      </c>
      <c r="AD4" s="178" t="s">
        <v>21</v>
      </c>
      <c r="AE4" s="178"/>
      <c r="AF4" s="178"/>
      <c r="AG4" s="178"/>
      <c r="AH4" s="178"/>
      <c r="AI4" s="178"/>
      <c r="AJ4" s="178"/>
      <c r="AK4" s="178"/>
      <c r="AL4" s="178"/>
      <c r="AM4" s="178"/>
      <c r="AN4" s="178"/>
      <c r="AO4" s="178"/>
      <c r="AP4" s="178"/>
      <c r="AQ4" s="178"/>
      <c r="AR4" s="178"/>
      <c r="AS4" s="178"/>
      <c r="AT4" s="178"/>
      <c r="AU4" s="178"/>
      <c r="AV4" s="178"/>
      <c r="AW4" s="178"/>
      <c r="AX4" s="178"/>
      <c r="AY4" s="178"/>
      <c r="AZ4" s="178"/>
      <c r="BA4" s="184" t="s">
        <v>22</v>
      </c>
      <c r="BB4" s="185"/>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97"/>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91" t="s">
        <v>78</v>
      </c>
      <c r="Y5" s="179"/>
      <c r="Z5" s="179"/>
      <c r="AA5" s="179"/>
      <c r="AB5" s="179"/>
      <c r="AC5" s="195"/>
      <c r="AD5" s="178" t="s">
        <v>31</v>
      </c>
      <c r="AE5" s="178"/>
      <c r="AF5" s="178" t="s">
        <v>32</v>
      </c>
      <c r="AG5" s="178"/>
      <c r="AH5" s="178"/>
      <c r="AI5" s="178"/>
      <c r="AJ5" s="178"/>
      <c r="AK5" s="178"/>
      <c r="AL5" s="178"/>
      <c r="AM5" s="178"/>
      <c r="AN5" s="178"/>
      <c r="AO5" s="178"/>
      <c r="AP5" s="178"/>
      <c r="AQ5" s="178"/>
      <c r="AR5" s="178"/>
      <c r="AS5" s="178"/>
      <c r="AT5" s="38"/>
      <c r="AU5" s="178" t="s">
        <v>33</v>
      </c>
      <c r="AV5" s="178"/>
      <c r="AW5" s="178"/>
      <c r="AX5" s="178"/>
      <c r="AY5" s="178"/>
      <c r="AZ5" s="178"/>
      <c r="BA5" s="186"/>
      <c r="BB5" s="187"/>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97"/>
      <c r="C6" s="178"/>
      <c r="D6" s="177" t="s">
        <v>34</v>
      </c>
      <c r="E6" s="177" t="s">
        <v>3</v>
      </c>
      <c r="F6" s="199"/>
      <c r="G6" s="177"/>
      <c r="H6" s="177"/>
      <c r="I6" s="177"/>
      <c r="J6" s="177"/>
      <c r="K6" s="177"/>
      <c r="L6" s="177"/>
      <c r="M6" s="201"/>
      <c r="N6" s="177"/>
      <c r="O6" s="177"/>
      <c r="P6" s="181" t="s">
        <v>35</v>
      </c>
      <c r="Q6" s="181" t="s">
        <v>36</v>
      </c>
      <c r="R6" s="181"/>
      <c r="S6" s="181"/>
      <c r="T6" s="181"/>
      <c r="U6" s="181"/>
      <c r="V6" s="181"/>
      <c r="W6" s="181"/>
      <c r="X6" s="192"/>
      <c r="Y6" s="179"/>
      <c r="Z6" s="179"/>
      <c r="AA6" s="179"/>
      <c r="AB6" s="179"/>
      <c r="AC6" s="195"/>
      <c r="AD6" s="178" t="s">
        <v>37</v>
      </c>
      <c r="AE6" s="178" t="s">
        <v>38</v>
      </c>
      <c r="AF6" s="177" t="s">
        <v>39</v>
      </c>
      <c r="AG6" s="177" t="s">
        <v>40</v>
      </c>
      <c r="AH6" s="178" t="s">
        <v>41</v>
      </c>
      <c r="AI6" s="178"/>
      <c r="AJ6" s="178"/>
      <c r="AK6" s="178"/>
      <c r="AL6" s="178"/>
      <c r="AM6" s="178"/>
      <c r="AN6" s="178"/>
      <c r="AO6" s="178"/>
      <c r="AP6" s="178"/>
      <c r="AQ6" s="178"/>
      <c r="AR6" s="178"/>
      <c r="AS6" s="178"/>
      <c r="AT6" s="178"/>
      <c r="AU6" s="160" t="s">
        <v>102</v>
      </c>
      <c r="AV6" s="160" t="s">
        <v>103</v>
      </c>
      <c r="AW6" s="99"/>
      <c r="AX6" s="99"/>
      <c r="AY6" s="160" t="s">
        <v>104</v>
      </c>
      <c r="AZ6" s="160" t="s">
        <v>105</v>
      </c>
      <c r="BA6" s="177" t="s">
        <v>42</v>
      </c>
      <c r="BB6" s="177"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97"/>
      <c r="C7" s="178"/>
      <c r="D7" s="177"/>
      <c r="E7" s="177"/>
      <c r="F7" s="199"/>
      <c r="G7" s="177"/>
      <c r="H7" s="177"/>
      <c r="I7" s="177"/>
      <c r="J7" s="177"/>
      <c r="K7" s="177"/>
      <c r="L7" s="177"/>
      <c r="M7" s="201"/>
      <c r="N7" s="177"/>
      <c r="O7" s="177"/>
      <c r="P7" s="181"/>
      <c r="Q7" s="181"/>
      <c r="R7" s="181"/>
      <c r="S7" s="181"/>
      <c r="T7" s="181"/>
      <c r="U7" s="181"/>
      <c r="V7" s="181"/>
      <c r="W7" s="181"/>
      <c r="X7" s="192"/>
      <c r="Y7" s="179"/>
      <c r="Z7" s="179"/>
      <c r="AA7" s="179"/>
      <c r="AB7" s="179"/>
      <c r="AC7" s="195"/>
      <c r="AD7" s="178"/>
      <c r="AE7" s="178"/>
      <c r="AF7" s="177"/>
      <c r="AG7" s="177"/>
      <c r="AH7" s="180" t="s">
        <v>43</v>
      </c>
      <c r="AI7" s="180"/>
      <c r="AJ7" s="182" t="s">
        <v>113</v>
      </c>
      <c r="AK7" s="182" t="s">
        <v>109</v>
      </c>
      <c r="AL7" s="182" t="s">
        <v>110</v>
      </c>
      <c r="AM7" s="182" t="s">
        <v>117</v>
      </c>
      <c r="AN7" s="182" t="s">
        <v>115</v>
      </c>
      <c r="AO7" s="177" t="s">
        <v>44</v>
      </c>
      <c r="AP7" s="178" t="s">
        <v>45</v>
      </c>
      <c r="AQ7" s="177" t="s">
        <v>46</v>
      </c>
      <c r="AR7" s="177" t="s">
        <v>47</v>
      </c>
      <c r="AS7" s="177" t="s">
        <v>48</v>
      </c>
      <c r="AT7" s="178" t="s">
        <v>49</v>
      </c>
      <c r="AU7" s="161"/>
      <c r="AV7" s="161"/>
      <c r="AW7" s="101"/>
      <c r="AX7" s="101"/>
      <c r="AY7" s="161"/>
      <c r="AZ7" s="161"/>
      <c r="BA7" s="177"/>
      <c r="BB7" s="177"/>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97"/>
      <c r="C8" s="178"/>
      <c r="D8" s="177"/>
      <c r="E8" s="177"/>
      <c r="F8" s="200"/>
      <c r="G8" s="177"/>
      <c r="H8" s="177"/>
      <c r="I8" s="177"/>
      <c r="J8" s="177"/>
      <c r="K8" s="177"/>
      <c r="L8" s="177"/>
      <c r="M8" s="201"/>
      <c r="N8" s="177"/>
      <c r="O8" s="177"/>
      <c r="P8" s="181"/>
      <c r="Q8" s="181"/>
      <c r="R8" s="181"/>
      <c r="S8" s="181"/>
      <c r="T8" s="181"/>
      <c r="U8" s="181"/>
      <c r="V8" s="181"/>
      <c r="W8" s="181"/>
      <c r="X8" s="193"/>
      <c r="Y8" s="179"/>
      <c r="Z8" s="179"/>
      <c r="AA8" s="179"/>
      <c r="AB8" s="179"/>
      <c r="AC8" s="196"/>
      <c r="AD8" s="178"/>
      <c r="AE8" s="178"/>
      <c r="AF8" s="177"/>
      <c r="AG8" s="177"/>
      <c r="AH8" s="39" t="s">
        <v>50</v>
      </c>
      <c r="AI8" s="39" t="s">
        <v>51</v>
      </c>
      <c r="AJ8" s="183"/>
      <c r="AK8" s="183"/>
      <c r="AL8" s="183"/>
      <c r="AM8" s="183"/>
      <c r="AN8" s="183"/>
      <c r="AO8" s="177"/>
      <c r="AP8" s="178"/>
      <c r="AQ8" s="177"/>
      <c r="AR8" s="177"/>
      <c r="AS8" s="177"/>
      <c r="AT8" s="178"/>
      <c r="AU8" s="162"/>
      <c r="AV8" s="162"/>
      <c r="AW8" s="104" t="s">
        <v>106</v>
      </c>
      <c r="AX8" s="104" t="s">
        <v>107</v>
      </c>
      <c r="AY8" s="162"/>
      <c r="AZ8" s="162"/>
      <c r="BA8" s="177"/>
      <c r="BB8" s="177"/>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32.25" customHeight="1" x14ac:dyDescent="0.25">
      <c r="B9" s="12">
        <v>1</v>
      </c>
      <c r="C9" s="56" t="s">
        <v>160</v>
      </c>
      <c r="D9" s="36"/>
      <c r="E9" s="36">
        <v>1</v>
      </c>
      <c r="F9" s="37" t="s">
        <v>166</v>
      </c>
      <c r="G9" s="47"/>
      <c r="H9" s="47"/>
      <c r="I9" s="36"/>
      <c r="J9" s="36"/>
      <c r="K9" s="36"/>
      <c r="L9" s="36"/>
      <c r="M9" s="117">
        <v>45330</v>
      </c>
      <c r="N9" s="115">
        <v>1</v>
      </c>
      <c r="O9" s="17"/>
      <c r="P9" s="17"/>
      <c r="Q9" s="17"/>
      <c r="R9" s="17"/>
      <c r="S9" s="17"/>
      <c r="T9" s="17"/>
      <c r="U9" s="17"/>
      <c r="V9" s="17"/>
      <c r="W9" s="17"/>
      <c r="X9" s="17">
        <v>1</v>
      </c>
      <c r="Y9" s="30" t="s">
        <v>101</v>
      </c>
      <c r="Z9" s="31">
        <v>45330</v>
      </c>
      <c r="AA9" s="31">
        <v>45330</v>
      </c>
      <c r="AB9" s="31">
        <v>45330</v>
      </c>
      <c r="AC9" s="57" t="s">
        <v>172</v>
      </c>
      <c r="AD9" s="28">
        <v>1</v>
      </c>
      <c r="AE9" s="28"/>
      <c r="AF9" s="115">
        <v>1</v>
      </c>
      <c r="AG9" s="28"/>
      <c r="AH9" s="28"/>
      <c r="AI9" s="28">
        <v>1</v>
      </c>
      <c r="AJ9" s="28"/>
      <c r="AK9" s="28"/>
      <c r="AL9" s="28"/>
      <c r="AM9" s="28"/>
      <c r="AN9" s="28"/>
      <c r="AO9" s="28"/>
      <c r="AP9" s="28"/>
      <c r="AQ9" s="28"/>
      <c r="AR9" s="28"/>
      <c r="AS9" s="28"/>
      <c r="AT9" s="28"/>
      <c r="AU9" s="116"/>
      <c r="AV9" s="116"/>
      <c r="AW9" s="116"/>
      <c r="AX9" s="115">
        <v>1</v>
      </c>
      <c r="AY9" s="116"/>
      <c r="AZ9" s="28"/>
      <c r="BA9" s="28">
        <v>1</v>
      </c>
      <c r="BB9" s="17"/>
    </row>
    <row r="10" spans="2:107" ht="31.5" customHeight="1" x14ac:dyDescent="0.25">
      <c r="B10" s="12">
        <v>2</v>
      </c>
      <c r="C10" s="55" t="s">
        <v>161</v>
      </c>
      <c r="D10" s="21"/>
      <c r="E10" s="36">
        <v>1</v>
      </c>
      <c r="F10" s="34" t="s">
        <v>170</v>
      </c>
      <c r="G10" s="47"/>
      <c r="H10" s="46"/>
      <c r="I10" s="36"/>
      <c r="J10" s="36"/>
      <c r="K10" s="36"/>
      <c r="L10" s="36"/>
      <c r="M10" s="118">
        <v>45331</v>
      </c>
      <c r="N10" s="115">
        <v>1</v>
      </c>
      <c r="O10" s="17"/>
      <c r="P10" s="17"/>
      <c r="Q10" s="17"/>
      <c r="R10" s="17"/>
      <c r="S10" s="17"/>
      <c r="T10" s="17"/>
      <c r="U10" s="17"/>
      <c r="V10" s="17"/>
      <c r="W10" s="17">
        <v>1</v>
      </c>
      <c r="X10" s="17"/>
      <c r="Y10" s="18" t="s">
        <v>125</v>
      </c>
      <c r="Z10" s="14">
        <v>45331</v>
      </c>
      <c r="AA10" s="14">
        <v>45343</v>
      </c>
      <c r="AB10" s="14">
        <v>45344</v>
      </c>
      <c r="AC10" s="58" t="s">
        <v>173</v>
      </c>
      <c r="AD10" s="17">
        <v>1</v>
      </c>
      <c r="AE10" s="17"/>
      <c r="AF10" s="115">
        <v>1</v>
      </c>
      <c r="AG10" s="28"/>
      <c r="AH10" s="28"/>
      <c r="AI10" s="28">
        <v>1</v>
      </c>
      <c r="AJ10" s="28"/>
      <c r="AK10" s="28"/>
      <c r="AL10" s="28"/>
      <c r="AM10" s="28"/>
      <c r="AN10" s="28"/>
      <c r="AO10" s="28"/>
      <c r="AP10" s="28"/>
      <c r="AQ10" s="28"/>
      <c r="AR10" s="28"/>
      <c r="AS10" s="28"/>
      <c r="AT10" s="28"/>
      <c r="AU10" s="115"/>
      <c r="AV10" s="115"/>
      <c r="AW10" s="115"/>
      <c r="AX10" s="115">
        <v>1</v>
      </c>
      <c r="AY10" s="115"/>
      <c r="AZ10" s="17"/>
      <c r="BA10" s="17">
        <v>1</v>
      </c>
      <c r="BB10" s="17"/>
    </row>
    <row r="11" spans="2:107" ht="31.5" customHeight="1" x14ac:dyDescent="0.25">
      <c r="B11" s="12">
        <v>3</v>
      </c>
      <c r="C11" s="55" t="s">
        <v>162</v>
      </c>
      <c r="D11" s="21"/>
      <c r="E11" s="36">
        <v>1</v>
      </c>
      <c r="F11" s="34" t="s">
        <v>171</v>
      </c>
      <c r="G11" s="47"/>
      <c r="H11" s="46"/>
      <c r="I11" s="36"/>
      <c r="J11" s="36"/>
      <c r="K11" s="36"/>
      <c r="L11" s="36"/>
      <c r="M11" s="118">
        <v>45344</v>
      </c>
      <c r="N11" s="115">
        <v>1</v>
      </c>
      <c r="O11" s="17"/>
      <c r="P11" s="17"/>
      <c r="Q11" s="17"/>
      <c r="R11" s="17"/>
      <c r="S11" s="17"/>
      <c r="T11" s="17"/>
      <c r="U11" s="17"/>
      <c r="V11" s="17"/>
      <c r="W11" s="17"/>
      <c r="X11" s="17">
        <v>1</v>
      </c>
      <c r="Y11" s="18" t="s">
        <v>101</v>
      </c>
      <c r="Z11" s="14">
        <v>45344</v>
      </c>
      <c r="AA11" s="14">
        <v>45344</v>
      </c>
      <c r="AB11" s="14">
        <v>45344</v>
      </c>
      <c r="AC11" s="58" t="s">
        <v>174</v>
      </c>
      <c r="AD11" s="17"/>
      <c r="AE11" s="17">
        <v>1</v>
      </c>
      <c r="AF11" s="115">
        <v>1</v>
      </c>
      <c r="AG11" s="28"/>
      <c r="AH11" s="28"/>
      <c r="AI11" s="28"/>
      <c r="AJ11" s="28">
        <v>1</v>
      </c>
      <c r="AK11" s="28"/>
      <c r="AL11" s="28"/>
      <c r="AM11" s="28"/>
      <c r="AN11" s="28"/>
      <c r="AO11" s="28"/>
      <c r="AP11" s="28"/>
      <c r="AQ11" s="28"/>
      <c r="AR11" s="28"/>
      <c r="AS11" s="28"/>
      <c r="AT11" s="28"/>
      <c r="AU11" s="115"/>
      <c r="AV11" s="116"/>
      <c r="AW11" s="115">
        <v>1</v>
      </c>
      <c r="AX11" s="115"/>
      <c r="AY11" s="115"/>
      <c r="AZ11" s="17"/>
      <c r="BA11" s="17">
        <v>1</v>
      </c>
      <c r="BB11" s="17"/>
    </row>
    <row r="12" spans="2:107" ht="34.5" customHeight="1" x14ac:dyDescent="0.25">
      <c r="B12" s="12">
        <v>4</v>
      </c>
      <c r="C12" s="56" t="s">
        <v>163</v>
      </c>
      <c r="D12" s="36">
        <v>1</v>
      </c>
      <c r="E12" s="36"/>
      <c r="F12" s="37" t="s">
        <v>167</v>
      </c>
      <c r="G12" s="47"/>
      <c r="H12" s="47"/>
      <c r="I12" s="36">
        <v>1</v>
      </c>
      <c r="J12" s="36"/>
      <c r="K12" s="36"/>
      <c r="L12" s="36"/>
      <c r="M12" s="117">
        <v>45345</v>
      </c>
      <c r="N12" s="115">
        <v>1</v>
      </c>
      <c r="O12" s="17"/>
      <c r="P12" s="17"/>
      <c r="Q12" s="17"/>
      <c r="R12" s="17"/>
      <c r="S12" s="17"/>
      <c r="T12" s="17"/>
      <c r="U12" s="17"/>
      <c r="V12" s="17"/>
      <c r="W12" s="17"/>
      <c r="X12" s="17"/>
      <c r="Y12" s="30" t="s">
        <v>152</v>
      </c>
      <c r="Z12" s="31">
        <v>45345</v>
      </c>
      <c r="AA12" s="31">
        <v>45350</v>
      </c>
      <c r="AB12" s="31">
        <v>45352</v>
      </c>
      <c r="AC12" s="57" t="s">
        <v>175</v>
      </c>
      <c r="AD12" s="28"/>
      <c r="AE12" s="28">
        <v>1</v>
      </c>
      <c r="AF12" s="115">
        <v>1</v>
      </c>
      <c r="AG12" s="28"/>
      <c r="AH12" s="28"/>
      <c r="AI12" s="28">
        <v>1</v>
      </c>
      <c r="AJ12" s="28"/>
      <c r="AK12" s="28"/>
      <c r="AL12" s="28"/>
      <c r="AM12" s="28"/>
      <c r="AN12" s="28"/>
      <c r="AO12" s="28"/>
      <c r="AP12" s="28"/>
      <c r="AQ12" s="28"/>
      <c r="AR12" s="28"/>
      <c r="AS12" s="28"/>
      <c r="AT12" s="28"/>
      <c r="AU12" s="115"/>
      <c r="AV12" s="115"/>
      <c r="AW12" s="115"/>
      <c r="AX12" s="115"/>
      <c r="AY12" s="115">
        <v>1</v>
      </c>
      <c r="AZ12" s="28"/>
      <c r="BA12" s="28">
        <v>1</v>
      </c>
      <c r="BB12" s="17"/>
    </row>
    <row r="13" spans="2:107" ht="33" customHeight="1" x14ac:dyDescent="0.25">
      <c r="B13" s="12">
        <v>5</v>
      </c>
      <c r="C13" s="56" t="s">
        <v>164</v>
      </c>
      <c r="D13" s="36"/>
      <c r="E13" s="36">
        <v>1</v>
      </c>
      <c r="F13" s="37" t="s">
        <v>168</v>
      </c>
      <c r="G13" s="47"/>
      <c r="H13" s="47"/>
      <c r="I13" s="36">
        <v>1</v>
      </c>
      <c r="J13" s="36"/>
      <c r="K13" s="36"/>
      <c r="L13" s="36"/>
      <c r="M13" s="117">
        <v>45350</v>
      </c>
      <c r="N13" s="115">
        <v>1</v>
      </c>
      <c r="O13" s="17"/>
      <c r="P13" s="17"/>
      <c r="Q13" s="17"/>
      <c r="R13" s="17"/>
      <c r="S13" s="17"/>
      <c r="T13" s="17"/>
      <c r="U13" s="17"/>
      <c r="V13" s="17"/>
      <c r="W13" s="17"/>
      <c r="X13" s="17"/>
      <c r="Y13" s="30" t="s">
        <v>152</v>
      </c>
      <c r="Z13" s="31">
        <v>45350</v>
      </c>
      <c r="AA13" s="31">
        <v>45352</v>
      </c>
      <c r="AB13" s="31">
        <v>45352</v>
      </c>
      <c r="AC13" s="57" t="s">
        <v>176</v>
      </c>
      <c r="AD13" s="28"/>
      <c r="AE13" s="28">
        <v>1</v>
      </c>
      <c r="AF13" s="28">
        <v>1</v>
      </c>
      <c r="AG13" s="28"/>
      <c r="AH13" s="28">
        <v>1</v>
      </c>
      <c r="AI13" s="28"/>
      <c r="AJ13" s="28"/>
      <c r="AK13" s="28"/>
      <c r="AL13" s="28"/>
      <c r="AM13" s="28"/>
      <c r="AN13" s="28"/>
      <c r="AO13" s="28"/>
      <c r="AP13" s="28"/>
      <c r="AQ13" s="28"/>
      <c r="AR13" s="28"/>
      <c r="AS13" s="28"/>
      <c r="AT13" s="28"/>
      <c r="AU13" s="115"/>
      <c r="AV13" s="115"/>
      <c r="AW13" s="115">
        <v>1</v>
      </c>
      <c r="AX13" s="119"/>
      <c r="AY13" s="119"/>
      <c r="AZ13" s="28"/>
      <c r="BA13" s="28">
        <v>1</v>
      </c>
      <c r="BB13" s="17"/>
    </row>
    <row r="14" spans="2:107" ht="23.1" customHeight="1" x14ac:dyDescent="0.25">
      <c r="B14" s="12">
        <v>6</v>
      </c>
      <c r="C14" s="56" t="s">
        <v>165</v>
      </c>
      <c r="D14" s="36"/>
      <c r="E14" s="36">
        <v>1</v>
      </c>
      <c r="F14" s="37" t="s">
        <v>169</v>
      </c>
      <c r="G14" s="47"/>
      <c r="H14" s="47"/>
      <c r="I14" s="36">
        <v>1</v>
      </c>
      <c r="J14" s="36"/>
      <c r="K14" s="36"/>
      <c r="L14" s="36"/>
      <c r="M14" s="117">
        <v>45350</v>
      </c>
      <c r="N14" s="115">
        <v>1</v>
      </c>
      <c r="O14" s="17"/>
      <c r="P14" s="17"/>
      <c r="Q14" s="17"/>
      <c r="R14" s="17"/>
      <c r="S14" s="17"/>
      <c r="T14" s="17"/>
      <c r="U14" s="17"/>
      <c r="V14" s="17"/>
      <c r="W14" s="17"/>
      <c r="X14" s="17"/>
      <c r="Y14" s="30" t="s">
        <v>152</v>
      </c>
      <c r="Z14" s="31">
        <v>45351</v>
      </c>
      <c r="AA14" s="31">
        <v>45352</v>
      </c>
      <c r="AB14" s="31">
        <v>45352</v>
      </c>
      <c r="AC14" s="57" t="s">
        <v>177</v>
      </c>
      <c r="AD14" s="28">
        <v>1</v>
      </c>
      <c r="AE14" s="28"/>
      <c r="AF14" s="28">
        <v>1</v>
      </c>
      <c r="AG14" s="28"/>
      <c r="AH14" s="28">
        <v>1</v>
      </c>
      <c r="AI14" s="28"/>
      <c r="AJ14" s="28"/>
      <c r="AK14" s="28"/>
      <c r="AL14" s="28"/>
      <c r="AM14" s="28"/>
      <c r="AN14" s="28"/>
      <c r="AO14" s="28"/>
      <c r="AP14" s="28"/>
      <c r="AQ14" s="28"/>
      <c r="AR14" s="28"/>
      <c r="AS14" s="28"/>
      <c r="AT14" s="28"/>
      <c r="AU14" s="115"/>
      <c r="AV14" s="115"/>
      <c r="AW14" s="115">
        <v>1</v>
      </c>
      <c r="AX14" s="119"/>
      <c r="AY14" s="119"/>
      <c r="AZ14" s="28"/>
      <c r="BA14" s="28">
        <v>1</v>
      </c>
      <c r="BB14" s="17"/>
    </row>
    <row r="15" spans="2:107" ht="26.25" customHeight="1" x14ac:dyDescent="0.25">
      <c r="B15" s="143" t="s">
        <v>52</v>
      </c>
      <c r="C15" s="143"/>
      <c r="D15" s="41">
        <f>SUM(D9:D14)</f>
        <v>1</v>
      </c>
      <c r="E15" s="41">
        <f>SUM(E9:E14)</f>
        <v>5</v>
      </c>
      <c r="F15" s="7"/>
      <c r="G15" s="41">
        <f>SUM(G9:G14)</f>
        <v>0</v>
      </c>
      <c r="H15" s="127">
        <f t="shared" ref="H15:L15" si="0">SUM(H9:H14)</f>
        <v>0</v>
      </c>
      <c r="I15" s="127">
        <f t="shared" si="0"/>
        <v>3</v>
      </c>
      <c r="J15" s="127">
        <f t="shared" si="0"/>
        <v>0</v>
      </c>
      <c r="K15" s="127">
        <f t="shared" si="0"/>
        <v>0</v>
      </c>
      <c r="L15" s="127">
        <f t="shared" si="0"/>
        <v>0</v>
      </c>
      <c r="M15" s="7"/>
      <c r="N15" s="41">
        <v>6</v>
      </c>
      <c r="O15" s="41">
        <f>SUM(O9:O14)/40*100</f>
        <v>0</v>
      </c>
      <c r="P15" s="41">
        <f>SUM(P9:P14)</f>
        <v>0</v>
      </c>
      <c r="Q15" s="127">
        <f t="shared" ref="Q15:X15" si="1">SUM(Q9:Q14)</f>
        <v>0</v>
      </c>
      <c r="R15" s="127">
        <f t="shared" si="1"/>
        <v>0</v>
      </c>
      <c r="S15" s="127">
        <f t="shared" si="1"/>
        <v>0</v>
      </c>
      <c r="T15" s="127">
        <f t="shared" si="1"/>
        <v>0</v>
      </c>
      <c r="U15" s="127">
        <f t="shared" si="1"/>
        <v>0</v>
      </c>
      <c r="V15" s="127">
        <f t="shared" si="1"/>
        <v>0</v>
      </c>
      <c r="W15" s="127">
        <f t="shared" si="1"/>
        <v>1</v>
      </c>
      <c r="X15" s="127">
        <f t="shared" si="1"/>
        <v>2</v>
      </c>
      <c r="Y15" s="7"/>
      <c r="Z15" s="7"/>
      <c r="AA15" s="7"/>
      <c r="AB15" s="7"/>
      <c r="AC15" s="7"/>
      <c r="AD15" s="41">
        <f>SUM(AD9:AD14)</f>
        <v>3</v>
      </c>
      <c r="AE15" s="127">
        <f t="shared" ref="AE15:BB15" si="2">SUM(AE9:AE14)</f>
        <v>3</v>
      </c>
      <c r="AF15" s="127">
        <f t="shared" si="2"/>
        <v>6</v>
      </c>
      <c r="AG15" s="127">
        <f t="shared" si="2"/>
        <v>0</v>
      </c>
      <c r="AH15" s="127">
        <f t="shared" si="2"/>
        <v>2</v>
      </c>
      <c r="AI15" s="127">
        <f t="shared" si="2"/>
        <v>3</v>
      </c>
      <c r="AJ15" s="127">
        <f t="shared" si="2"/>
        <v>1</v>
      </c>
      <c r="AK15" s="127">
        <f t="shared" si="2"/>
        <v>0</v>
      </c>
      <c r="AL15" s="127">
        <f t="shared" si="2"/>
        <v>0</v>
      </c>
      <c r="AM15" s="127">
        <f t="shared" si="2"/>
        <v>0</v>
      </c>
      <c r="AN15" s="127">
        <f t="shared" si="2"/>
        <v>0</v>
      </c>
      <c r="AO15" s="127">
        <f t="shared" si="2"/>
        <v>0</v>
      </c>
      <c r="AP15" s="127">
        <f t="shared" si="2"/>
        <v>0</v>
      </c>
      <c r="AQ15" s="127">
        <f t="shared" si="2"/>
        <v>0</v>
      </c>
      <c r="AR15" s="127">
        <f t="shared" si="2"/>
        <v>0</v>
      </c>
      <c r="AS15" s="127">
        <f t="shared" si="2"/>
        <v>0</v>
      </c>
      <c r="AT15" s="127">
        <f t="shared" si="2"/>
        <v>0</v>
      </c>
      <c r="AU15" s="127">
        <f t="shared" si="2"/>
        <v>0</v>
      </c>
      <c r="AV15" s="127">
        <f t="shared" si="2"/>
        <v>0</v>
      </c>
      <c r="AW15" s="127">
        <f t="shared" si="2"/>
        <v>3</v>
      </c>
      <c r="AX15" s="127">
        <f t="shared" si="2"/>
        <v>2</v>
      </c>
      <c r="AY15" s="127">
        <f t="shared" si="2"/>
        <v>1</v>
      </c>
      <c r="AZ15" s="127">
        <f t="shared" si="2"/>
        <v>0</v>
      </c>
      <c r="BA15" s="127">
        <f t="shared" si="2"/>
        <v>6</v>
      </c>
      <c r="BB15" s="127">
        <f t="shared" si="2"/>
        <v>0</v>
      </c>
    </row>
    <row r="16" spans="2:107" ht="23.1" customHeight="1" x14ac:dyDescent="0.25"/>
    <row r="17" spans="3:6" ht="23.1" customHeight="1" x14ac:dyDescent="0.25"/>
    <row r="18" spans="3:6" ht="23.1" customHeight="1" x14ac:dyDescent="0.25">
      <c r="C18" s="114" t="s">
        <v>91</v>
      </c>
      <c r="D18" s="146" t="s">
        <v>92</v>
      </c>
      <c r="E18" s="147"/>
      <c r="F18" s="148"/>
    </row>
    <row r="19" spans="3:6" ht="23.1" customHeight="1" x14ac:dyDescent="0.25">
      <c r="C19" s="86" t="s">
        <v>85</v>
      </c>
      <c r="D19" s="82" t="s">
        <v>93</v>
      </c>
      <c r="E19" s="82"/>
      <c r="F19" s="82"/>
    </row>
    <row r="20" spans="3:6" x14ac:dyDescent="0.25">
      <c r="C20" s="86" t="s">
        <v>86</v>
      </c>
      <c r="D20" s="82" t="s">
        <v>94</v>
      </c>
      <c r="E20" s="82"/>
      <c r="F20" s="82"/>
    </row>
    <row r="21" spans="3:6" x14ac:dyDescent="0.25">
      <c r="C21" s="86" t="s">
        <v>87</v>
      </c>
      <c r="D21" s="82" t="s">
        <v>95</v>
      </c>
      <c r="E21" s="82"/>
      <c r="F21" s="82"/>
    </row>
    <row r="22" spans="3:6" x14ac:dyDescent="0.25">
      <c r="C22" s="86" t="s">
        <v>88</v>
      </c>
      <c r="D22" s="82" t="s">
        <v>96</v>
      </c>
      <c r="E22" s="82"/>
      <c r="F22" s="82"/>
    </row>
    <row r="23" spans="3:6" x14ac:dyDescent="0.25">
      <c r="C23" s="86" t="s">
        <v>89</v>
      </c>
      <c r="D23" s="82" t="s">
        <v>97</v>
      </c>
      <c r="E23" s="82"/>
      <c r="F23" s="82"/>
    </row>
    <row r="24" spans="3:6" x14ac:dyDescent="0.25">
      <c r="C24" s="86" t="s">
        <v>90</v>
      </c>
      <c r="D24" s="82" t="s">
        <v>98</v>
      </c>
      <c r="E24" s="82"/>
      <c r="F24" s="82"/>
    </row>
    <row r="25" spans="3:6" x14ac:dyDescent="0.25">
      <c r="C25" s="86" t="s">
        <v>99</v>
      </c>
      <c r="D25" s="82" t="s">
        <v>100</v>
      </c>
      <c r="E25" s="82"/>
      <c r="F25" s="82"/>
    </row>
  </sheetData>
  <mergeCells count="65">
    <mergeCell ref="B2:M2"/>
    <mergeCell ref="B4:B8"/>
    <mergeCell ref="C4:C8"/>
    <mergeCell ref="D4:E5"/>
    <mergeCell ref="F4:F8"/>
    <mergeCell ref="G4:L4"/>
    <mergeCell ref="M4:M8"/>
    <mergeCell ref="L5:L8"/>
    <mergeCell ref="G5:G8"/>
    <mergeCell ref="H5:H8"/>
    <mergeCell ref="I5:I8"/>
    <mergeCell ref="N5:N8"/>
    <mergeCell ref="BA4:BB5"/>
    <mergeCell ref="S4:X4"/>
    <mergeCell ref="X5:X8"/>
    <mergeCell ref="AC4:AC8"/>
    <mergeCell ref="N4:O4"/>
    <mergeCell ref="Y4:Y8"/>
    <mergeCell ref="P6:P8"/>
    <mergeCell ref="Q6:Q8"/>
    <mergeCell ref="Z4:Z8"/>
    <mergeCell ref="O5:O8"/>
    <mergeCell ref="P5:Q5"/>
    <mergeCell ref="R5:R8"/>
    <mergeCell ref="S5:S8"/>
    <mergeCell ref="T5:T8"/>
    <mergeCell ref="U5:U8"/>
    <mergeCell ref="AU5:AZ5"/>
    <mergeCell ref="AJ7:AJ8"/>
    <mergeCell ref="AK7:AK8"/>
    <mergeCell ref="AL7:AL8"/>
    <mergeCell ref="AM7:AM8"/>
    <mergeCell ref="AN7:AN8"/>
    <mergeCell ref="B15:C15"/>
    <mergeCell ref="AH7:AI7"/>
    <mergeCell ref="AO7:AO8"/>
    <mergeCell ref="AP7:AP8"/>
    <mergeCell ref="AQ7:AQ8"/>
    <mergeCell ref="D6:D8"/>
    <mergeCell ref="E6:E8"/>
    <mergeCell ref="V5:V8"/>
    <mergeCell ref="W5:W8"/>
    <mergeCell ref="AD5:AE5"/>
    <mergeCell ref="AF6:AF8"/>
    <mergeCell ref="AG6:AG8"/>
    <mergeCell ref="AB4:AB8"/>
    <mergeCell ref="AD4:AZ4"/>
    <mergeCell ref="AU6:AU8"/>
    <mergeCell ref="AV6:AV8"/>
    <mergeCell ref="D18:F18"/>
    <mergeCell ref="BB6:BB8"/>
    <mergeCell ref="BA6:BA8"/>
    <mergeCell ref="AR7:AR8"/>
    <mergeCell ref="AS7:AS8"/>
    <mergeCell ref="AT7:AT8"/>
    <mergeCell ref="AY6:AY8"/>
    <mergeCell ref="AZ6:AZ8"/>
    <mergeCell ref="AH6:AT6"/>
    <mergeCell ref="AD6:AD8"/>
    <mergeCell ref="AE6:AE8"/>
    <mergeCell ref="J5:J8"/>
    <mergeCell ref="K5:K8"/>
    <mergeCell ref="AA4:AA8"/>
    <mergeCell ref="P4:R4"/>
    <mergeCell ref="AF5:AS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0"/>
  <sheetViews>
    <sheetView showGridLines="0" zoomScaleNormal="100" workbookViewId="0">
      <selection activeCell="F10" sqref="F10"/>
    </sheetView>
  </sheetViews>
  <sheetFormatPr baseColWidth="10" defaultColWidth="11.42578125" defaultRowHeight="15" x14ac:dyDescent="0.25"/>
  <cols>
    <col min="1" max="1" width="3" customWidth="1"/>
    <col min="2" max="2" width="4.28515625" style="11" customWidth="1"/>
    <col min="3" max="3" width="16.14062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0.140625" customWidth="1"/>
    <col min="14" max="17" width="4.5703125" customWidth="1"/>
    <col min="18" max="18" width="5" customWidth="1"/>
    <col min="19" max="19" width="4.7109375" customWidth="1"/>
    <col min="20" max="20" width="4.5703125" customWidth="1"/>
    <col min="21" max="23" width="4.7109375" customWidth="1"/>
    <col min="24" max="24" width="4.42578125" customWidth="1"/>
    <col min="30" max="54" width="5" customWidth="1"/>
  </cols>
  <sheetData>
    <row r="2" spans="2:107" ht="81.75" customHeight="1" thickBot="1" x14ac:dyDescent="0.3">
      <c r="B2" s="174" t="s">
        <v>134</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78" t="s">
        <v>14</v>
      </c>
      <c r="C4" s="178" t="s">
        <v>0</v>
      </c>
      <c r="D4" s="178" t="s">
        <v>1</v>
      </c>
      <c r="E4" s="178"/>
      <c r="F4" s="198" t="s">
        <v>2</v>
      </c>
      <c r="G4" s="188" t="s">
        <v>74</v>
      </c>
      <c r="H4" s="189"/>
      <c r="I4" s="189"/>
      <c r="J4" s="189"/>
      <c r="K4" s="189"/>
      <c r="L4" s="190"/>
      <c r="M4" s="206" t="s">
        <v>10</v>
      </c>
      <c r="N4" s="188" t="s">
        <v>11</v>
      </c>
      <c r="O4" s="190"/>
      <c r="P4" s="188" t="s">
        <v>15</v>
      </c>
      <c r="Q4" s="189"/>
      <c r="R4" s="190"/>
      <c r="S4" s="184" t="s">
        <v>16</v>
      </c>
      <c r="T4" s="205"/>
      <c r="U4" s="205"/>
      <c r="V4" s="205"/>
      <c r="W4" s="205"/>
      <c r="X4" s="185"/>
      <c r="Y4" s="194" t="s">
        <v>17</v>
      </c>
      <c r="Z4" s="194" t="s">
        <v>18</v>
      </c>
      <c r="AA4" s="194" t="s">
        <v>19</v>
      </c>
      <c r="AB4" s="194" t="s">
        <v>20</v>
      </c>
      <c r="AC4" s="194" t="s">
        <v>83</v>
      </c>
      <c r="AD4" s="178" t="s">
        <v>21</v>
      </c>
      <c r="AE4" s="178"/>
      <c r="AF4" s="178"/>
      <c r="AG4" s="178"/>
      <c r="AH4" s="178"/>
      <c r="AI4" s="178"/>
      <c r="AJ4" s="178"/>
      <c r="AK4" s="178"/>
      <c r="AL4" s="178"/>
      <c r="AM4" s="178"/>
      <c r="AN4" s="178"/>
      <c r="AO4" s="178"/>
      <c r="AP4" s="178"/>
      <c r="AQ4" s="178"/>
      <c r="AR4" s="178"/>
      <c r="AS4" s="178"/>
      <c r="AT4" s="178"/>
      <c r="AU4" s="178"/>
      <c r="AV4" s="178"/>
      <c r="AW4" s="178"/>
      <c r="AX4" s="178"/>
      <c r="AY4" s="178"/>
      <c r="AZ4" s="178"/>
      <c r="BA4" s="184" t="s">
        <v>22</v>
      </c>
      <c r="BB4" s="205"/>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78"/>
      <c r="C5" s="178"/>
      <c r="D5" s="178"/>
      <c r="E5" s="178"/>
      <c r="F5" s="199"/>
      <c r="G5" s="182" t="s">
        <v>4</v>
      </c>
      <c r="H5" s="182" t="s">
        <v>5</v>
      </c>
      <c r="I5" s="182" t="s">
        <v>6</v>
      </c>
      <c r="J5" s="182" t="s">
        <v>7</v>
      </c>
      <c r="K5" s="182" t="s">
        <v>8</v>
      </c>
      <c r="L5" s="182" t="s">
        <v>9</v>
      </c>
      <c r="M5" s="207"/>
      <c r="N5" s="182" t="s">
        <v>12</v>
      </c>
      <c r="O5" s="182" t="s">
        <v>13</v>
      </c>
      <c r="P5" s="188" t="s">
        <v>23</v>
      </c>
      <c r="Q5" s="190"/>
      <c r="R5" s="191" t="s">
        <v>24</v>
      </c>
      <c r="S5" s="191" t="s">
        <v>25</v>
      </c>
      <c r="T5" s="191" t="s">
        <v>26</v>
      </c>
      <c r="U5" s="191" t="s">
        <v>27</v>
      </c>
      <c r="V5" s="191" t="s">
        <v>28</v>
      </c>
      <c r="W5" s="191" t="s">
        <v>29</v>
      </c>
      <c r="X5" s="181" t="s">
        <v>78</v>
      </c>
      <c r="Y5" s="195"/>
      <c r="Z5" s="195"/>
      <c r="AA5" s="195"/>
      <c r="AB5" s="195"/>
      <c r="AC5" s="195"/>
      <c r="AD5" s="188" t="s">
        <v>31</v>
      </c>
      <c r="AE5" s="190"/>
      <c r="AF5" s="188" t="s">
        <v>32</v>
      </c>
      <c r="AG5" s="189"/>
      <c r="AH5" s="189"/>
      <c r="AI5" s="189"/>
      <c r="AJ5" s="189"/>
      <c r="AK5" s="189"/>
      <c r="AL5" s="189"/>
      <c r="AM5" s="189"/>
      <c r="AN5" s="189"/>
      <c r="AO5" s="189"/>
      <c r="AP5" s="189"/>
      <c r="AQ5" s="189"/>
      <c r="AR5" s="189"/>
      <c r="AS5" s="190"/>
      <c r="AT5" s="38"/>
      <c r="AU5" s="188" t="s">
        <v>33</v>
      </c>
      <c r="AV5" s="189"/>
      <c r="AW5" s="189"/>
      <c r="AX5" s="189"/>
      <c r="AY5" s="189"/>
      <c r="AZ5" s="190"/>
      <c r="BA5" s="186"/>
      <c r="BB5" s="209"/>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78"/>
      <c r="C6" s="178"/>
      <c r="D6" s="177" t="s">
        <v>34</v>
      </c>
      <c r="E6" s="177" t="s">
        <v>3</v>
      </c>
      <c r="F6" s="199"/>
      <c r="G6" s="202"/>
      <c r="H6" s="202"/>
      <c r="I6" s="202"/>
      <c r="J6" s="202"/>
      <c r="K6" s="202"/>
      <c r="L6" s="202"/>
      <c r="M6" s="207"/>
      <c r="N6" s="202"/>
      <c r="O6" s="202"/>
      <c r="P6" s="191" t="s">
        <v>35</v>
      </c>
      <c r="Q6" s="191" t="s">
        <v>36</v>
      </c>
      <c r="R6" s="192"/>
      <c r="S6" s="192"/>
      <c r="T6" s="192"/>
      <c r="U6" s="192"/>
      <c r="V6" s="192"/>
      <c r="W6" s="192"/>
      <c r="X6" s="181"/>
      <c r="Y6" s="195"/>
      <c r="Z6" s="195"/>
      <c r="AA6" s="195"/>
      <c r="AB6" s="195"/>
      <c r="AC6" s="195"/>
      <c r="AD6" s="198" t="s">
        <v>37</v>
      </c>
      <c r="AE6" s="198" t="s">
        <v>38</v>
      </c>
      <c r="AF6" s="182" t="s">
        <v>39</v>
      </c>
      <c r="AG6" s="182" t="s">
        <v>40</v>
      </c>
      <c r="AH6" s="188" t="s">
        <v>41</v>
      </c>
      <c r="AI6" s="189"/>
      <c r="AJ6" s="189"/>
      <c r="AK6" s="189"/>
      <c r="AL6" s="189"/>
      <c r="AM6" s="189"/>
      <c r="AN6" s="189"/>
      <c r="AO6" s="189"/>
      <c r="AP6" s="189"/>
      <c r="AQ6" s="189"/>
      <c r="AR6" s="189"/>
      <c r="AS6" s="189"/>
      <c r="AT6" s="190"/>
      <c r="AU6" s="160" t="s">
        <v>102</v>
      </c>
      <c r="AV6" s="160" t="s">
        <v>103</v>
      </c>
      <c r="AW6" s="107"/>
      <c r="AX6" s="107"/>
      <c r="AY6" s="160" t="s">
        <v>104</v>
      </c>
      <c r="AZ6" s="160" t="s">
        <v>105</v>
      </c>
      <c r="BA6" s="182" t="s">
        <v>42</v>
      </c>
      <c r="BB6" s="182" t="s">
        <v>76</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78"/>
      <c r="C7" s="178"/>
      <c r="D7" s="177"/>
      <c r="E7" s="177"/>
      <c r="F7" s="199"/>
      <c r="G7" s="202"/>
      <c r="H7" s="202"/>
      <c r="I7" s="202"/>
      <c r="J7" s="202"/>
      <c r="K7" s="202"/>
      <c r="L7" s="202"/>
      <c r="M7" s="207"/>
      <c r="N7" s="202"/>
      <c r="O7" s="202"/>
      <c r="P7" s="192"/>
      <c r="Q7" s="192"/>
      <c r="R7" s="192"/>
      <c r="S7" s="192"/>
      <c r="T7" s="192"/>
      <c r="U7" s="192"/>
      <c r="V7" s="192"/>
      <c r="W7" s="192"/>
      <c r="X7" s="181"/>
      <c r="Y7" s="195"/>
      <c r="Z7" s="195"/>
      <c r="AA7" s="195"/>
      <c r="AB7" s="195"/>
      <c r="AC7" s="195"/>
      <c r="AD7" s="199"/>
      <c r="AE7" s="199"/>
      <c r="AF7" s="202"/>
      <c r="AG7" s="202"/>
      <c r="AH7" s="203" t="s">
        <v>43</v>
      </c>
      <c r="AI7" s="204"/>
      <c r="AJ7" s="182" t="s">
        <v>113</v>
      </c>
      <c r="AK7" s="182" t="s">
        <v>109</v>
      </c>
      <c r="AL7" s="182" t="s">
        <v>110</v>
      </c>
      <c r="AM7" s="182" t="s">
        <v>116</v>
      </c>
      <c r="AN7" s="182" t="s">
        <v>115</v>
      </c>
      <c r="AO7" s="182" t="s">
        <v>44</v>
      </c>
      <c r="AP7" s="182" t="s">
        <v>45</v>
      </c>
      <c r="AQ7" s="182" t="s">
        <v>46</v>
      </c>
      <c r="AR7" s="182" t="s">
        <v>47</v>
      </c>
      <c r="AS7" s="182" t="s">
        <v>48</v>
      </c>
      <c r="AT7" s="198" t="s">
        <v>49</v>
      </c>
      <c r="AU7" s="161"/>
      <c r="AV7" s="161"/>
      <c r="AW7" s="108"/>
      <c r="AX7" s="108"/>
      <c r="AY7" s="161"/>
      <c r="AZ7" s="161"/>
      <c r="BA7" s="202"/>
      <c r="BB7" s="202"/>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78"/>
      <c r="C8" s="178"/>
      <c r="D8" s="177"/>
      <c r="E8" s="177"/>
      <c r="F8" s="200"/>
      <c r="G8" s="183"/>
      <c r="H8" s="183"/>
      <c r="I8" s="183"/>
      <c r="J8" s="183"/>
      <c r="K8" s="183"/>
      <c r="L8" s="183"/>
      <c r="M8" s="208"/>
      <c r="N8" s="183"/>
      <c r="O8" s="183"/>
      <c r="P8" s="193"/>
      <c r="Q8" s="193"/>
      <c r="R8" s="193"/>
      <c r="S8" s="193"/>
      <c r="T8" s="193"/>
      <c r="U8" s="193"/>
      <c r="V8" s="193"/>
      <c r="W8" s="193"/>
      <c r="X8" s="181"/>
      <c r="Y8" s="196"/>
      <c r="Z8" s="196"/>
      <c r="AA8" s="196"/>
      <c r="AB8" s="196"/>
      <c r="AC8" s="196"/>
      <c r="AD8" s="200"/>
      <c r="AE8" s="200"/>
      <c r="AF8" s="183"/>
      <c r="AG8" s="183"/>
      <c r="AH8" s="39" t="s">
        <v>50</v>
      </c>
      <c r="AI8" s="39" t="s">
        <v>51</v>
      </c>
      <c r="AJ8" s="183"/>
      <c r="AK8" s="183"/>
      <c r="AL8" s="183"/>
      <c r="AM8" s="183"/>
      <c r="AN8" s="183"/>
      <c r="AO8" s="183"/>
      <c r="AP8" s="183"/>
      <c r="AQ8" s="183"/>
      <c r="AR8" s="183"/>
      <c r="AS8" s="183"/>
      <c r="AT8" s="200"/>
      <c r="AU8" s="162"/>
      <c r="AV8" s="162"/>
      <c r="AW8" s="109" t="s">
        <v>106</v>
      </c>
      <c r="AX8" s="109" t="s">
        <v>107</v>
      </c>
      <c r="AY8" s="162"/>
      <c r="AZ8" s="162"/>
      <c r="BA8" s="183"/>
      <c r="BB8" s="183"/>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23.1" customHeight="1" x14ac:dyDescent="0.25">
      <c r="B9" s="22">
        <v>1</v>
      </c>
      <c r="C9" s="55" t="s">
        <v>178</v>
      </c>
      <c r="D9" s="21">
        <v>1</v>
      </c>
      <c r="E9" s="21"/>
      <c r="F9" s="34" t="s">
        <v>180</v>
      </c>
      <c r="G9" s="46"/>
      <c r="H9" s="46">
        <v>1</v>
      </c>
      <c r="I9" s="21"/>
      <c r="J9" s="21"/>
      <c r="K9" s="21"/>
      <c r="L9" s="21"/>
      <c r="M9" s="15">
        <v>45370</v>
      </c>
      <c r="N9" s="46">
        <v>1</v>
      </c>
      <c r="O9" s="46"/>
      <c r="P9" s="46"/>
      <c r="Q9" s="46"/>
      <c r="R9" s="46">
        <v>1</v>
      </c>
      <c r="S9" s="46">
        <v>1</v>
      </c>
      <c r="T9" s="46"/>
      <c r="U9" s="46"/>
      <c r="V9" s="46"/>
      <c r="W9" s="46"/>
      <c r="X9" s="46"/>
      <c r="Y9" s="18" t="s">
        <v>114</v>
      </c>
      <c r="Z9" s="14">
        <v>45370</v>
      </c>
      <c r="AA9" s="14">
        <v>45387</v>
      </c>
      <c r="AB9" s="14">
        <v>45390</v>
      </c>
      <c r="AC9" s="51" t="s">
        <v>182</v>
      </c>
      <c r="AD9" s="116"/>
      <c r="AE9" s="115">
        <v>1</v>
      </c>
      <c r="AF9" s="46">
        <v>1</v>
      </c>
      <c r="AG9" s="46"/>
      <c r="AH9" s="47"/>
      <c r="AI9" s="47">
        <v>1</v>
      </c>
      <c r="AJ9" s="47"/>
      <c r="AK9" s="47"/>
      <c r="AL9" s="47"/>
      <c r="AM9" s="47"/>
      <c r="AN9" s="47"/>
      <c r="AO9" s="47"/>
      <c r="AP9" s="47"/>
      <c r="AQ9" s="47"/>
      <c r="AR9" s="47"/>
      <c r="AS9" s="47"/>
      <c r="AT9" s="47"/>
      <c r="AU9" s="47"/>
      <c r="AV9" s="47"/>
      <c r="AW9" s="47"/>
      <c r="AX9" s="47">
        <v>1</v>
      </c>
      <c r="AY9" s="47"/>
      <c r="AZ9" s="47"/>
      <c r="BA9" s="46">
        <v>1</v>
      </c>
      <c r="BB9" s="46"/>
    </row>
    <row r="10" spans="2:107" ht="23.1" customHeight="1" x14ac:dyDescent="0.25">
      <c r="B10" s="22">
        <v>2</v>
      </c>
      <c r="C10" s="55" t="s">
        <v>179</v>
      </c>
      <c r="D10" s="21"/>
      <c r="E10" s="21">
        <v>1</v>
      </c>
      <c r="F10" s="34" t="s">
        <v>181</v>
      </c>
      <c r="G10" s="46"/>
      <c r="H10" s="46">
        <v>1</v>
      </c>
      <c r="I10" s="21"/>
      <c r="J10" s="21"/>
      <c r="K10" s="21"/>
      <c r="L10" s="21"/>
      <c r="M10" s="15">
        <v>45373</v>
      </c>
      <c r="N10" s="46">
        <v>1</v>
      </c>
      <c r="O10" s="46"/>
      <c r="P10" s="46"/>
      <c r="Q10" s="46"/>
      <c r="R10" s="46">
        <v>1</v>
      </c>
      <c r="S10" s="46">
        <v>1</v>
      </c>
      <c r="T10" s="46"/>
      <c r="U10" s="46"/>
      <c r="V10" s="46"/>
      <c r="W10" s="46"/>
      <c r="X10" s="46"/>
      <c r="Y10" s="18" t="s">
        <v>118</v>
      </c>
      <c r="Z10" s="14">
        <v>45385</v>
      </c>
      <c r="AA10" s="14">
        <v>45390</v>
      </c>
      <c r="AB10" s="14">
        <v>45390</v>
      </c>
      <c r="AC10" s="51" t="s">
        <v>183</v>
      </c>
      <c r="AD10" s="115">
        <v>1</v>
      </c>
      <c r="AE10" s="116"/>
      <c r="AF10" s="46">
        <v>1</v>
      </c>
      <c r="AG10" s="46"/>
      <c r="AH10" s="47"/>
      <c r="AI10" s="47">
        <v>1</v>
      </c>
      <c r="AJ10" s="47"/>
      <c r="AK10" s="47"/>
      <c r="AL10" s="47"/>
      <c r="AM10" s="47"/>
      <c r="AN10" s="47"/>
      <c r="AO10" s="47"/>
      <c r="AP10" s="47"/>
      <c r="AQ10" s="47"/>
      <c r="AR10" s="47"/>
      <c r="AS10" s="47"/>
      <c r="AT10" s="47"/>
      <c r="AU10" s="47"/>
      <c r="AV10" s="47"/>
      <c r="AW10" s="47"/>
      <c r="AX10" s="46">
        <v>1</v>
      </c>
      <c r="AY10" s="46"/>
      <c r="AZ10" s="46"/>
      <c r="BA10" s="46">
        <v>1</v>
      </c>
      <c r="BB10" s="46"/>
    </row>
    <row r="11" spans="2:107" ht="26.25" customHeight="1" x14ac:dyDescent="0.25">
      <c r="B11" s="143" t="s">
        <v>52</v>
      </c>
      <c r="C11" s="143"/>
      <c r="D11" s="41">
        <f>SUM(D9:D10)</f>
        <v>1</v>
      </c>
      <c r="E11" s="41">
        <f>SUM(E9:E10)</f>
        <v>1</v>
      </c>
      <c r="F11" s="7"/>
      <c r="G11" s="41">
        <f t="shared" ref="G11:L11" si="0">SUM(G9:G10)</f>
        <v>0</v>
      </c>
      <c r="H11" s="41">
        <f t="shared" si="0"/>
        <v>2</v>
      </c>
      <c r="I11" s="127">
        <f t="shared" si="0"/>
        <v>0</v>
      </c>
      <c r="J11" s="127">
        <f t="shared" si="0"/>
        <v>0</v>
      </c>
      <c r="K11" s="127">
        <f t="shared" si="0"/>
        <v>0</v>
      </c>
      <c r="L11" s="127">
        <f t="shared" si="0"/>
        <v>0</v>
      </c>
      <c r="M11" s="7"/>
      <c r="N11" s="41">
        <f>SUM(N9:N10)</f>
        <v>2</v>
      </c>
      <c r="O11" s="127">
        <f t="shared" ref="O11:X11" si="1">SUM(O9:O10)</f>
        <v>0</v>
      </c>
      <c r="P11" s="127">
        <f t="shared" si="1"/>
        <v>0</v>
      </c>
      <c r="Q11" s="127">
        <f t="shared" si="1"/>
        <v>0</v>
      </c>
      <c r="R11" s="127">
        <f t="shared" si="1"/>
        <v>2</v>
      </c>
      <c r="S11" s="127">
        <f t="shared" si="1"/>
        <v>2</v>
      </c>
      <c r="T11" s="127">
        <f t="shared" si="1"/>
        <v>0</v>
      </c>
      <c r="U11" s="127">
        <f t="shared" si="1"/>
        <v>0</v>
      </c>
      <c r="V11" s="127">
        <f t="shared" si="1"/>
        <v>0</v>
      </c>
      <c r="W11" s="127">
        <f t="shared" si="1"/>
        <v>0</v>
      </c>
      <c r="X11" s="127">
        <f t="shared" si="1"/>
        <v>0</v>
      </c>
      <c r="Y11" s="7"/>
      <c r="Z11" s="7"/>
      <c r="AA11" s="7"/>
      <c r="AB11" s="7"/>
      <c r="AC11" s="7"/>
      <c r="AD11" s="127">
        <f>SUM(AD9:AD10)</f>
        <v>1</v>
      </c>
      <c r="AE11" s="127">
        <f t="shared" ref="AE11:BB11" si="2">SUM(AE9:AE10)</f>
        <v>1</v>
      </c>
      <c r="AF11" s="127">
        <f t="shared" si="2"/>
        <v>2</v>
      </c>
      <c r="AG11" s="127">
        <f t="shared" si="2"/>
        <v>0</v>
      </c>
      <c r="AH11" s="127">
        <f t="shared" si="2"/>
        <v>0</v>
      </c>
      <c r="AI11" s="127">
        <f t="shared" si="2"/>
        <v>2</v>
      </c>
      <c r="AJ11" s="127">
        <f t="shared" si="2"/>
        <v>0</v>
      </c>
      <c r="AK11" s="127">
        <f t="shared" si="2"/>
        <v>0</v>
      </c>
      <c r="AL11" s="127">
        <f t="shared" si="2"/>
        <v>0</v>
      </c>
      <c r="AM11" s="127">
        <f t="shared" si="2"/>
        <v>0</v>
      </c>
      <c r="AN11" s="127">
        <f t="shared" si="2"/>
        <v>0</v>
      </c>
      <c r="AO11" s="127">
        <f t="shared" si="2"/>
        <v>0</v>
      </c>
      <c r="AP11" s="127">
        <f t="shared" si="2"/>
        <v>0</v>
      </c>
      <c r="AQ11" s="127">
        <f t="shared" si="2"/>
        <v>0</v>
      </c>
      <c r="AR11" s="127">
        <f t="shared" si="2"/>
        <v>0</v>
      </c>
      <c r="AS11" s="127">
        <f t="shared" si="2"/>
        <v>0</v>
      </c>
      <c r="AT11" s="127">
        <f t="shared" si="2"/>
        <v>0</v>
      </c>
      <c r="AU11" s="127">
        <f t="shared" si="2"/>
        <v>0</v>
      </c>
      <c r="AV11" s="127">
        <f t="shared" si="2"/>
        <v>0</v>
      </c>
      <c r="AW11" s="127">
        <f t="shared" si="2"/>
        <v>0</v>
      </c>
      <c r="AX11" s="127">
        <f t="shared" si="2"/>
        <v>2</v>
      </c>
      <c r="AY11" s="127">
        <f t="shared" si="2"/>
        <v>0</v>
      </c>
      <c r="AZ11" s="127">
        <f t="shared" si="2"/>
        <v>0</v>
      </c>
      <c r="BA11" s="127">
        <f t="shared" si="2"/>
        <v>2</v>
      </c>
      <c r="BB11" s="127">
        <f t="shared" si="2"/>
        <v>0</v>
      </c>
    </row>
    <row r="12" spans="2:107" ht="23.1" customHeight="1" x14ac:dyDescent="0.25"/>
    <row r="13" spans="2:107" ht="23.1" customHeight="1" x14ac:dyDescent="0.25">
      <c r="C13" s="114" t="s">
        <v>91</v>
      </c>
      <c r="D13" s="146" t="s">
        <v>92</v>
      </c>
      <c r="E13" s="147"/>
      <c r="F13" s="148"/>
    </row>
    <row r="14" spans="2:107" ht="23.1" customHeight="1" x14ac:dyDescent="0.25">
      <c r="C14" s="86" t="s">
        <v>85</v>
      </c>
      <c r="D14" s="82" t="s">
        <v>93</v>
      </c>
      <c r="E14" s="82"/>
      <c r="F14" s="82"/>
    </row>
    <row r="15" spans="2:107" ht="23.1" customHeight="1" x14ac:dyDescent="0.25">
      <c r="C15" s="86" t="s">
        <v>86</v>
      </c>
      <c r="D15" s="82" t="s">
        <v>94</v>
      </c>
      <c r="E15" s="82"/>
      <c r="F15" s="82"/>
    </row>
    <row r="16" spans="2:107" x14ac:dyDescent="0.25">
      <c r="C16" s="86" t="s">
        <v>87</v>
      </c>
      <c r="D16" s="82" t="s">
        <v>95</v>
      </c>
      <c r="E16" s="82"/>
      <c r="F16" s="82"/>
    </row>
    <row r="17" spans="3:6" x14ac:dyDescent="0.25">
      <c r="C17" s="86" t="s">
        <v>88</v>
      </c>
      <c r="D17" s="82" t="s">
        <v>96</v>
      </c>
      <c r="E17" s="82"/>
      <c r="F17" s="82"/>
    </row>
    <row r="18" spans="3:6" x14ac:dyDescent="0.25">
      <c r="C18" s="86" t="s">
        <v>89</v>
      </c>
      <c r="D18" s="82" t="s">
        <v>97</v>
      </c>
      <c r="E18" s="82"/>
      <c r="F18" s="82"/>
    </row>
    <row r="19" spans="3:6" x14ac:dyDescent="0.25">
      <c r="C19" s="86" t="s">
        <v>90</v>
      </c>
      <c r="D19" s="82" t="s">
        <v>98</v>
      </c>
      <c r="E19" s="82"/>
      <c r="F19" s="82"/>
    </row>
    <row r="20" spans="3:6" x14ac:dyDescent="0.25">
      <c r="C20" s="86" t="s">
        <v>99</v>
      </c>
      <c r="D20" s="82" t="s">
        <v>100</v>
      </c>
      <c r="E20" s="82"/>
      <c r="F20" s="82"/>
    </row>
  </sheetData>
  <mergeCells count="65">
    <mergeCell ref="BA4:BB5"/>
    <mergeCell ref="AC4:AC8"/>
    <mergeCell ref="AE6:AE8"/>
    <mergeCell ref="AF6:AF8"/>
    <mergeCell ref="AG6:AG8"/>
    <mergeCell ref="N4:O4"/>
    <mergeCell ref="G5:G8"/>
    <mergeCell ref="H5:H8"/>
    <mergeCell ref="I5:I8"/>
    <mergeCell ref="J5:J8"/>
    <mergeCell ref="K5:K8"/>
    <mergeCell ref="O5:O8"/>
    <mergeCell ref="B2:M2"/>
    <mergeCell ref="B4:B8"/>
    <mergeCell ref="C4:C8"/>
    <mergeCell ref="D4:E5"/>
    <mergeCell ref="F4:F8"/>
    <mergeCell ref="G4:L4"/>
    <mergeCell ref="M4:M8"/>
    <mergeCell ref="L5:L8"/>
    <mergeCell ref="AA4:AA8"/>
    <mergeCell ref="R5:R8"/>
    <mergeCell ref="S5:S8"/>
    <mergeCell ref="T5:T8"/>
    <mergeCell ref="U5:U8"/>
    <mergeCell ref="P4:R4"/>
    <mergeCell ref="Y4:Y8"/>
    <mergeCell ref="P5:Q5"/>
    <mergeCell ref="P6:P8"/>
    <mergeCell ref="Q6:Q8"/>
    <mergeCell ref="Z4:Z8"/>
    <mergeCell ref="S4:X4"/>
    <mergeCell ref="X5:X8"/>
    <mergeCell ref="AB4:AB8"/>
    <mergeCell ref="AD4:AZ4"/>
    <mergeCell ref="AU6:AU8"/>
    <mergeCell ref="AY6:AY8"/>
    <mergeCell ref="AZ6:AZ8"/>
    <mergeCell ref="AH6:AT6"/>
    <mergeCell ref="AD6:AD8"/>
    <mergeCell ref="AD5:AE5"/>
    <mergeCell ref="AF5:AS5"/>
    <mergeCell ref="AU5:AZ5"/>
    <mergeCell ref="AN7:AN8"/>
    <mergeCell ref="AJ7:AJ8"/>
    <mergeCell ref="AV6:AV8"/>
    <mergeCell ref="AK7:AK8"/>
    <mergeCell ref="AL7:AL8"/>
    <mergeCell ref="AM7:AM8"/>
    <mergeCell ref="D13:F13"/>
    <mergeCell ref="BB6:BB8"/>
    <mergeCell ref="BA6:BA8"/>
    <mergeCell ref="B11:C11"/>
    <mergeCell ref="AH7:AI7"/>
    <mergeCell ref="AO7:AO8"/>
    <mergeCell ref="AP7:AP8"/>
    <mergeCell ref="AQ7:AQ8"/>
    <mergeCell ref="AR7:AR8"/>
    <mergeCell ref="AS7:AS8"/>
    <mergeCell ref="AT7:AT8"/>
    <mergeCell ref="D6:D8"/>
    <mergeCell ref="E6:E8"/>
    <mergeCell ref="V5:V8"/>
    <mergeCell ref="W5:W8"/>
    <mergeCell ref="N5:N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31"/>
  <sheetViews>
    <sheetView showGridLines="0" workbookViewId="0">
      <pane ySplit="8" topLeftCell="A9" activePane="bottomLeft" state="frozen"/>
      <selection pane="bottomLeft" activeCell="F9" sqref="F9"/>
    </sheetView>
  </sheetViews>
  <sheetFormatPr baseColWidth="10" defaultColWidth="11.42578125" defaultRowHeight="15" x14ac:dyDescent="0.25"/>
  <cols>
    <col min="1" max="1" width="3" customWidth="1"/>
    <col min="2" max="2" width="4.28515625" style="5" customWidth="1"/>
    <col min="3" max="3" width="15.7109375" customWidth="1"/>
    <col min="4" max="4" width="4.5703125" customWidth="1"/>
    <col min="5" max="5" width="4.7109375" customWidth="1"/>
    <col min="6" max="6" width="39.140625" customWidth="1"/>
    <col min="7" max="7" width="4.7109375" customWidth="1"/>
    <col min="8" max="8" width="5.28515625" customWidth="1"/>
    <col min="9" max="10" width="4.5703125" customWidth="1"/>
    <col min="11" max="11" width="5" customWidth="1"/>
    <col min="12" max="12" width="6.28515625" customWidth="1"/>
    <col min="13" max="13" width="11.28515625" customWidth="1"/>
    <col min="14" max="18" width="4.5703125" customWidth="1"/>
    <col min="19" max="19" width="4.7109375" customWidth="1"/>
    <col min="20" max="20" width="4.5703125" customWidth="1"/>
    <col min="21" max="24" width="4.7109375" customWidth="1"/>
    <col min="25" max="25" width="12.7109375" customWidth="1"/>
    <col min="30" max="54" width="5" customWidth="1"/>
  </cols>
  <sheetData>
    <row r="2" spans="2:107" ht="81.75" customHeight="1" thickBot="1" x14ac:dyDescent="0.3">
      <c r="B2" s="174" t="s">
        <v>133</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90"/>
      <c r="Y4" s="179" t="s">
        <v>17</v>
      </c>
      <c r="Z4" s="179" t="s">
        <v>18</v>
      </c>
      <c r="AA4" s="179" t="s">
        <v>19</v>
      </c>
      <c r="AB4" s="179" t="s">
        <v>20</v>
      </c>
      <c r="AC4" s="194" t="s">
        <v>83</v>
      </c>
      <c r="AD4" s="178" t="s">
        <v>21</v>
      </c>
      <c r="AE4" s="178"/>
      <c r="AF4" s="178"/>
      <c r="AG4" s="178"/>
      <c r="AH4" s="178"/>
      <c r="AI4" s="178"/>
      <c r="AJ4" s="178"/>
      <c r="AK4" s="178"/>
      <c r="AL4" s="178"/>
      <c r="AM4" s="178"/>
      <c r="AN4" s="178"/>
      <c r="AO4" s="178"/>
      <c r="AP4" s="178"/>
      <c r="AQ4" s="178"/>
      <c r="AR4" s="178"/>
      <c r="AS4" s="178"/>
      <c r="AT4" s="178"/>
      <c r="AU4" s="178"/>
      <c r="AV4" s="178"/>
      <c r="AW4" s="178"/>
      <c r="AX4" s="178"/>
      <c r="AY4" s="178"/>
      <c r="AZ4" s="178"/>
      <c r="BA4" s="184" t="s">
        <v>22</v>
      </c>
      <c r="BB4" s="185"/>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91" t="s">
        <v>79</v>
      </c>
      <c r="Y5" s="179"/>
      <c r="Z5" s="179"/>
      <c r="AA5" s="179"/>
      <c r="AB5" s="179"/>
      <c r="AC5" s="195"/>
      <c r="AD5" s="178" t="s">
        <v>31</v>
      </c>
      <c r="AE5" s="178"/>
      <c r="AF5" s="178" t="s">
        <v>32</v>
      </c>
      <c r="AG5" s="178"/>
      <c r="AH5" s="178"/>
      <c r="AI5" s="178"/>
      <c r="AJ5" s="178"/>
      <c r="AK5" s="178"/>
      <c r="AL5" s="178"/>
      <c r="AM5" s="178"/>
      <c r="AN5" s="178"/>
      <c r="AO5" s="178"/>
      <c r="AP5" s="178"/>
      <c r="AQ5" s="178"/>
      <c r="AR5" s="178"/>
      <c r="AS5" s="178"/>
      <c r="AT5" s="38"/>
      <c r="AU5" s="178" t="s">
        <v>33</v>
      </c>
      <c r="AV5" s="178"/>
      <c r="AW5" s="178"/>
      <c r="AX5" s="178"/>
      <c r="AY5" s="178"/>
      <c r="AZ5" s="178"/>
      <c r="BA5" s="186"/>
      <c r="BB5" s="187"/>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92"/>
      <c r="Y6" s="179"/>
      <c r="Z6" s="179"/>
      <c r="AA6" s="179"/>
      <c r="AB6" s="179"/>
      <c r="AC6" s="195"/>
      <c r="AD6" s="178" t="s">
        <v>37</v>
      </c>
      <c r="AE6" s="178" t="s">
        <v>38</v>
      </c>
      <c r="AF6" s="177" t="s">
        <v>39</v>
      </c>
      <c r="AG6" s="177" t="s">
        <v>40</v>
      </c>
      <c r="AH6" s="178" t="s">
        <v>41</v>
      </c>
      <c r="AI6" s="178"/>
      <c r="AJ6" s="178"/>
      <c r="AK6" s="178"/>
      <c r="AL6" s="178"/>
      <c r="AM6" s="178"/>
      <c r="AN6" s="178"/>
      <c r="AO6" s="178"/>
      <c r="AP6" s="178"/>
      <c r="AQ6" s="178"/>
      <c r="AR6" s="178"/>
      <c r="AS6" s="178"/>
      <c r="AT6" s="178"/>
      <c r="AU6" s="160" t="s">
        <v>102</v>
      </c>
      <c r="AV6" s="160" t="s">
        <v>103</v>
      </c>
      <c r="AW6" s="107"/>
      <c r="AX6" s="107"/>
      <c r="AY6" s="160" t="s">
        <v>104</v>
      </c>
      <c r="AZ6" s="160" t="s">
        <v>105</v>
      </c>
      <c r="BA6" s="177" t="s">
        <v>42</v>
      </c>
      <c r="BB6" s="177"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92"/>
      <c r="Y7" s="179"/>
      <c r="Z7" s="179"/>
      <c r="AA7" s="179"/>
      <c r="AB7" s="179"/>
      <c r="AC7" s="195"/>
      <c r="AD7" s="178"/>
      <c r="AE7" s="178"/>
      <c r="AF7" s="177"/>
      <c r="AG7" s="177"/>
      <c r="AH7" s="180" t="s">
        <v>43</v>
      </c>
      <c r="AI7" s="180"/>
      <c r="AJ7" s="182" t="s">
        <v>113</v>
      </c>
      <c r="AK7" s="182" t="s">
        <v>109</v>
      </c>
      <c r="AL7" s="182" t="s">
        <v>110</v>
      </c>
      <c r="AM7" s="95"/>
      <c r="AN7" s="182" t="s">
        <v>115</v>
      </c>
      <c r="AO7" s="177" t="s">
        <v>44</v>
      </c>
      <c r="AP7" s="177" t="s">
        <v>45</v>
      </c>
      <c r="AQ7" s="177" t="s">
        <v>46</v>
      </c>
      <c r="AR7" s="177" t="s">
        <v>47</v>
      </c>
      <c r="AS7" s="177" t="s">
        <v>48</v>
      </c>
      <c r="AT7" s="178" t="s">
        <v>49</v>
      </c>
      <c r="AU7" s="161"/>
      <c r="AV7" s="161"/>
      <c r="AW7" s="108"/>
      <c r="AX7" s="108"/>
      <c r="AY7" s="161"/>
      <c r="AZ7" s="161"/>
      <c r="BA7" s="177"/>
      <c r="BB7" s="177"/>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93"/>
      <c r="Y8" s="179"/>
      <c r="Z8" s="179"/>
      <c r="AA8" s="179"/>
      <c r="AB8" s="179"/>
      <c r="AC8" s="196"/>
      <c r="AD8" s="178"/>
      <c r="AE8" s="178"/>
      <c r="AF8" s="177"/>
      <c r="AG8" s="177"/>
      <c r="AH8" s="39" t="s">
        <v>50</v>
      </c>
      <c r="AI8" s="39" t="s">
        <v>51</v>
      </c>
      <c r="AJ8" s="183"/>
      <c r="AK8" s="183"/>
      <c r="AL8" s="183"/>
      <c r="AM8" s="96" t="s">
        <v>117</v>
      </c>
      <c r="AN8" s="183"/>
      <c r="AO8" s="177"/>
      <c r="AP8" s="177"/>
      <c r="AQ8" s="177"/>
      <c r="AR8" s="177"/>
      <c r="AS8" s="177"/>
      <c r="AT8" s="178"/>
      <c r="AU8" s="162"/>
      <c r="AV8" s="162"/>
      <c r="AW8" s="109" t="s">
        <v>106</v>
      </c>
      <c r="AX8" s="109" t="s">
        <v>107</v>
      </c>
      <c r="AY8" s="162"/>
      <c r="AZ8" s="162"/>
      <c r="BA8" s="177"/>
      <c r="BB8" s="177"/>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23.1" customHeight="1" x14ac:dyDescent="0.25">
      <c r="B9" s="22">
        <v>1</v>
      </c>
      <c r="C9" s="116" t="s">
        <v>184</v>
      </c>
      <c r="D9" s="21">
        <v>1</v>
      </c>
      <c r="E9" s="21"/>
      <c r="F9" s="34" t="s">
        <v>198</v>
      </c>
      <c r="G9" s="17"/>
      <c r="H9" s="17"/>
      <c r="I9" s="21">
        <v>1</v>
      </c>
      <c r="J9" s="21"/>
      <c r="K9" s="21"/>
      <c r="L9" s="21"/>
      <c r="M9" s="120">
        <v>45384</v>
      </c>
      <c r="N9" s="46"/>
      <c r="O9" s="46"/>
      <c r="P9" s="46"/>
      <c r="Q9" s="46"/>
      <c r="R9" s="46">
        <v>1</v>
      </c>
      <c r="S9" s="46">
        <v>1</v>
      </c>
      <c r="T9" s="46"/>
      <c r="U9" s="46"/>
      <c r="V9" s="46"/>
      <c r="W9" s="46"/>
      <c r="X9" s="46"/>
      <c r="Y9" s="121" t="s">
        <v>152</v>
      </c>
      <c r="Z9" s="16">
        <v>45384</v>
      </c>
      <c r="AA9" s="16">
        <v>45386</v>
      </c>
      <c r="AB9" s="16">
        <v>45386</v>
      </c>
      <c r="AC9" s="51" t="s">
        <v>212</v>
      </c>
      <c r="AD9" s="46"/>
      <c r="AE9" s="46">
        <v>1</v>
      </c>
      <c r="AF9" s="46">
        <v>1</v>
      </c>
      <c r="AG9" s="46"/>
      <c r="AH9" s="46">
        <v>1</v>
      </c>
      <c r="AI9" s="47"/>
      <c r="AJ9" s="47"/>
      <c r="AK9" s="47"/>
      <c r="AL9" s="47"/>
      <c r="AM9" s="47"/>
      <c r="AN9" s="47"/>
      <c r="AO9" s="47"/>
      <c r="AP9" s="47"/>
      <c r="AQ9" s="47"/>
      <c r="AR9" s="47"/>
      <c r="AS9" s="47"/>
      <c r="AT9" s="47"/>
      <c r="AU9" s="47"/>
      <c r="AV9" s="47"/>
      <c r="AW9" s="47"/>
      <c r="AX9" s="47"/>
      <c r="AY9" s="47"/>
      <c r="AZ9" s="47">
        <v>1</v>
      </c>
      <c r="BA9" s="46"/>
      <c r="BB9" s="46">
        <v>1</v>
      </c>
    </row>
    <row r="10" spans="2:107" ht="23.1" customHeight="1" x14ac:dyDescent="0.25">
      <c r="B10" s="22">
        <v>2</v>
      </c>
      <c r="C10" s="116" t="s">
        <v>185</v>
      </c>
      <c r="D10" s="21">
        <v>1</v>
      </c>
      <c r="E10" s="21"/>
      <c r="F10" s="34" t="s">
        <v>207</v>
      </c>
      <c r="G10" s="17"/>
      <c r="H10" s="17"/>
      <c r="I10" s="21">
        <v>1</v>
      </c>
      <c r="J10" s="21"/>
      <c r="K10" s="21"/>
      <c r="L10" s="21"/>
      <c r="M10" s="120">
        <v>45386</v>
      </c>
      <c r="N10" s="46"/>
      <c r="O10" s="46"/>
      <c r="P10" s="46"/>
      <c r="Q10" s="46"/>
      <c r="R10" s="46">
        <v>1</v>
      </c>
      <c r="S10" s="46">
        <v>1</v>
      </c>
      <c r="T10" s="46"/>
      <c r="U10" s="46"/>
      <c r="V10" s="46"/>
      <c r="W10" s="46"/>
      <c r="X10" s="46"/>
      <c r="Y10" s="121" t="s">
        <v>152</v>
      </c>
      <c r="Z10" s="16">
        <v>45386</v>
      </c>
      <c r="AA10" s="16">
        <v>45387</v>
      </c>
      <c r="AB10" s="16">
        <v>45387</v>
      </c>
      <c r="AC10" s="51" t="s">
        <v>213</v>
      </c>
      <c r="AD10" s="46"/>
      <c r="AE10" s="46">
        <v>1</v>
      </c>
      <c r="AF10" s="46"/>
      <c r="AG10" s="46">
        <v>1</v>
      </c>
      <c r="AH10" s="46"/>
      <c r="AI10" s="47"/>
      <c r="AJ10" s="47"/>
      <c r="AK10" s="47"/>
      <c r="AL10" s="47"/>
      <c r="AM10" s="47">
        <v>1</v>
      </c>
      <c r="AN10" s="47"/>
      <c r="AO10" s="47"/>
      <c r="AP10" s="47"/>
      <c r="AQ10" s="47"/>
      <c r="AR10" s="47"/>
      <c r="AS10" s="47"/>
      <c r="AT10" s="47"/>
      <c r="AU10" s="47"/>
      <c r="AV10" s="47"/>
      <c r="AW10" s="47"/>
      <c r="AX10" s="47"/>
      <c r="AY10" s="47"/>
      <c r="AZ10" s="46">
        <v>1</v>
      </c>
      <c r="BA10" s="46"/>
      <c r="BB10" s="46">
        <v>1</v>
      </c>
    </row>
    <row r="11" spans="2:107" ht="23.1" customHeight="1" x14ac:dyDescent="0.25">
      <c r="B11" s="22">
        <v>3</v>
      </c>
      <c r="C11" s="116" t="s">
        <v>186</v>
      </c>
      <c r="D11" s="21">
        <v>1</v>
      </c>
      <c r="E11" s="21"/>
      <c r="F11" s="34" t="s">
        <v>199</v>
      </c>
      <c r="G11" s="17"/>
      <c r="H11" s="17"/>
      <c r="I11" s="21">
        <v>1</v>
      </c>
      <c r="J11" s="21"/>
      <c r="K11" s="21"/>
      <c r="L11" s="21"/>
      <c r="M11" s="120">
        <v>45390</v>
      </c>
      <c r="N11" s="46"/>
      <c r="O11" s="46"/>
      <c r="P11" s="46"/>
      <c r="Q11" s="46"/>
      <c r="R11" s="46">
        <v>1</v>
      </c>
      <c r="S11" s="46">
        <v>1</v>
      </c>
      <c r="T11" s="46"/>
      <c r="U11" s="46"/>
      <c r="V11" s="46"/>
      <c r="W11" s="46"/>
      <c r="X11" s="46"/>
      <c r="Y11" s="121" t="s">
        <v>152</v>
      </c>
      <c r="Z11" s="16">
        <v>45390</v>
      </c>
      <c r="AA11" s="16">
        <v>45393</v>
      </c>
      <c r="AB11" s="16">
        <v>45393</v>
      </c>
      <c r="AC11" s="51" t="s">
        <v>214</v>
      </c>
      <c r="AD11" s="46"/>
      <c r="AE11" s="46">
        <v>1</v>
      </c>
      <c r="AF11" s="46">
        <v>1</v>
      </c>
      <c r="AG11" s="46"/>
      <c r="AH11" s="46"/>
      <c r="AI11" s="47">
        <v>1</v>
      </c>
      <c r="AJ11" s="47"/>
      <c r="AK11" s="47"/>
      <c r="AL11" s="47"/>
      <c r="AM11" s="47"/>
      <c r="AN11" s="47"/>
      <c r="AO11" s="47"/>
      <c r="AP11" s="47"/>
      <c r="AQ11" s="47"/>
      <c r="AR11" s="47"/>
      <c r="AS11" s="47"/>
      <c r="AT11" s="47"/>
      <c r="AU11" s="47"/>
      <c r="AV11" s="47"/>
      <c r="AW11" s="47"/>
      <c r="AX11" s="47"/>
      <c r="AY11" s="46">
        <v>1</v>
      </c>
      <c r="AZ11" s="46"/>
      <c r="BA11" s="46"/>
      <c r="BB11" s="46">
        <v>1</v>
      </c>
    </row>
    <row r="12" spans="2:107" ht="23.1" customHeight="1" x14ac:dyDescent="0.25">
      <c r="B12" s="22">
        <v>4</v>
      </c>
      <c r="C12" s="116" t="s">
        <v>187</v>
      </c>
      <c r="D12" s="21"/>
      <c r="E12" s="21">
        <v>1</v>
      </c>
      <c r="F12" s="34" t="s">
        <v>200</v>
      </c>
      <c r="G12" s="17"/>
      <c r="H12" s="17">
        <v>1</v>
      </c>
      <c r="I12" s="21"/>
      <c r="J12" s="21"/>
      <c r="K12" s="21"/>
      <c r="L12" s="21"/>
      <c r="M12" s="120">
        <v>45394</v>
      </c>
      <c r="N12" s="46"/>
      <c r="O12" s="46"/>
      <c r="P12" s="46"/>
      <c r="Q12" s="46"/>
      <c r="R12" s="46">
        <v>1</v>
      </c>
      <c r="S12" s="46">
        <v>1</v>
      </c>
      <c r="T12" s="46"/>
      <c r="U12" s="46"/>
      <c r="V12" s="46"/>
      <c r="W12" s="46"/>
      <c r="X12" s="46"/>
      <c r="Y12" s="120" t="s">
        <v>101</v>
      </c>
      <c r="Z12" s="16">
        <v>45394</v>
      </c>
      <c r="AA12" s="16">
        <v>45404</v>
      </c>
      <c r="AB12" s="16">
        <v>45404</v>
      </c>
      <c r="AC12" s="51" t="s">
        <v>215</v>
      </c>
      <c r="AD12" s="46">
        <v>1</v>
      </c>
      <c r="AE12" s="46"/>
      <c r="AF12" s="46">
        <v>1</v>
      </c>
      <c r="AG12" s="46"/>
      <c r="AH12" s="46">
        <v>1</v>
      </c>
      <c r="AI12" s="47"/>
      <c r="AJ12" s="47"/>
      <c r="AK12" s="47"/>
      <c r="AL12" s="47"/>
      <c r="AM12" s="47"/>
      <c r="AN12" s="47"/>
      <c r="AO12" s="47"/>
      <c r="AP12" s="47"/>
      <c r="AQ12" s="47"/>
      <c r="AR12" s="47"/>
      <c r="AS12" s="47"/>
      <c r="AT12" s="47"/>
      <c r="AU12" s="47"/>
      <c r="AV12" s="47">
        <v>1</v>
      </c>
      <c r="AW12" s="47"/>
      <c r="AX12" s="47"/>
      <c r="AY12" s="46"/>
      <c r="AZ12" s="46"/>
      <c r="BA12" s="46">
        <v>1</v>
      </c>
      <c r="BB12" s="46"/>
    </row>
    <row r="13" spans="2:107" ht="23.1" customHeight="1" x14ac:dyDescent="0.25">
      <c r="B13" s="22">
        <v>5</v>
      </c>
      <c r="C13" s="116" t="s">
        <v>188</v>
      </c>
      <c r="D13" s="21"/>
      <c r="E13" s="21">
        <v>1</v>
      </c>
      <c r="F13" s="34" t="s">
        <v>201</v>
      </c>
      <c r="G13" s="17"/>
      <c r="H13" s="17">
        <v>1</v>
      </c>
      <c r="I13" s="21"/>
      <c r="J13" s="21"/>
      <c r="K13" s="21"/>
      <c r="L13" s="21"/>
      <c r="M13" s="120">
        <v>45394</v>
      </c>
      <c r="N13" s="46"/>
      <c r="O13" s="46"/>
      <c r="P13" s="46"/>
      <c r="Q13" s="46"/>
      <c r="R13" s="46">
        <v>1</v>
      </c>
      <c r="S13" s="46">
        <v>1</v>
      </c>
      <c r="T13" s="46"/>
      <c r="U13" s="46"/>
      <c r="V13" s="46"/>
      <c r="W13" s="46"/>
      <c r="X13" s="46"/>
      <c r="Y13" s="120" t="s">
        <v>101</v>
      </c>
      <c r="Z13" s="16">
        <v>45394</v>
      </c>
      <c r="AA13" s="16">
        <v>45404</v>
      </c>
      <c r="AB13" s="16">
        <v>45404</v>
      </c>
      <c r="AC13" s="51" t="s">
        <v>216</v>
      </c>
      <c r="AD13" s="46">
        <v>1</v>
      </c>
      <c r="AE13" s="46"/>
      <c r="AF13" s="46">
        <v>1</v>
      </c>
      <c r="AG13" s="46"/>
      <c r="AH13" s="46">
        <v>1</v>
      </c>
      <c r="AI13" s="47"/>
      <c r="AJ13" s="47"/>
      <c r="AK13" s="47"/>
      <c r="AL13" s="47"/>
      <c r="AM13" s="47"/>
      <c r="AN13" s="47"/>
      <c r="AO13" s="47"/>
      <c r="AP13" s="47"/>
      <c r="AQ13" s="47"/>
      <c r="AR13" s="47"/>
      <c r="AS13" s="47"/>
      <c r="AT13" s="47"/>
      <c r="AU13" s="47"/>
      <c r="AV13" s="47">
        <v>1</v>
      </c>
      <c r="AW13" s="47"/>
      <c r="AX13" s="47"/>
      <c r="AY13" s="46"/>
      <c r="AZ13" s="46"/>
      <c r="BA13" s="46">
        <v>1</v>
      </c>
      <c r="BB13" s="46"/>
    </row>
    <row r="14" spans="2:107" ht="23.1" customHeight="1" x14ac:dyDescent="0.25">
      <c r="B14" s="22">
        <v>6</v>
      </c>
      <c r="C14" s="116" t="s">
        <v>189</v>
      </c>
      <c r="D14" s="21">
        <v>1</v>
      </c>
      <c r="E14" s="21"/>
      <c r="F14" s="34" t="s">
        <v>199</v>
      </c>
      <c r="G14" s="17"/>
      <c r="H14" s="17"/>
      <c r="I14" s="21">
        <v>1</v>
      </c>
      <c r="J14" s="21"/>
      <c r="K14" s="21"/>
      <c r="L14" s="21"/>
      <c r="M14" s="120">
        <v>45394</v>
      </c>
      <c r="N14" s="46"/>
      <c r="O14" s="46"/>
      <c r="P14" s="46"/>
      <c r="Q14" s="46"/>
      <c r="R14" s="46">
        <v>1</v>
      </c>
      <c r="S14" s="46">
        <v>1</v>
      </c>
      <c r="T14" s="46"/>
      <c r="U14" s="46"/>
      <c r="V14" s="46"/>
      <c r="W14" s="46"/>
      <c r="X14" s="46"/>
      <c r="Y14" s="121" t="s">
        <v>152</v>
      </c>
      <c r="Z14" s="16">
        <v>45394</v>
      </c>
      <c r="AA14" s="16">
        <v>45400</v>
      </c>
      <c r="AB14" s="16">
        <v>45401</v>
      </c>
      <c r="AC14" s="51" t="s">
        <v>217</v>
      </c>
      <c r="AD14" s="46"/>
      <c r="AE14" s="46">
        <v>1</v>
      </c>
      <c r="AF14" s="46">
        <v>1</v>
      </c>
      <c r="AG14" s="46"/>
      <c r="AH14" s="46"/>
      <c r="AI14" s="47">
        <v>1</v>
      </c>
      <c r="AJ14" s="47"/>
      <c r="AK14" s="47"/>
      <c r="AL14" s="47"/>
      <c r="AM14" s="47"/>
      <c r="AN14" s="47"/>
      <c r="AO14" s="47"/>
      <c r="AP14" s="47"/>
      <c r="AQ14" s="47"/>
      <c r="AR14" s="47"/>
      <c r="AS14" s="47"/>
      <c r="AT14" s="47"/>
      <c r="AU14" s="47"/>
      <c r="AV14" s="47"/>
      <c r="AW14" s="47"/>
      <c r="AX14" s="47"/>
      <c r="AY14" s="46">
        <v>1</v>
      </c>
      <c r="AZ14" s="46"/>
      <c r="BA14" s="46"/>
      <c r="BB14" s="46">
        <v>1</v>
      </c>
    </row>
    <row r="15" spans="2:107" ht="23.1" customHeight="1" x14ac:dyDescent="0.25">
      <c r="B15" s="22">
        <v>7</v>
      </c>
      <c r="C15" s="116" t="s">
        <v>190</v>
      </c>
      <c r="D15" s="21">
        <v>1</v>
      </c>
      <c r="E15" s="21"/>
      <c r="F15" s="34" t="s">
        <v>199</v>
      </c>
      <c r="G15" s="17"/>
      <c r="H15" s="17"/>
      <c r="I15" s="21">
        <v>1</v>
      </c>
      <c r="J15" s="21"/>
      <c r="K15" s="21"/>
      <c r="L15" s="21"/>
      <c r="M15" s="120">
        <v>45394</v>
      </c>
      <c r="N15" s="46"/>
      <c r="O15" s="46"/>
      <c r="P15" s="46"/>
      <c r="Q15" s="46"/>
      <c r="R15" s="46">
        <v>1</v>
      </c>
      <c r="S15" s="46">
        <v>1</v>
      </c>
      <c r="T15" s="46"/>
      <c r="U15" s="46"/>
      <c r="V15" s="46"/>
      <c r="W15" s="46"/>
      <c r="X15" s="46"/>
      <c r="Y15" s="121" t="s">
        <v>152</v>
      </c>
      <c r="Z15" s="16">
        <v>45394</v>
      </c>
      <c r="AA15" s="16">
        <v>45400</v>
      </c>
      <c r="AB15" s="16">
        <v>45401</v>
      </c>
      <c r="AC15" s="51" t="s">
        <v>218</v>
      </c>
      <c r="AD15" s="46"/>
      <c r="AE15" s="46">
        <v>1</v>
      </c>
      <c r="AF15" s="46">
        <v>1</v>
      </c>
      <c r="AG15" s="46"/>
      <c r="AH15" s="46">
        <v>1</v>
      </c>
      <c r="AI15" s="47"/>
      <c r="AJ15" s="47"/>
      <c r="AK15" s="47"/>
      <c r="AL15" s="47"/>
      <c r="AM15" s="47"/>
      <c r="AN15" s="47"/>
      <c r="AO15" s="47"/>
      <c r="AP15" s="47"/>
      <c r="AQ15" s="47"/>
      <c r="AR15" s="47"/>
      <c r="AS15" s="47"/>
      <c r="AT15" s="47"/>
      <c r="AU15" s="47"/>
      <c r="AV15" s="47"/>
      <c r="AW15" s="47"/>
      <c r="AX15" s="47">
        <v>1</v>
      </c>
      <c r="AY15" s="46"/>
      <c r="AZ15" s="46"/>
      <c r="BA15" s="46"/>
      <c r="BB15" s="46">
        <v>1</v>
      </c>
    </row>
    <row r="16" spans="2:107" ht="23.1" customHeight="1" x14ac:dyDescent="0.25">
      <c r="B16" s="22">
        <v>8</v>
      </c>
      <c r="C16" s="116" t="s">
        <v>191</v>
      </c>
      <c r="D16" s="21"/>
      <c r="E16" s="21">
        <v>1</v>
      </c>
      <c r="F16" s="34" t="s">
        <v>202</v>
      </c>
      <c r="G16" s="17"/>
      <c r="H16" s="17"/>
      <c r="I16" s="21"/>
      <c r="J16" s="21"/>
      <c r="K16" s="21"/>
      <c r="L16" s="21"/>
      <c r="M16" s="120">
        <v>45398</v>
      </c>
      <c r="N16" s="46"/>
      <c r="O16" s="46"/>
      <c r="P16" s="46"/>
      <c r="Q16" s="46"/>
      <c r="R16" s="46"/>
      <c r="S16" s="46"/>
      <c r="T16" s="46"/>
      <c r="U16" s="46"/>
      <c r="V16" s="46"/>
      <c r="W16" s="46"/>
      <c r="X16" s="46">
        <v>1</v>
      </c>
      <c r="Y16" s="121" t="s">
        <v>209</v>
      </c>
      <c r="Z16" s="16">
        <v>45399</v>
      </c>
      <c r="AA16" s="16">
        <v>45399</v>
      </c>
      <c r="AB16" s="16">
        <v>45400</v>
      </c>
      <c r="AC16" s="51" t="s">
        <v>219</v>
      </c>
      <c r="AD16" s="46">
        <v>1</v>
      </c>
      <c r="AE16" s="46"/>
      <c r="AF16" s="46">
        <v>1</v>
      </c>
      <c r="AG16" s="46"/>
      <c r="AH16" s="46">
        <v>1</v>
      </c>
      <c r="AI16" s="47"/>
      <c r="AJ16" s="47"/>
      <c r="AK16" s="47"/>
      <c r="AL16" s="47"/>
      <c r="AM16" s="47"/>
      <c r="AN16" s="47"/>
      <c r="AO16" s="47"/>
      <c r="AP16" s="47"/>
      <c r="AQ16" s="47"/>
      <c r="AR16" s="47"/>
      <c r="AS16" s="47"/>
      <c r="AT16" s="47"/>
      <c r="AU16" s="47"/>
      <c r="AV16" s="47">
        <v>1</v>
      </c>
      <c r="AW16" s="47"/>
      <c r="AX16" s="47"/>
      <c r="AY16" s="46"/>
      <c r="AZ16" s="46"/>
      <c r="BA16" s="46"/>
      <c r="BB16" s="46">
        <v>1</v>
      </c>
    </row>
    <row r="17" spans="2:54" ht="23.1" customHeight="1" x14ac:dyDescent="0.25">
      <c r="B17" s="22">
        <v>9</v>
      </c>
      <c r="C17" s="116" t="s">
        <v>192</v>
      </c>
      <c r="D17" s="21"/>
      <c r="E17" s="21">
        <v>1</v>
      </c>
      <c r="F17" s="34" t="s">
        <v>203</v>
      </c>
      <c r="G17" s="17"/>
      <c r="H17" s="17"/>
      <c r="I17" s="21"/>
      <c r="J17" s="21"/>
      <c r="K17" s="21"/>
      <c r="L17" s="21"/>
      <c r="M17" s="120">
        <v>45399</v>
      </c>
      <c r="N17" s="46"/>
      <c r="O17" s="46"/>
      <c r="P17" s="46"/>
      <c r="Q17" s="46"/>
      <c r="R17" s="46"/>
      <c r="S17" s="46"/>
      <c r="T17" s="46"/>
      <c r="U17" s="46"/>
      <c r="V17" s="46"/>
      <c r="W17" s="46">
        <v>1</v>
      </c>
      <c r="X17" s="46"/>
      <c r="Y17" s="120" t="s">
        <v>114</v>
      </c>
      <c r="Z17" s="16">
        <v>45399</v>
      </c>
      <c r="AA17" s="16">
        <v>45408</v>
      </c>
      <c r="AB17" s="16">
        <v>29</v>
      </c>
      <c r="AC17" s="51" t="s">
        <v>220</v>
      </c>
      <c r="AD17" s="46">
        <v>1</v>
      </c>
      <c r="AE17" s="46"/>
      <c r="AF17" s="46">
        <v>1</v>
      </c>
      <c r="AG17" s="46"/>
      <c r="AH17" s="46">
        <v>1</v>
      </c>
      <c r="AI17" s="47"/>
      <c r="AJ17" s="47"/>
      <c r="AK17" s="47"/>
      <c r="AL17" s="47"/>
      <c r="AM17" s="47"/>
      <c r="AN17" s="47"/>
      <c r="AO17" s="47"/>
      <c r="AP17" s="47"/>
      <c r="AQ17" s="47"/>
      <c r="AR17" s="47"/>
      <c r="AS17" s="47"/>
      <c r="AT17" s="47"/>
      <c r="AU17" s="47"/>
      <c r="AV17" s="47"/>
      <c r="AW17" s="47"/>
      <c r="AX17" s="47">
        <v>1</v>
      </c>
      <c r="AY17" s="46"/>
      <c r="AZ17" s="46"/>
      <c r="BA17" s="46">
        <v>1</v>
      </c>
      <c r="BB17" s="46"/>
    </row>
    <row r="18" spans="2:54" ht="23.1" customHeight="1" x14ac:dyDescent="0.25">
      <c r="B18" s="22">
        <v>10</v>
      </c>
      <c r="C18" s="116" t="s">
        <v>193</v>
      </c>
      <c r="D18" s="21"/>
      <c r="E18" s="21">
        <v>1</v>
      </c>
      <c r="F18" s="34" t="s">
        <v>358</v>
      </c>
      <c r="G18" s="17"/>
      <c r="H18" s="17"/>
      <c r="I18" s="21"/>
      <c r="J18" s="21"/>
      <c r="K18" s="21"/>
      <c r="L18" s="21"/>
      <c r="M18" s="120">
        <v>45401</v>
      </c>
      <c r="N18" s="46"/>
      <c r="O18" s="46"/>
      <c r="P18" s="46"/>
      <c r="Q18" s="46"/>
      <c r="R18" s="46"/>
      <c r="S18" s="46"/>
      <c r="T18" s="46"/>
      <c r="U18" s="46"/>
      <c r="V18" s="46"/>
      <c r="W18" s="46">
        <v>1</v>
      </c>
      <c r="X18" s="46"/>
      <c r="Y18" s="122" t="s">
        <v>210</v>
      </c>
      <c r="Z18" s="16">
        <v>45401</v>
      </c>
      <c r="AA18" s="16">
        <v>45405</v>
      </c>
      <c r="AB18" s="16">
        <v>45406</v>
      </c>
      <c r="AC18" s="51" t="s">
        <v>221</v>
      </c>
      <c r="AD18" s="46">
        <v>1</v>
      </c>
      <c r="AE18" s="46"/>
      <c r="AF18" s="46">
        <v>1</v>
      </c>
      <c r="AG18" s="46"/>
      <c r="AH18" s="46"/>
      <c r="AI18" s="47">
        <v>1</v>
      </c>
      <c r="AJ18" s="47"/>
      <c r="AK18" s="47"/>
      <c r="AL18" s="47"/>
      <c r="AM18" s="47"/>
      <c r="AN18" s="47"/>
      <c r="AO18" s="47"/>
      <c r="AP18" s="47"/>
      <c r="AQ18" s="47"/>
      <c r="AR18" s="47"/>
      <c r="AS18" s="47"/>
      <c r="AT18" s="47"/>
      <c r="AU18" s="47"/>
      <c r="AV18" s="47"/>
      <c r="AW18" s="47"/>
      <c r="AX18" s="47">
        <v>1</v>
      </c>
      <c r="AY18" s="46"/>
      <c r="AZ18" s="46"/>
      <c r="BA18" s="46">
        <v>1</v>
      </c>
      <c r="BB18" s="46"/>
    </row>
    <row r="19" spans="2:54" ht="23.1" customHeight="1" x14ac:dyDescent="0.25">
      <c r="B19" s="22">
        <v>11</v>
      </c>
      <c r="C19" s="116" t="s">
        <v>194</v>
      </c>
      <c r="D19" s="21">
        <v>1</v>
      </c>
      <c r="E19" s="21"/>
      <c r="F19" s="34" t="s">
        <v>208</v>
      </c>
      <c r="G19" s="17"/>
      <c r="H19" s="17"/>
      <c r="I19" s="21">
        <v>1</v>
      </c>
      <c r="J19" s="21"/>
      <c r="K19" s="21"/>
      <c r="L19" s="21"/>
      <c r="M19" s="120">
        <v>45401</v>
      </c>
      <c r="N19" s="46"/>
      <c r="O19" s="46"/>
      <c r="P19" s="46"/>
      <c r="Q19" s="46"/>
      <c r="R19" s="46">
        <v>1</v>
      </c>
      <c r="S19" s="46">
        <v>1</v>
      </c>
      <c r="T19" s="46"/>
      <c r="U19" s="46"/>
      <c r="V19" s="46"/>
      <c r="W19" s="46"/>
      <c r="X19" s="46"/>
      <c r="Y19" s="121" t="s">
        <v>152</v>
      </c>
      <c r="Z19" s="16">
        <v>45401</v>
      </c>
      <c r="AA19" s="16">
        <v>45411</v>
      </c>
      <c r="AB19" s="16">
        <v>45411</v>
      </c>
      <c r="AC19" s="51" t="s">
        <v>222</v>
      </c>
      <c r="AD19" s="46">
        <v>1</v>
      </c>
      <c r="AE19" s="46"/>
      <c r="AF19" s="46">
        <v>1</v>
      </c>
      <c r="AG19" s="46"/>
      <c r="AH19" s="46">
        <v>1</v>
      </c>
      <c r="AI19" s="47"/>
      <c r="AJ19" s="47"/>
      <c r="AK19" s="47"/>
      <c r="AL19" s="47"/>
      <c r="AM19" s="47"/>
      <c r="AN19" s="47"/>
      <c r="AO19" s="47"/>
      <c r="AP19" s="47"/>
      <c r="AQ19" s="47"/>
      <c r="AR19" s="47"/>
      <c r="AS19" s="47"/>
      <c r="AT19" s="47"/>
      <c r="AU19" s="47"/>
      <c r="AV19" s="47"/>
      <c r="AW19" s="47"/>
      <c r="AX19" s="47"/>
      <c r="AY19" s="46">
        <v>1</v>
      </c>
      <c r="AZ19" s="46"/>
      <c r="BA19" s="46">
        <v>1</v>
      </c>
      <c r="BB19" s="46"/>
    </row>
    <row r="20" spans="2:54" ht="23.1" customHeight="1" x14ac:dyDescent="0.25">
      <c r="B20" s="22">
        <v>12</v>
      </c>
      <c r="C20" s="116" t="s">
        <v>195</v>
      </c>
      <c r="D20" s="21"/>
      <c r="E20" s="21">
        <v>1</v>
      </c>
      <c r="F20" s="34" t="s">
        <v>204</v>
      </c>
      <c r="G20" s="17"/>
      <c r="H20" s="17"/>
      <c r="I20" s="21"/>
      <c r="J20" s="21"/>
      <c r="K20" s="21"/>
      <c r="L20" s="21"/>
      <c r="M20" s="120">
        <v>45407</v>
      </c>
      <c r="N20" s="46"/>
      <c r="O20" s="46"/>
      <c r="P20" s="46"/>
      <c r="Q20" s="46">
        <v>1</v>
      </c>
      <c r="R20" s="46"/>
      <c r="S20" s="46"/>
      <c r="T20" s="46"/>
      <c r="U20" s="46"/>
      <c r="V20" s="46"/>
      <c r="W20" s="46"/>
      <c r="X20" s="46"/>
      <c r="Y20" s="120" t="s">
        <v>101</v>
      </c>
      <c r="Z20" s="16">
        <v>45407</v>
      </c>
      <c r="AA20" s="16">
        <v>45407</v>
      </c>
      <c r="AB20" s="16">
        <v>45407</v>
      </c>
      <c r="AC20" s="51" t="s">
        <v>223</v>
      </c>
      <c r="AD20" s="46"/>
      <c r="AE20" s="46">
        <v>1</v>
      </c>
      <c r="AF20" s="46">
        <v>1</v>
      </c>
      <c r="AG20" s="46"/>
      <c r="AH20" s="46">
        <v>1</v>
      </c>
      <c r="AI20" s="47"/>
      <c r="AJ20" s="47"/>
      <c r="AK20" s="47"/>
      <c r="AL20" s="47"/>
      <c r="AM20" s="47"/>
      <c r="AN20" s="47"/>
      <c r="AO20" s="47"/>
      <c r="AP20" s="47"/>
      <c r="AQ20" s="47"/>
      <c r="AR20" s="47"/>
      <c r="AS20" s="47"/>
      <c r="AT20" s="47"/>
      <c r="AU20" s="47"/>
      <c r="AV20" s="47"/>
      <c r="AW20" s="47">
        <v>1</v>
      </c>
      <c r="AX20" s="47"/>
      <c r="AY20" s="46"/>
      <c r="AZ20" s="46"/>
      <c r="BA20" s="46">
        <v>1</v>
      </c>
      <c r="BB20" s="46"/>
    </row>
    <row r="21" spans="2:54" ht="23.1" customHeight="1" x14ac:dyDescent="0.25">
      <c r="B21" s="22">
        <v>13</v>
      </c>
      <c r="C21" s="116" t="s">
        <v>196</v>
      </c>
      <c r="D21" s="21"/>
      <c r="E21" s="21">
        <v>1</v>
      </c>
      <c r="F21" s="34" t="s">
        <v>205</v>
      </c>
      <c r="G21" s="17"/>
      <c r="H21" s="17">
        <v>1</v>
      </c>
      <c r="I21" s="21"/>
      <c r="J21" s="21"/>
      <c r="K21" s="21"/>
      <c r="L21" s="21"/>
      <c r="M21" s="120">
        <v>45407</v>
      </c>
      <c r="N21" s="46"/>
      <c r="O21" s="46"/>
      <c r="P21" s="46"/>
      <c r="Q21" s="46"/>
      <c r="R21" s="46">
        <v>1</v>
      </c>
      <c r="S21" s="46">
        <v>1</v>
      </c>
      <c r="T21" s="46"/>
      <c r="U21" s="46"/>
      <c r="V21" s="46"/>
      <c r="W21" s="46"/>
      <c r="X21" s="46"/>
      <c r="Y21" s="122" t="s">
        <v>211</v>
      </c>
      <c r="Z21" s="16">
        <v>45406</v>
      </c>
      <c r="AA21" s="16">
        <v>45406</v>
      </c>
      <c r="AB21" s="16">
        <v>45407</v>
      </c>
      <c r="AC21" s="51" t="s">
        <v>224</v>
      </c>
      <c r="AD21" s="46">
        <v>1</v>
      </c>
      <c r="AE21" s="46"/>
      <c r="AF21" s="46">
        <v>1</v>
      </c>
      <c r="AG21" s="46"/>
      <c r="AH21" s="46"/>
      <c r="AI21" s="47"/>
      <c r="AJ21" s="47">
        <v>1</v>
      </c>
      <c r="AK21" s="47"/>
      <c r="AL21" s="47"/>
      <c r="AM21" s="47"/>
      <c r="AN21" s="47"/>
      <c r="AO21" s="47"/>
      <c r="AP21" s="47"/>
      <c r="AQ21" s="47"/>
      <c r="AR21" s="47"/>
      <c r="AS21" s="47"/>
      <c r="AT21" s="47"/>
      <c r="AU21" s="47"/>
      <c r="AV21" s="47"/>
      <c r="AW21" s="47">
        <v>1</v>
      </c>
      <c r="AX21" s="47"/>
      <c r="AY21" s="46"/>
      <c r="AZ21" s="46"/>
      <c r="BA21" s="46">
        <v>1</v>
      </c>
      <c r="BB21" s="46"/>
    </row>
    <row r="22" spans="2:54" ht="23.1" customHeight="1" x14ac:dyDescent="0.25">
      <c r="B22" s="22">
        <v>14</v>
      </c>
      <c r="C22" s="116" t="s">
        <v>197</v>
      </c>
      <c r="D22" s="21"/>
      <c r="E22" s="21">
        <v>1</v>
      </c>
      <c r="F22" s="34" t="s">
        <v>206</v>
      </c>
      <c r="G22" s="17"/>
      <c r="H22" s="17">
        <v>1</v>
      </c>
      <c r="I22" s="21"/>
      <c r="J22" s="21"/>
      <c r="K22" s="21"/>
      <c r="L22" s="21"/>
      <c r="M22" s="120">
        <v>45408</v>
      </c>
      <c r="N22" s="46"/>
      <c r="O22" s="46"/>
      <c r="P22" s="46"/>
      <c r="Q22" s="46"/>
      <c r="R22" s="46">
        <v>1</v>
      </c>
      <c r="S22" s="46">
        <v>1</v>
      </c>
      <c r="T22" s="46"/>
      <c r="U22" s="46"/>
      <c r="V22" s="46"/>
      <c r="W22" s="46"/>
      <c r="X22" s="46"/>
      <c r="Y22" s="122" t="s">
        <v>118</v>
      </c>
      <c r="Z22" s="16">
        <v>45408</v>
      </c>
      <c r="AA22" s="16">
        <v>45434</v>
      </c>
      <c r="AB22" s="16">
        <v>45434</v>
      </c>
      <c r="AC22" s="51" t="s">
        <v>225</v>
      </c>
      <c r="AD22" s="46">
        <v>1</v>
      </c>
      <c r="AE22" s="46"/>
      <c r="AF22" s="46">
        <v>1</v>
      </c>
      <c r="AG22" s="46"/>
      <c r="AH22" s="47"/>
      <c r="AI22" s="47">
        <v>1</v>
      </c>
      <c r="AJ22" s="47"/>
      <c r="AK22" s="47"/>
      <c r="AL22" s="47"/>
      <c r="AM22" s="47"/>
      <c r="AN22" s="47"/>
      <c r="AO22" s="47"/>
      <c r="AP22" s="47"/>
      <c r="AQ22" s="47"/>
      <c r="AR22" s="47"/>
      <c r="AS22" s="47"/>
      <c r="AT22" s="47"/>
      <c r="AU22" s="47"/>
      <c r="AV22" s="47"/>
      <c r="AW22" s="47"/>
      <c r="AX22" s="47">
        <v>1</v>
      </c>
      <c r="AY22" s="46"/>
      <c r="AZ22" s="46"/>
      <c r="BA22" s="46">
        <v>1</v>
      </c>
      <c r="BB22" s="46"/>
    </row>
    <row r="23" spans="2:54" ht="26.25" customHeight="1" x14ac:dyDescent="0.25">
      <c r="B23" s="143" t="s">
        <v>52</v>
      </c>
      <c r="C23" s="143"/>
      <c r="D23" s="41">
        <f>SUM(D9:D22)</f>
        <v>6</v>
      </c>
      <c r="E23" s="41">
        <f>SUM(E9:E22)</f>
        <v>8</v>
      </c>
      <c r="F23" s="7"/>
      <c r="G23" s="41">
        <f>SUM(G9:G22)</f>
        <v>0</v>
      </c>
      <c r="H23" s="127">
        <f t="shared" ref="H23:L23" si="0">SUM(H9:H22)</f>
        <v>4</v>
      </c>
      <c r="I23" s="127">
        <f t="shared" si="0"/>
        <v>6</v>
      </c>
      <c r="J23" s="127">
        <f t="shared" si="0"/>
        <v>0</v>
      </c>
      <c r="K23" s="127">
        <f t="shared" si="0"/>
        <v>0</v>
      </c>
      <c r="L23" s="127">
        <f t="shared" si="0"/>
        <v>0</v>
      </c>
      <c r="M23" s="7"/>
      <c r="N23" s="41">
        <f>SUM(N9:N22)</f>
        <v>0</v>
      </c>
      <c r="O23" s="127">
        <f t="shared" ref="O23:X23" si="1">SUM(O9:O22)</f>
        <v>0</v>
      </c>
      <c r="P23" s="127">
        <f t="shared" si="1"/>
        <v>0</v>
      </c>
      <c r="Q23" s="127">
        <f t="shared" si="1"/>
        <v>1</v>
      </c>
      <c r="R23" s="127">
        <f t="shared" si="1"/>
        <v>10</v>
      </c>
      <c r="S23" s="127">
        <f t="shared" si="1"/>
        <v>10</v>
      </c>
      <c r="T23" s="127">
        <f t="shared" si="1"/>
        <v>0</v>
      </c>
      <c r="U23" s="127">
        <f t="shared" si="1"/>
        <v>0</v>
      </c>
      <c r="V23" s="127">
        <f t="shared" si="1"/>
        <v>0</v>
      </c>
      <c r="W23" s="127">
        <f t="shared" si="1"/>
        <v>2</v>
      </c>
      <c r="X23" s="127">
        <f t="shared" si="1"/>
        <v>1</v>
      </c>
      <c r="Y23" s="7"/>
      <c r="Z23" s="7"/>
      <c r="AA23" s="7"/>
      <c r="AB23" s="7"/>
      <c r="AC23" s="7"/>
      <c r="AD23" s="41">
        <f>SUM(AD9:AD22)</f>
        <v>8</v>
      </c>
      <c r="AE23" s="127">
        <f t="shared" ref="AE23:AT23" si="2">SUM(AE9:AE22)</f>
        <v>6</v>
      </c>
      <c r="AF23" s="127">
        <f t="shared" si="2"/>
        <v>13</v>
      </c>
      <c r="AG23" s="127">
        <f t="shared" si="2"/>
        <v>1</v>
      </c>
      <c r="AH23" s="127">
        <f t="shared" si="2"/>
        <v>8</v>
      </c>
      <c r="AI23" s="127">
        <f t="shared" si="2"/>
        <v>4</v>
      </c>
      <c r="AJ23" s="127">
        <f t="shared" si="2"/>
        <v>1</v>
      </c>
      <c r="AK23" s="127">
        <f t="shared" si="2"/>
        <v>0</v>
      </c>
      <c r="AL23" s="127">
        <f t="shared" si="2"/>
        <v>0</v>
      </c>
      <c r="AM23" s="127">
        <f t="shared" si="2"/>
        <v>1</v>
      </c>
      <c r="AN23" s="127">
        <f t="shared" si="2"/>
        <v>0</v>
      </c>
      <c r="AO23" s="127">
        <f t="shared" si="2"/>
        <v>0</v>
      </c>
      <c r="AP23" s="127">
        <f t="shared" si="2"/>
        <v>0</v>
      </c>
      <c r="AQ23" s="127">
        <f t="shared" si="2"/>
        <v>0</v>
      </c>
      <c r="AR23" s="127">
        <f t="shared" si="2"/>
        <v>0</v>
      </c>
      <c r="AS23" s="127">
        <f t="shared" si="2"/>
        <v>0</v>
      </c>
      <c r="AT23" s="127">
        <f t="shared" si="2"/>
        <v>0</v>
      </c>
      <c r="AU23" s="127">
        <f t="shared" ref="AU23" si="3">SUM(AU9:AU22)</f>
        <v>0</v>
      </c>
      <c r="AV23" s="127">
        <f t="shared" ref="AV23" si="4">SUM(AV9:AV22)</f>
        <v>3</v>
      </c>
      <c r="AW23" s="127">
        <f t="shared" ref="AW23" si="5">SUM(AW9:AW22)</f>
        <v>2</v>
      </c>
      <c r="AX23" s="127">
        <f t="shared" ref="AX23" si="6">SUM(AX9:AX22)</f>
        <v>4</v>
      </c>
      <c r="AY23" s="127">
        <f t="shared" ref="AY23" si="7">SUM(AY9:AY22)</f>
        <v>3</v>
      </c>
      <c r="AZ23" s="127">
        <f t="shared" ref="AZ23" si="8">SUM(AZ9:AZ22)</f>
        <v>2</v>
      </c>
      <c r="BA23" s="127">
        <f t="shared" ref="BA23" si="9">SUM(BA9:BA22)</f>
        <v>8</v>
      </c>
      <c r="BB23" s="127">
        <f t="shared" ref="BB23" si="10">SUM(BB9:BB22)</f>
        <v>6</v>
      </c>
    </row>
    <row r="24" spans="2:54" ht="23.1" customHeight="1" x14ac:dyDescent="0.25"/>
    <row r="25" spans="2:54" ht="23.1" customHeight="1" x14ac:dyDescent="0.25">
      <c r="C25" s="114" t="s">
        <v>91</v>
      </c>
      <c r="D25" s="146" t="s">
        <v>92</v>
      </c>
      <c r="E25" s="147"/>
      <c r="F25" s="148"/>
    </row>
    <row r="26" spans="2:54" ht="23.1" customHeight="1" x14ac:dyDescent="0.25">
      <c r="C26" s="86" t="s">
        <v>85</v>
      </c>
      <c r="D26" s="82" t="s">
        <v>93</v>
      </c>
      <c r="E26" s="82"/>
      <c r="F26" s="82"/>
    </row>
    <row r="27" spans="2:54" ht="23.1" customHeight="1" x14ac:dyDescent="0.25">
      <c r="C27" s="86" t="s">
        <v>86</v>
      </c>
      <c r="D27" s="82" t="s">
        <v>94</v>
      </c>
      <c r="E27" s="82"/>
      <c r="F27" s="82"/>
    </row>
    <row r="28" spans="2:54" x14ac:dyDescent="0.25">
      <c r="C28" s="86" t="s">
        <v>87</v>
      </c>
      <c r="D28" s="82" t="s">
        <v>95</v>
      </c>
      <c r="E28" s="82"/>
      <c r="F28" s="82"/>
    </row>
    <row r="29" spans="2:54" x14ac:dyDescent="0.25">
      <c r="C29" s="86" t="s">
        <v>88</v>
      </c>
      <c r="D29" s="82" t="s">
        <v>96</v>
      </c>
      <c r="E29" s="82"/>
      <c r="F29" s="82"/>
    </row>
    <row r="30" spans="2:54" x14ac:dyDescent="0.25">
      <c r="C30" s="86" t="s">
        <v>89</v>
      </c>
      <c r="D30" s="82" t="s">
        <v>97</v>
      </c>
      <c r="E30" s="82"/>
      <c r="F30" s="82"/>
    </row>
    <row r="31" spans="2:54" x14ac:dyDescent="0.25">
      <c r="C31" s="86" t="s">
        <v>90</v>
      </c>
      <c r="D31" s="82" t="s">
        <v>98</v>
      </c>
      <c r="E31" s="82"/>
      <c r="F31" s="82"/>
    </row>
  </sheetData>
  <mergeCells count="64">
    <mergeCell ref="BA4:BB5"/>
    <mergeCell ref="B2:M2"/>
    <mergeCell ref="B4:B8"/>
    <mergeCell ref="C4:C8"/>
    <mergeCell ref="D4:E5"/>
    <mergeCell ref="F4:F8"/>
    <mergeCell ref="G4:L4"/>
    <mergeCell ref="M4:M8"/>
    <mergeCell ref="L5:L8"/>
    <mergeCell ref="N4:O4"/>
    <mergeCell ref="G5:G8"/>
    <mergeCell ref="H5:H8"/>
    <mergeCell ref="I5:I8"/>
    <mergeCell ref="J5:J8"/>
    <mergeCell ref="K5:K8"/>
    <mergeCell ref="AA4:AA8"/>
    <mergeCell ref="R5:R8"/>
    <mergeCell ref="S5:S8"/>
    <mergeCell ref="T5:T8"/>
    <mergeCell ref="U5:U8"/>
    <mergeCell ref="P4:R4"/>
    <mergeCell ref="AY6:AY8"/>
    <mergeCell ref="AZ6:AZ8"/>
    <mergeCell ref="AH6:AT6"/>
    <mergeCell ref="AC4:AC8"/>
    <mergeCell ref="AF5:AS5"/>
    <mergeCell ref="AU5:AZ5"/>
    <mergeCell ref="AJ7:AJ8"/>
    <mergeCell ref="AK7:AK8"/>
    <mergeCell ref="AL7:AL8"/>
    <mergeCell ref="AN7:AN8"/>
    <mergeCell ref="AV6:AV8"/>
    <mergeCell ref="B23:C23"/>
    <mergeCell ref="AH7:AI7"/>
    <mergeCell ref="AO7:AO8"/>
    <mergeCell ref="AP7:AP8"/>
    <mergeCell ref="AQ7:AQ8"/>
    <mergeCell ref="D6:D8"/>
    <mergeCell ref="E6:E8"/>
    <mergeCell ref="V5:V8"/>
    <mergeCell ref="W5:W8"/>
    <mergeCell ref="AD5:AE5"/>
    <mergeCell ref="N5:N8"/>
    <mergeCell ref="O5:O8"/>
    <mergeCell ref="P5:Q5"/>
    <mergeCell ref="Y4:Y8"/>
    <mergeCell ref="AF6:AF8"/>
    <mergeCell ref="AG6:AG8"/>
    <mergeCell ref="BB6:BB8"/>
    <mergeCell ref="AD6:AD8"/>
    <mergeCell ref="D25:F25"/>
    <mergeCell ref="BA6:BA8"/>
    <mergeCell ref="P6:P8"/>
    <mergeCell ref="Q6:Q8"/>
    <mergeCell ref="Z4:Z8"/>
    <mergeCell ref="AR7:AR8"/>
    <mergeCell ref="AS7:AS8"/>
    <mergeCell ref="AT7:AT8"/>
    <mergeCell ref="AE6:AE8"/>
    <mergeCell ref="S4:X4"/>
    <mergeCell ref="X5:X8"/>
    <mergeCell ref="AB4:AB8"/>
    <mergeCell ref="AD4:AZ4"/>
    <mergeCell ref="AU6:AU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C39"/>
  <sheetViews>
    <sheetView showGridLines="0" zoomScaleNormal="100" workbookViewId="0">
      <selection activeCell="A4" sqref="A4"/>
    </sheetView>
  </sheetViews>
  <sheetFormatPr baseColWidth="10" defaultColWidth="11.42578125" defaultRowHeight="15" x14ac:dyDescent="0.25"/>
  <cols>
    <col min="1" max="1" width="3" style="60" customWidth="1"/>
    <col min="2" max="2" width="4.28515625" style="61" customWidth="1"/>
    <col min="3" max="3" width="15.85546875" style="60" customWidth="1"/>
    <col min="4" max="4" width="4.5703125" style="60" customWidth="1"/>
    <col min="5" max="5" width="4.7109375" style="60" customWidth="1"/>
    <col min="6" max="6" width="39.5703125" style="60" customWidth="1"/>
    <col min="7" max="7" width="4.7109375" style="60" customWidth="1"/>
    <col min="8" max="8" width="5.28515625" style="60" customWidth="1"/>
    <col min="9" max="10" width="4.5703125" style="60" customWidth="1"/>
    <col min="11" max="11" width="5" style="60" customWidth="1"/>
    <col min="12" max="12" width="6.28515625" style="60" customWidth="1"/>
    <col min="13" max="13" width="11.85546875" style="60" customWidth="1"/>
    <col min="14" max="14" width="5.7109375" style="60" customWidth="1"/>
    <col min="15" max="17" width="4.5703125" style="60" customWidth="1"/>
    <col min="18" max="18" width="8.140625" style="60" customWidth="1"/>
    <col min="19" max="19" width="4.7109375" style="60" customWidth="1"/>
    <col min="20" max="20" width="4.5703125" style="60" customWidth="1"/>
    <col min="21" max="24" width="4.7109375" style="60" customWidth="1"/>
    <col min="25" max="25" width="11.42578125" style="60"/>
    <col min="26" max="26" width="11.42578125" style="62"/>
    <col min="27" max="29" width="11.42578125" style="60"/>
    <col min="30" max="54" width="5" style="60" customWidth="1"/>
    <col min="55" max="16384" width="11.42578125" style="60"/>
  </cols>
  <sheetData>
    <row r="2" spans="1:107" ht="12" customHeight="1" thickBot="1" x14ac:dyDescent="0.3">
      <c r="A2" s="89"/>
      <c r="B2" s="90"/>
      <c r="C2" s="90"/>
      <c r="D2" s="90"/>
      <c r="E2" s="90"/>
      <c r="F2" s="90"/>
      <c r="G2" s="90"/>
      <c r="H2" s="90"/>
      <c r="I2" s="90"/>
      <c r="J2" s="90"/>
      <c r="K2" s="90"/>
      <c r="L2" s="90"/>
      <c r="M2" s="90"/>
      <c r="N2" s="91"/>
      <c r="O2" s="91"/>
      <c r="P2" s="91"/>
      <c r="Q2" s="91"/>
      <c r="R2" s="91"/>
      <c r="S2" s="91"/>
      <c r="T2" s="91"/>
      <c r="U2" s="91"/>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row>
    <row r="3" spans="1:107" ht="81.75" customHeight="1" thickTop="1" thickBot="1" x14ac:dyDescent="0.3">
      <c r="B3" s="174" t="s">
        <v>132</v>
      </c>
      <c r="C3" s="174"/>
      <c r="D3" s="174"/>
      <c r="E3" s="174"/>
      <c r="F3" s="174"/>
      <c r="G3" s="174"/>
      <c r="H3" s="174"/>
      <c r="I3" s="174"/>
      <c r="J3" s="174"/>
      <c r="K3" s="174"/>
      <c r="L3" s="174"/>
      <c r="M3" s="174"/>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row>
    <row r="4" spans="1:107" ht="8.25" customHeight="1" thickTop="1" x14ac:dyDescent="0.25"/>
    <row r="5" spans="1:107" s="65" customFormat="1" ht="24.75" customHeight="1" x14ac:dyDescent="0.2">
      <c r="B5" s="178" t="s">
        <v>14</v>
      </c>
      <c r="C5" s="178" t="s">
        <v>0</v>
      </c>
      <c r="D5" s="178" t="s">
        <v>1</v>
      </c>
      <c r="E5" s="178"/>
      <c r="F5" s="198" t="s">
        <v>2</v>
      </c>
      <c r="G5" s="178" t="s">
        <v>74</v>
      </c>
      <c r="H5" s="178"/>
      <c r="I5" s="178"/>
      <c r="J5" s="178"/>
      <c r="K5" s="178"/>
      <c r="L5" s="178"/>
      <c r="M5" s="201" t="s">
        <v>10</v>
      </c>
      <c r="N5" s="178" t="s">
        <v>11</v>
      </c>
      <c r="O5" s="178"/>
      <c r="P5" s="178" t="s">
        <v>15</v>
      </c>
      <c r="Q5" s="178"/>
      <c r="R5" s="178"/>
      <c r="S5" s="188" t="s">
        <v>16</v>
      </c>
      <c r="T5" s="189"/>
      <c r="U5" s="189"/>
      <c r="V5" s="189"/>
      <c r="W5" s="189"/>
      <c r="X5" s="190"/>
      <c r="Y5" s="179" t="s">
        <v>17</v>
      </c>
      <c r="Z5" s="179" t="s">
        <v>18</v>
      </c>
      <c r="AA5" s="179" t="s">
        <v>19</v>
      </c>
      <c r="AB5" s="179" t="s">
        <v>20</v>
      </c>
      <c r="AC5" s="194" t="s">
        <v>83</v>
      </c>
      <c r="AD5" s="178" t="s">
        <v>21</v>
      </c>
      <c r="AE5" s="178"/>
      <c r="AF5" s="178"/>
      <c r="AG5" s="178"/>
      <c r="AH5" s="178"/>
      <c r="AI5" s="178"/>
      <c r="AJ5" s="178"/>
      <c r="AK5" s="178"/>
      <c r="AL5" s="178"/>
      <c r="AM5" s="178"/>
      <c r="AN5" s="178"/>
      <c r="AO5" s="178"/>
      <c r="AP5" s="178"/>
      <c r="AQ5" s="178"/>
      <c r="AR5" s="178"/>
      <c r="AS5" s="178"/>
      <c r="AT5" s="178"/>
      <c r="AU5" s="178"/>
      <c r="AV5" s="178"/>
      <c r="AW5" s="178"/>
      <c r="AX5" s="178"/>
      <c r="AY5" s="178"/>
      <c r="AZ5" s="178"/>
      <c r="BA5" s="184" t="s">
        <v>22</v>
      </c>
      <c r="BB5" s="185"/>
      <c r="BC5" s="63"/>
      <c r="BD5" s="63"/>
      <c r="BE5" s="63"/>
      <c r="BF5" s="63"/>
      <c r="BG5" s="63"/>
      <c r="BH5" s="63"/>
      <c r="BI5" s="63"/>
      <c r="BJ5" s="63"/>
      <c r="BK5" s="63"/>
      <c r="BL5" s="63"/>
      <c r="BM5" s="63"/>
      <c r="BN5" s="63"/>
      <c r="BO5" s="63"/>
      <c r="BP5" s="63"/>
      <c r="BQ5" s="63"/>
      <c r="BR5" s="63"/>
      <c r="BS5" s="63"/>
      <c r="BT5" s="63"/>
      <c r="BU5" s="63"/>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row>
    <row r="6" spans="1:107" s="65" customFormat="1" ht="11.25" customHeight="1" x14ac:dyDescent="0.2">
      <c r="B6" s="178"/>
      <c r="C6" s="178"/>
      <c r="D6" s="178"/>
      <c r="E6" s="178"/>
      <c r="F6" s="199"/>
      <c r="G6" s="177" t="s">
        <v>4</v>
      </c>
      <c r="H6" s="177" t="s">
        <v>5</v>
      </c>
      <c r="I6" s="177" t="s">
        <v>6</v>
      </c>
      <c r="J6" s="177" t="s">
        <v>7</v>
      </c>
      <c r="K6" s="177" t="s">
        <v>8</v>
      </c>
      <c r="L6" s="177" t="s">
        <v>9</v>
      </c>
      <c r="M6" s="201"/>
      <c r="N6" s="177" t="s">
        <v>12</v>
      </c>
      <c r="O6" s="177" t="s">
        <v>13</v>
      </c>
      <c r="P6" s="178" t="s">
        <v>23</v>
      </c>
      <c r="Q6" s="178"/>
      <c r="R6" s="181" t="s">
        <v>24</v>
      </c>
      <c r="S6" s="181" t="s">
        <v>25</v>
      </c>
      <c r="T6" s="181" t="s">
        <v>26</v>
      </c>
      <c r="U6" s="181" t="s">
        <v>27</v>
      </c>
      <c r="V6" s="181" t="s">
        <v>28</v>
      </c>
      <c r="W6" s="181" t="s">
        <v>29</v>
      </c>
      <c r="X6" s="191" t="s">
        <v>78</v>
      </c>
      <c r="Y6" s="179"/>
      <c r="Z6" s="179"/>
      <c r="AA6" s="179"/>
      <c r="AB6" s="179"/>
      <c r="AC6" s="195"/>
      <c r="AD6" s="178" t="s">
        <v>31</v>
      </c>
      <c r="AE6" s="178"/>
      <c r="AF6" s="178" t="s">
        <v>32</v>
      </c>
      <c r="AG6" s="178"/>
      <c r="AH6" s="178"/>
      <c r="AI6" s="178"/>
      <c r="AJ6" s="178"/>
      <c r="AK6" s="178"/>
      <c r="AL6" s="178"/>
      <c r="AM6" s="178"/>
      <c r="AN6" s="178"/>
      <c r="AO6" s="178"/>
      <c r="AP6" s="178"/>
      <c r="AQ6" s="178"/>
      <c r="AR6" s="178"/>
      <c r="AS6" s="178"/>
      <c r="AT6" s="38"/>
      <c r="AU6" s="178" t="s">
        <v>33</v>
      </c>
      <c r="AV6" s="178"/>
      <c r="AW6" s="178"/>
      <c r="AX6" s="178"/>
      <c r="AY6" s="178"/>
      <c r="AZ6" s="178"/>
      <c r="BA6" s="186"/>
      <c r="BB6" s="187"/>
      <c r="BC6" s="63"/>
      <c r="BD6" s="63"/>
      <c r="BE6" s="63"/>
      <c r="BF6" s="63"/>
      <c r="BG6" s="63"/>
      <c r="BH6" s="63"/>
      <c r="BI6" s="63"/>
      <c r="BJ6" s="63"/>
      <c r="BK6" s="63"/>
      <c r="BL6" s="63"/>
      <c r="BM6" s="63"/>
      <c r="BN6" s="63"/>
      <c r="BO6" s="63"/>
      <c r="BP6" s="63"/>
      <c r="BQ6" s="63"/>
      <c r="BR6" s="63"/>
      <c r="BS6" s="63"/>
      <c r="BT6" s="63"/>
      <c r="BU6" s="63"/>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row>
    <row r="7" spans="1:107" s="65" customFormat="1" ht="11.25" customHeight="1" x14ac:dyDescent="0.2">
      <c r="B7" s="178"/>
      <c r="C7" s="178"/>
      <c r="D7" s="177" t="s">
        <v>34</v>
      </c>
      <c r="E7" s="177" t="s">
        <v>3</v>
      </c>
      <c r="F7" s="199"/>
      <c r="G7" s="177"/>
      <c r="H7" s="177"/>
      <c r="I7" s="177"/>
      <c r="J7" s="177"/>
      <c r="K7" s="177"/>
      <c r="L7" s="177"/>
      <c r="M7" s="201"/>
      <c r="N7" s="177"/>
      <c r="O7" s="177"/>
      <c r="P7" s="181" t="s">
        <v>35</v>
      </c>
      <c r="Q7" s="181" t="s">
        <v>36</v>
      </c>
      <c r="R7" s="181"/>
      <c r="S7" s="181"/>
      <c r="T7" s="181"/>
      <c r="U7" s="181"/>
      <c r="V7" s="181"/>
      <c r="W7" s="181"/>
      <c r="X7" s="192"/>
      <c r="Y7" s="179"/>
      <c r="Z7" s="179"/>
      <c r="AA7" s="179"/>
      <c r="AB7" s="179"/>
      <c r="AC7" s="195"/>
      <c r="AD7" s="178" t="s">
        <v>37</v>
      </c>
      <c r="AE7" s="178" t="s">
        <v>38</v>
      </c>
      <c r="AF7" s="177" t="s">
        <v>39</v>
      </c>
      <c r="AG7" s="177" t="s">
        <v>40</v>
      </c>
      <c r="AH7" s="178" t="s">
        <v>41</v>
      </c>
      <c r="AI7" s="178"/>
      <c r="AJ7" s="178"/>
      <c r="AK7" s="178"/>
      <c r="AL7" s="178"/>
      <c r="AM7" s="178"/>
      <c r="AN7" s="178"/>
      <c r="AO7" s="178"/>
      <c r="AP7" s="178"/>
      <c r="AQ7" s="178"/>
      <c r="AR7" s="178"/>
      <c r="AS7" s="178"/>
      <c r="AT7" s="178"/>
      <c r="AU7" s="160" t="s">
        <v>102</v>
      </c>
      <c r="AV7" s="160" t="s">
        <v>103</v>
      </c>
      <c r="AW7" s="107"/>
      <c r="AX7" s="107"/>
      <c r="AY7" s="160" t="s">
        <v>104</v>
      </c>
      <c r="AZ7" s="160" t="s">
        <v>105</v>
      </c>
      <c r="BA7" s="177" t="s">
        <v>42</v>
      </c>
      <c r="BB7" s="177" t="s">
        <v>77</v>
      </c>
      <c r="BC7" s="63"/>
      <c r="BD7" s="63"/>
      <c r="BE7" s="63"/>
      <c r="BF7" s="63"/>
      <c r="BG7" s="63"/>
      <c r="BH7" s="63"/>
      <c r="BI7" s="63"/>
      <c r="BJ7" s="63"/>
      <c r="BK7" s="63"/>
      <c r="BL7" s="63"/>
      <c r="BM7" s="63"/>
      <c r="BN7" s="63"/>
      <c r="BO7" s="63"/>
      <c r="BP7" s="63"/>
      <c r="BQ7" s="63"/>
      <c r="BR7" s="63"/>
      <c r="BS7" s="63"/>
      <c r="BT7" s="63"/>
      <c r="BU7" s="63"/>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row>
    <row r="8" spans="1:107" s="65" customFormat="1" ht="15" customHeight="1" x14ac:dyDescent="0.2">
      <c r="B8" s="178"/>
      <c r="C8" s="178"/>
      <c r="D8" s="177"/>
      <c r="E8" s="177"/>
      <c r="F8" s="199"/>
      <c r="G8" s="177"/>
      <c r="H8" s="177"/>
      <c r="I8" s="177"/>
      <c r="J8" s="177"/>
      <c r="K8" s="177"/>
      <c r="L8" s="177"/>
      <c r="M8" s="201"/>
      <c r="N8" s="177"/>
      <c r="O8" s="177"/>
      <c r="P8" s="181"/>
      <c r="Q8" s="181"/>
      <c r="R8" s="181"/>
      <c r="S8" s="181"/>
      <c r="T8" s="181"/>
      <c r="U8" s="181"/>
      <c r="V8" s="181"/>
      <c r="W8" s="181"/>
      <c r="X8" s="192"/>
      <c r="Y8" s="179"/>
      <c r="Z8" s="179"/>
      <c r="AA8" s="179"/>
      <c r="AB8" s="179"/>
      <c r="AC8" s="195"/>
      <c r="AD8" s="178"/>
      <c r="AE8" s="178"/>
      <c r="AF8" s="177"/>
      <c r="AG8" s="177"/>
      <c r="AH8" s="180" t="s">
        <v>43</v>
      </c>
      <c r="AI8" s="180"/>
      <c r="AJ8" s="182" t="s">
        <v>113</v>
      </c>
      <c r="AK8" s="182" t="s">
        <v>109</v>
      </c>
      <c r="AL8" s="182" t="s">
        <v>110</v>
      </c>
      <c r="AM8" s="95"/>
      <c r="AN8" s="182" t="s">
        <v>115</v>
      </c>
      <c r="AO8" s="177" t="s">
        <v>44</v>
      </c>
      <c r="AP8" s="177" t="s">
        <v>45</v>
      </c>
      <c r="AQ8" s="177" t="s">
        <v>46</v>
      </c>
      <c r="AR8" s="177" t="s">
        <v>47</v>
      </c>
      <c r="AS8" s="177" t="s">
        <v>48</v>
      </c>
      <c r="AT8" s="178" t="s">
        <v>49</v>
      </c>
      <c r="AU8" s="161"/>
      <c r="AV8" s="161"/>
      <c r="AW8" s="108"/>
      <c r="AX8" s="108"/>
      <c r="AY8" s="161"/>
      <c r="AZ8" s="161"/>
      <c r="BA8" s="177"/>
      <c r="BB8" s="177"/>
      <c r="BC8" s="63"/>
      <c r="BD8" s="63"/>
      <c r="BE8" s="63"/>
      <c r="BF8" s="63"/>
      <c r="BG8" s="63"/>
      <c r="BH8" s="63"/>
      <c r="BI8" s="63"/>
      <c r="BJ8" s="63"/>
      <c r="BK8" s="63"/>
      <c r="BL8" s="63"/>
      <c r="BM8" s="63"/>
      <c r="BN8" s="63"/>
      <c r="BO8" s="63"/>
      <c r="BP8" s="63"/>
      <c r="BQ8" s="63"/>
      <c r="BR8" s="63"/>
      <c r="BS8" s="63"/>
      <c r="BT8" s="63"/>
      <c r="BU8" s="63"/>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row>
    <row r="9" spans="1:107" s="65" customFormat="1" ht="84" customHeight="1" x14ac:dyDescent="0.2">
      <c r="B9" s="178"/>
      <c r="C9" s="178"/>
      <c r="D9" s="177"/>
      <c r="E9" s="177"/>
      <c r="F9" s="200"/>
      <c r="G9" s="177"/>
      <c r="H9" s="177"/>
      <c r="I9" s="177"/>
      <c r="J9" s="177"/>
      <c r="K9" s="177"/>
      <c r="L9" s="177"/>
      <c r="M9" s="201"/>
      <c r="N9" s="177"/>
      <c r="O9" s="177"/>
      <c r="P9" s="181"/>
      <c r="Q9" s="181"/>
      <c r="R9" s="181"/>
      <c r="S9" s="181"/>
      <c r="T9" s="181"/>
      <c r="U9" s="181"/>
      <c r="V9" s="181"/>
      <c r="W9" s="181"/>
      <c r="X9" s="193"/>
      <c r="Y9" s="179"/>
      <c r="Z9" s="179"/>
      <c r="AA9" s="179"/>
      <c r="AB9" s="179"/>
      <c r="AC9" s="196"/>
      <c r="AD9" s="178"/>
      <c r="AE9" s="178"/>
      <c r="AF9" s="177"/>
      <c r="AG9" s="177"/>
      <c r="AH9" s="39" t="s">
        <v>50</v>
      </c>
      <c r="AI9" s="39" t="s">
        <v>51</v>
      </c>
      <c r="AJ9" s="183"/>
      <c r="AK9" s="183"/>
      <c r="AL9" s="183"/>
      <c r="AM9" s="96" t="s">
        <v>117</v>
      </c>
      <c r="AN9" s="183"/>
      <c r="AO9" s="177"/>
      <c r="AP9" s="177"/>
      <c r="AQ9" s="177"/>
      <c r="AR9" s="177"/>
      <c r="AS9" s="177"/>
      <c r="AT9" s="178"/>
      <c r="AU9" s="162"/>
      <c r="AV9" s="162"/>
      <c r="AW9" s="109" t="s">
        <v>106</v>
      </c>
      <c r="AX9" s="109" t="s">
        <v>107</v>
      </c>
      <c r="AY9" s="162"/>
      <c r="AZ9" s="162"/>
      <c r="BA9" s="177"/>
      <c r="BB9" s="177"/>
      <c r="BC9" s="63"/>
      <c r="BD9" s="63"/>
      <c r="BE9" s="63"/>
      <c r="BF9" s="63"/>
      <c r="BG9" s="63"/>
      <c r="BH9" s="63"/>
      <c r="BI9" s="63"/>
      <c r="BJ9" s="63"/>
      <c r="BK9" s="63"/>
      <c r="BL9" s="63"/>
      <c r="BM9" s="63"/>
      <c r="BN9" s="63"/>
      <c r="BO9" s="63"/>
      <c r="BP9" s="63"/>
      <c r="BQ9" s="63"/>
      <c r="BR9" s="63"/>
      <c r="BS9" s="63"/>
      <c r="BT9" s="63"/>
      <c r="BU9" s="63"/>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row>
    <row r="10" spans="1:107" ht="23.1" customHeight="1" x14ac:dyDescent="0.25">
      <c r="B10" s="66">
        <v>1</v>
      </c>
      <c r="C10" s="123" t="s">
        <v>226</v>
      </c>
      <c r="D10" s="21"/>
      <c r="E10" s="21">
        <v>1</v>
      </c>
      <c r="F10" s="34" t="s">
        <v>246</v>
      </c>
      <c r="G10" s="66"/>
      <c r="H10" s="66"/>
      <c r="I10" s="21"/>
      <c r="J10" s="21"/>
      <c r="K10" s="21"/>
      <c r="L10" s="21"/>
      <c r="M10" s="67">
        <v>45415</v>
      </c>
      <c r="N10" s="66">
        <v>1</v>
      </c>
      <c r="O10" s="66"/>
      <c r="P10" s="66"/>
      <c r="Q10" s="66"/>
      <c r="R10" s="66">
        <v>1</v>
      </c>
      <c r="S10" s="66"/>
      <c r="T10" s="66"/>
      <c r="U10" s="66"/>
      <c r="V10" s="66"/>
      <c r="W10" s="66">
        <v>1</v>
      </c>
      <c r="X10" s="66"/>
      <c r="Y10" s="68" t="s">
        <v>254</v>
      </c>
      <c r="Z10" s="69">
        <v>45385</v>
      </c>
      <c r="AA10" s="69">
        <v>45418</v>
      </c>
      <c r="AB10" s="69">
        <v>45420</v>
      </c>
      <c r="AC10" s="70" t="s">
        <v>257</v>
      </c>
      <c r="AD10" s="66">
        <v>1</v>
      </c>
      <c r="AE10" s="66"/>
      <c r="AF10" s="66">
        <v>1</v>
      </c>
      <c r="AG10" s="66"/>
      <c r="AH10" s="66"/>
      <c r="AI10" s="66">
        <v>1</v>
      </c>
      <c r="AJ10" s="71"/>
      <c r="AK10" s="71"/>
      <c r="AL10" s="71"/>
      <c r="AM10" s="71"/>
      <c r="AN10" s="71"/>
      <c r="AO10" s="71">
        <v>1</v>
      </c>
      <c r="AP10" s="71"/>
      <c r="AQ10" s="71"/>
      <c r="AR10" s="71"/>
      <c r="AS10" s="71"/>
      <c r="AT10" s="71"/>
      <c r="AU10" s="71"/>
      <c r="AV10" s="71"/>
      <c r="AW10" s="71">
        <v>1</v>
      </c>
      <c r="AX10" s="71"/>
      <c r="AY10" s="66"/>
      <c r="AZ10" s="66"/>
      <c r="BA10" s="66">
        <v>1</v>
      </c>
      <c r="BB10" s="66"/>
    </row>
    <row r="11" spans="1:107" ht="23.1" customHeight="1" x14ac:dyDescent="0.25">
      <c r="B11" s="66">
        <v>2</v>
      </c>
      <c r="C11" s="123" t="s">
        <v>227</v>
      </c>
      <c r="D11" s="21"/>
      <c r="E11" s="21">
        <v>1</v>
      </c>
      <c r="F11" s="34" t="s">
        <v>357</v>
      </c>
      <c r="G11" s="66"/>
      <c r="H11" s="66"/>
      <c r="I11" s="21"/>
      <c r="J11" s="21"/>
      <c r="K11" s="21"/>
      <c r="L11" s="21"/>
      <c r="M11" s="67">
        <v>45415</v>
      </c>
      <c r="N11" s="66">
        <v>1</v>
      </c>
      <c r="O11" s="66"/>
      <c r="P11" s="66"/>
      <c r="Q11" s="66"/>
      <c r="R11" s="66">
        <v>1</v>
      </c>
      <c r="S11" s="66"/>
      <c r="T11" s="66"/>
      <c r="U11" s="66"/>
      <c r="V11" s="66"/>
      <c r="W11" s="66"/>
      <c r="X11" s="66">
        <v>1</v>
      </c>
      <c r="Y11" s="68" t="s">
        <v>255</v>
      </c>
      <c r="Z11" s="69">
        <v>45388</v>
      </c>
      <c r="AA11" s="69">
        <v>45418</v>
      </c>
      <c r="AB11" s="69">
        <v>45420</v>
      </c>
      <c r="AC11" s="70" t="s">
        <v>258</v>
      </c>
      <c r="AD11" s="66"/>
      <c r="AE11" s="66">
        <v>1</v>
      </c>
      <c r="AF11" s="66">
        <v>1</v>
      </c>
      <c r="AG11" s="66"/>
      <c r="AH11" s="66"/>
      <c r="AI11" s="66">
        <v>1</v>
      </c>
      <c r="AJ11" s="71"/>
      <c r="AK11" s="71"/>
      <c r="AL11" s="71"/>
      <c r="AM11" s="71"/>
      <c r="AN11" s="71"/>
      <c r="AO11" s="71">
        <v>1</v>
      </c>
      <c r="AP11" s="71"/>
      <c r="AQ11" s="71"/>
      <c r="AR11" s="71"/>
      <c r="AS11" s="71"/>
      <c r="AT11" s="71"/>
      <c r="AU11" s="71"/>
      <c r="AV11" s="71"/>
      <c r="AW11" s="71">
        <v>1</v>
      </c>
      <c r="AX11" s="71"/>
      <c r="AY11" s="66"/>
      <c r="AZ11" s="66"/>
      <c r="BA11" s="66">
        <v>1</v>
      </c>
      <c r="BB11" s="66"/>
    </row>
    <row r="12" spans="1:107" ht="23.1" customHeight="1" x14ac:dyDescent="0.25">
      <c r="B12" s="66">
        <v>3</v>
      </c>
      <c r="C12" s="123" t="s">
        <v>228</v>
      </c>
      <c r="D12" s="21">
        <v>1</v>
      </c>
      <c r="E12" s="21"/>
      <c r="F12" s="34" t="s">
        <v>247</v>
      </c>
      <c r="G12" s="66"/>
      <c r="H12" s="66"/>
      <c r="I12" s="21">
        <v>1</v>
      </c>
      <c r="J12" s="21"/>
      <c r="K12" s="21"/>
      <c r="L12" s="21"/>
      <c r="M12" s="67">
        <v>45419</v>
      </c>
      <c r="N12" s="66">
        <v>1</v>
      </c>
      <c r="O12" s="66"/>
      <c r="P12" s="66"/>
      <c r="Q12" s="66"/>
      <c r="R12" s="66">
        <v>1</v>
      </c>
      <c r="S12" s="66">
        <v>1</v>
      </c>
      <c r="T12" s="66"/>
      <c r="U12" s="66"/>
      <c r="V12" s="66"/>
      <c r="W12" s="66"/>
      <c r="X12" s="66"/>
      <c r="Y12" s="68" t="s">
        <v>152</v>
      </c>
      <c r="Z12" s="69">
        <v>45419</v>
      </c>
      <c r="AA12" s="69">
        <v>45426</v>
      </c>
      <c r="AB12" s="69">
        <v>45426</v>
      </c>
      <c r="AC12" s="70" t="s">
        <v>259</v>
      </c>
      <c r="AD12" s="66"/>
      <c r="AE12" s="66">
        <v>1</v>
      </c>
      <c r="AF12" s="66">
        <v>1</v>
      </c>
      <c r="AG12" s="66"/>
      <c r="AH12" s="71">
        <v>1</v>
      </c>
      <c r="AI12" s="71"/>
      <c r="AJ12" s="71"/>
      <c r="AK12" s="71"/>
      <c r="AL12" s="71"/>
      <c r="AM12" s="71"/>
      <c r="AN12" s="71"/>
      <c r="AO12" s="71"/>
      <c r="AP12" s="71"/>
      <c r="AQ12" s="71"/>
      <c r="AR12" s="71"/>
      <c r="AS12" s="71"/>
      <c r="AT12" s="71"/>
      <c r="AU12" s="71"/>
      <c r="AV12" s="71"/>
      <c r="AW12" s="71"/>
      <c r="AX12" s="71"/>
      <c r="AY12" s="66">
        <v>1</v>
      </c>
      <c r="AZ12" s="66"/>
      <c r="BA12" s="66"/>
      <c r="BB12" s="66">
        <v>1</v>
      </c>
    </row>
    <row r="13" spans="1:107" ht="23.1" customHeight="1" x14ac:dyDescent="0.25">
      <c r="B13" s="66">
        <v>4</v>
      </c>
      <c r="C13" s="123" t="s">
        <v>229</v>
      </c>
      <c r="D13" s="21"/>
      <c r="E13" s="21">
        <v>1</v>
      </c>
      <c r="F13" s="34" t="s">
        <v>248</v>
      </c>
      <c r="G13" s="66"/>
      <c r="H13" s="66">
        <v>1</v>
      </c>
      <c r="I13" s="21"/>
      <c r="J13" s="21"/>
      <c r="K13" s="21"/>
      <c r="L13" s="21"/>
      <c r="M13" s="67">
        <v>45427</v>
      </c>
      <c r="N13" s="66">
        <v>1</v>
      </c>
      <c r="O13" s="66"/>
      <c r="P13" s="66"/>
      <c r="Q13" s="66"/>
      <c r="R13" s="66">
        <v>1</v>
      </c>
      <c r="S13" s="66">
        <v>1</v>
      </c>
      <c r="T13" s="66"/>
      <c r="U13" s="66"/>
      <c r="V13" s="66"/>
      <c r="W13" s="66"/>
      <c r="X13" s="66"/>
      <c r="Y13" s="68" t="s">
        <v>256</v>
      </c>
      <c r="Z13" s="69">
        <v>45427</v>
      </c>
      <c r="AA13" s="69">
        <v>45427</v>
      </c>
      <c r="AB13" s="69">
        <v>45428</v>
      </c>
      <c r="AC13" s="70" t="s">
        <v>260</v>
      </c>
      <c r="AD13" s="66">
        <v>1</v>
      </c>
      <c r="AE13" s="66"/>
      <c r="AF13" s="66">
        <v>1</v>
      </c>
      <c r="AG13" s="66"/>
      <c r="AH13" s="71">
        <v>1</v>
      </c>
      <c r="AI13" s="71"/>
      <c r="AJ13" s="71"/>
      <c r="AK13" s="71"/>
      <c r="AL13" s="71"/>
      <c r="AM13" s="71"/>
      <c r="AN13" s="71"/>
      <c r="AO13" s="71"/>
      <c r="AP13" s="71"/>
      <c r="AQ13" s="71"/>
      <c r="AR13" s="71"/>
      <c r="AS13" s="71"/>
      <c r="AT13" s="71"/>
      <c r="AU13" s="71"/>
      <c r="AV13" s="71">
        <v>1</v>
      </c>
      <c r="AW13" s="71"/>
      <c r="AX13" s="71"/>
      <c r="AY13" s="66"/>
      <c r="AZ13" s="66"/>
      <c r="BA13" s="66">
        <v>1</v>
      </c>
      <c r="BB13" s="66"/>
    </row>
    <row r="14" spans="1:107" ht="23.1" customHeight="1" x14ac:dyDescent="0.25">
      <c r="B14" s="66">
        <v>5</v>
      </c>
      <c r="C14" s="123" t="s">
        <v>230</v>
      </c>
      <c r="D14" s="21"/>
      <c r="E14" s="21">
        <v>1</v>
      </c>
      <c r="F14" s="34" t="s">
        <v>249</v>
      </c>
      <c r="G14" s="66"/>
      <c r="H14" s="66"/>
      <c r="I14" s="21">
        <v>1</v>
      </c>
      <c r="J14" s="21"/>
      <c r="K14" s="21"/>
      <c r="L14" s="21"/>
      <c r="M14" s="67">
        <v>45429</v>
      </c>
      <c r="N14" s="66">
        <v>1</v>
      </c>
      <c r="O14" s="66"/>
      <c r="P14" s="66"/>
      <c r="Q14" s="66"/>
      <c r="R14" s="66">
        <v>1</v>
      </c>
      <c r="S14" s="66">
        <v>1</v>
      </c>
      <c r="T14" s="66"/>
      <c r="U14" s="66"/>
      <c r="V14" s="66"/>
      <c r="W14" s="66"/>
      <c r="X14" s="66"/>
      <c r="Y14" s="68" t="s">
        <v>152</v>
      </c>
      <c r="Z14" s="69">
        <v>45428</v>
      </c>
      <c r="AA14" s="69">
        <v>45435</v>
      </c>
      <c r="AB14" s="69">
        <v>45435</v>
      </c>
      <c r="AC14" s="70" t="s">
        <v>261</v>
      </c>
      <c r="AD14" s="66"/>
      <c r="AE14" s="66">
        <v>1</v>
      </c>
      <c r="AF14" s="66">
        <v>1</v>
      </c>
      <c r="AG14" s="66"/>
      <c r="AH14" s="71">
        <v>1</v>
      </c>
      <c r="AI14" s="71"/>
      <c r="AJ14" s="71"/>
      <c r="AK14" s="71"/>
      <c r="AL14" s="71"/>
      <c r="AM14" s="71"/>
      <c r="AN14" s="71"/>
      <c r="AO14" s="71"/>
      <c r="AP14" s="71"/>
      <c r="AQ14" s="71"/>
      <c r="AR14" s="71"/>
      <c r="AS14" s="71"/>
      <c r="AT14" s="71"/>
      <c r="AU14" s="71"/>
      <c r="AV14" s="71"/>
      <c r="AW14" s="71">
        <v>1</v>
      </c>
      <c r="AX14" s="66"/>
      <c r="AY14" s="66"/>
      <c r="AZ14" s="66"/>
      <c r="BA14" s="66"/>
      <c r="BB14" s="66">
        <v>1</v>
      </c>
    </row>
    <row r="15" spans="1:107" ht="23.1" customHeight="1" x14ac:dyDescent="0.25">
      <c r="B15" s="66">
        <v>6</v>
      </c>
      <c r="C15" s="123" t="s">
        <v>231</v>
      </c>
      <c r="D15" s="21"/>
      <c r="E15" s="21">
        <v>1</v>
      </c>
      <c r="F15" s="34" t="s">
        <v>249</v>
      </c>
      <c r="G15" s="66"/>
      <c r="H15" s="66"/>
      <c r="I15" s="21">
        <v>1</v>
      </c>
      <c r="J15" s="21"/>
      <c r="K15" s="21"/>
      <c r="L15" s="21"/>
      <c r="M15" s="67">
        <v>45429</v>
      </c>
      <c r="N15" s="66">
        <v>1</v>
      </c>
      <c r="O15" s="66"/>
      <c r="P15" s="66"/>
      <c r="Q15" s="66"/>
      <c r="R15" s="66">
        <v>1</v>
      </c>
      <c r="S15" s="66">
        <v>1</v>
      </c>
      <c r="T15" s="66"/>
      <c r="U15" s="66"/>
      <c r="V15" s="66"/>
      <c r="W15" s="66"/>
      <c r="X15" s="66"/>
      <c r="Y15" s="68" t="s">
        <v>152</v>
      </c>
      <c r="Z15" s="69">
        <v>45428</v>
      </c>
      <c r="AA15" s="69">
        <v>45435</v>
      </c>
      <c r="AB15" s="69">
        <v>45435</v>
      </c>
      <c r="AC15" s="70" t="s">
        <v>262</v>
      </c>
      <c r="AD15" s="66">
        <v>1</v>
      </c>
      <c r="AE15" s="66"/>
      <c r="AF15" s="66">
        <v>1</v>
      </c>
      <c r="AG15" s="66"/>
      <c r="AH15" s="71">
        <v>1</v>
      </c>
      <c r="AI15" s="71"/>
      <c r="AJ15" s="71"/>
      <c r="AK15" s="71"/>
      <c r="AL15" s="71"/>
      <c r="AM15" s="71"/>
      <c r="AN15" s="71"/>
      <c r="AO15" s="71"/>
      <c r="AP15" s="71"/>
      <c r="AQ15" s="71"/>
      <c r="AR15" s="71"/>
      <c r="AS15" s="71"/>
      <c r="AT15" s="71"/>
      <c r="AU15" s="71"/>
      <c r="AV15" s="71"/>
      <c r="AW15" s="71">
        <v>1</v>
      </c>
      <c r="AX15" s="66"/>
      <c r="AY15" s="66"/>
      <c r="AZ15" s="66"/>
      <c r="BA15" s="66"/>
      <c r="BB15" s="66">
        <v>1</v>
      </c>
    </row>
    <row r="16" spans="1:107" ht="23.1" customHeight="1" x14ac:dyDescent="0.25">
      <c r="B16" s="66">
        <v>7</v>
      </c>
      <c r="C16" s="123" t="s">
        <v>232</v>
      </c>
      <c r="D16" s="21"/>
      <c r="E16" s="21">
        <v>1</v>
      </c>
      <c r="F16" s="34" t="s">
        <v>249</v>
      </c>
      <c r="G16" s="66"/>
      <c r="H16" s="66"/>
      <c r="I16" s="21">
        <v>1</v>
      </c>
      <c r="J16" s="21"/>
      <c r="K16" s="21"/>
      <c r="L16" s="21"/>
      <c r="M16" s="67">
        <v>45429</v>
      </c>
      <c r="N16" s="66">
        <v>1</v>
      </c>
      <c r="O16" s="66"/>
      <c r="P16" s="66"/>
      <c r="Q16" s="66"/>
      <c r="R16" s="66">
        <v>1</v>
      </c>
      <c r="S16" s="66">
        <v>1</v>
      </c>
      <c r="T16" s="66"/>
      <c r="U16" s="66"/>
      <c r="V16" s="66"/>
      <c r="W16" s="66"/>
      <c r="X16" s="66"/>
      <c r="Y16" s="68" t="s">
        <v>152</v>
      </c>
      <c r="Z16" s="69">
        <v>45428</v>
      </c>
      <c r="AA16" s="69">
        <v>45435</v>
      </c>
      <c r="AB16" s="69">
        <v>45435</v>
      </c>
      <c r="AC16" s="70" t="s">
        <v>263</v>
      </c>
      <c r="AD16" s="66"/>
      <c r="AE16" s="66">
        <v>1</v>
      </c>
      <c r="AF16" s="66">
        <v>1</v>
      </c>
      <c r="AG16" s="66"/>
      <c r="AH16" s="71">
        <v>1</v>
      </c>
      <c r="AI16" s="71"/>
      <c r="AJ16" s="71"/>
      <c r="AK16" s="71"/>
      <c r="AL16" s="71"/>
      <c r="AM16" s="71"/>
      <c r="AN16" s="71"/>
      <c r="AO16" s="71"/>
      <c r="AP16" s="71"/>
      <c r="AQ16" s="71"/>
      <c r="AR16" s="71"/>
      <c r="AS16" s="71"/>
      <c r="AT16" s="71"/>
      <c r="AU16" s="71"/>
      <c r="AV16" s="71"/>
      <c r="AW16" s="71"/>
      <c r="AX16" s="66">
        <v>1</v>
      </c>
      <c r="AY16" s="66"/>
      <c r="AZ16" s="66"/>
      <c r="BA16" s="66"/>
      <c r="BB16" s="66">
        <v>1</v>
      </c>
    </row>
    <row r="17" spans="2:54" ht="23.1" customHeight="1" x14ac:dyDescent="0.25">
      <c r="B17" s="66">
        <v>8</v>
      </c>
      <c r="C17" s="123" t="s">
        <v>233</v>
      </c>
      <c r="D17" s="21"/>
      <c r="E17" s="21">
        <v>1</v>
      </c>
      <c r="F17" s="34" t="s">
        <v>249</v>
      </c>
      <c r="G17" s="66"/>
      <c r="H17" s="66"/>
      <c r="I17" s="21">
        <v>1</v>
      </c>
      <c r="J17" s="21"/>
      <c r="K17" s="21"/>
      <c r="L17" s="21"/>
      <c r="M17" s="67">
        <v>45429</v>
      </c>
      <c r="N17" s="66">
        <v>1</v>
      </c>
      <c r="O17" s="66"/>
      <c r="P17" s="66"/>
      <c r="Q17" s="66"/>
      <c r="R17" s="66">
        <v>1</v>
      </c>
      <c r="S17" s="66">
        <v>1</v>
      </c>
      <c r="T17" s="66"/>
      <c r="U17" s="66"/>
      <c r="V17" s="66"/>
      <c r="W17" s="66"/>
      <c r="X17" s="66"/>
      <c r="Y17" s="68" t="s">
        <v>152</v>
      </c>
      <c r="Z17" s="69">
        <v>45428</v>
      </c>
      <c r="AA17" s="69">
        <v>45435</v>
      </c>
      <c r="AB17" s="69">
        <v>45435</v>
      </c>
      <c r="AC17" s="70" t="s">
        <v>264</v>
      </c>
      <c r="AD17" s="66">
        <v>1</v>
      </c>
      <c r="AE17" s="66"/>
      <c r="AF17" s="66">
        <v>1</v>
      </c>
      <c r="AG17" s="66"/>
      <c r="AH17" s="71">
        <v>1</v>
      </c>
      <c r="AI17" s="71"/>
      <c r="AJ17" s="71"/>
      <c r="AK17" s="71"/>
      <c r="AL17" s="71"/>
      <c r="AM17" s="71"/>
      <c r="AN17" s="71"/>
      <c r="AO17" s="71"/>
      <c r="AP17" s="71"/>
      <c r="AQ17" s="71"/>
      <c r="AR17" s="71"/>
      <c r="AS17" s="71"/>
      <c r="AT17" s="71"/>
      <c r="AU17" s="71"/>
      <c r="AV17" s="71"/>
      <c r="AW17" s="71">
        <v>1</v>
      </c>
      <c r="AX17" s="66"/>
      <c r="AY17" s="66"/>
      <c r="AZ17" s="66"/>
      <c r="BA17" s="66"/>
      <c r="BB17" s="66">
        <v>1</v>
      </c>
    </row>
    <row r="18" spans="2:54" ht="23.1" customHeight="1" x14ac:dyDescent="0.25">
      <c r="B18" s="66">
        <v>9</v>
      </c>
      <c r="C18" s="123" t="s">
        <v>234</v>
      </c>
      <c r="D18" s="21"/>
      <c r="E18" s="21">
        <v>1</v>
      </c>
      <c r="F18" s="34" t="s">
        <v>249</v>
      </c>
      <c r="G18" s="66"/>
      <c r="H18" s="66"/>
      <c r="I18" s="21">
        <v>1</v>
      </c>
      <c r="J18" s="21"/>
      <c r="K18" s="21"/>
      <c r="L18" s="21"/>
      <c r="M18" s="67">
        <v>45429</v>
      </c>
      <c r="N18" s="66">
        <v>1</v>
      </c>
      <c r="O18" s="66"/>
      <c r="P18" s="66"/>
      <c r="Q18" s="66"/>
      <c r="R18" s="66">
        <v>1</v>
      </c>
      <c r="S18" s="66">
        <v>1</v>
      </c>
      <c r="T18" s="66"/>
      <c r="U18" s="66"/>
      <c r="V18" s="66"/>
      <c r="W18" s="66"/>
      <c r="X18" s="66"/>
      <c r="Y18" s="68" t="s">
        <v>152</v>
      </c>
      <c r="Z18" s="69">
        <v>45429</v>
      </c>
      <c r="AA18" s="69">
        <v>45435</v>
      </c>
      <c r="AB18" s="69">
        <v>45439</v>
      </c>
      <c r="AC18" s="70" t="s">
        <v>265</v>
      </c>
      <c r="AD18" s="66"/>
      <c r="AE18" s="66">
        <v>1</v>
      </c>
      <c r="AF18" s="66">
        <v>1</v>
      </c>
      <c r="AG18" s="66"/>
      <c r="AH18" s="71">
        <v>1</v>
      </c>
      <c r="AI18" s="71"/>
      <c r="AJ18" s="71"/>
      <c r="AK18" s="71"/>
      <c r="AL18" s="71"/>
      <c r="AM18" s="71"/>
      <c r="AN18" s="71"/>
      <c r="AO18" s="71"/>
      <c r="AP18" s="71"/>
      <c r="AQ18" s="71"/>
      <c r="AR18" s="71"/>
      <c r="AS18" s="71"/>
      <c r="AT18" s="71"/>
      <c r="AU18" s="71"/>
      <c r="AV18" s="71"/>
      <c r="AW18" s="71"/>
      <c r="AX18" s="66">
        <v>1</v>
      </c>
      <c r="AY18" s="66"/>
      <c r="AZ18" s="66"/>
      <c r="BA18" s="66"/>
      <c r="BB18" s="66">
        <v>1</v>
      </c>
    </row>
    <row r="19" spans="2:54" ht="23.1" customHeight="1" x14ac:dyDescent="0.25">
      <c r="B19" s="66">
        <v>10</v>
      </c>
      <c r="C19" s="123" t="s">
        <v>235</v>
      </c>
      <c r="D19" s="21"/>
      <c r="E19" s="21">
        <v>1</v>
      </c>
      <c r="F19" s="34" t="s">
        <v>249</v>
      </c>
      <c r="G19" s="66"/>
      <c r="H19" s="66"/>
      <c r="I19" s="21">
        <v>1</v>
      </c>
      <c r="J19" s="21"/>
      <c r="K19" s="21"/>
      <c r="L19" s="21"/>
      <c r="M19" s="67">
        <v>45429</v>
      </c>
      <c r="N19" s="66">
        <v>1</v>
      </c>
      <c r="O19" s="66"/>
      <c r="P19" s="66"/>
      <c r="Q19" s="66"/>
      <c r="R19" s="66">
        <v>1</v>
      </c>
      <c r="S19" s="66">
        <v>1</v>
      </c>
      <c r="T19" s="66"/>
      <c r="U19" s="66"/>
      <c r="V19" s="66"/>
      <c r="W19" s="66"/>
      <c r="X19" s="66"/>
      <c r="Y19" s="68" t="s">
        <v>152</v>
      </c>
      <c r="Z19" s="69">
        <v>45429</v>
      </c>
      <c r="AA19" s="69">
        <v>45435</v>
      </c>
      <c r="AB19" s="69">
        <v>45439</v>
      </c>
      <c r="AC19" s="70" t="s">
        <v>266</v>
      </c>
      <c r="AD19" s="66">
        <v>1</v>
      </c>
      <c r="AE19" s="66"/>
      <c r="AF19" s="66">
        <v>1</v>
      </c>
      <c r="AG19" s="66"/>
      <c r="AH19" s="71">
        <v>1</v>
      </c>
      <c r="AI19" s="71"/>
      <c r="AJ19" s="71"/>
      <c r="AK19" s="71"/>
      <c r="AL19" s="71"/>
      <c r="AM19" s="71"/>
      <c r="AN19" s="71"/>
      <c r="AO19" s="71"/>
      <c r="AP19" s="71"/>
      <c r="AQ19" s="71"/>
      <c r="AR19" s="71"/>
      <c r="AS19" s="71"/>
      <c r="AT19" s="71"/>
      <c r="AU19" s="71"/>
      <c r="AV19" s="71">
        <v>1</v>
      </c>
      <c r="AW19" s="71"/>
      <c r="AX19" s="66"/>
      <c r="AY19" s="66"/>
      <c r="AZ19" s="66"/>
      <c r="BA19" s="66"/>
      <c r="BB19" s="66">
        <v>1</v>
      </c>
    </row>
    <row r="20" spans="2:54" ht="23.1" customHeight="1" x14ac:dyDescent="0.25">
      <c r="B20" s="66">
        <v>11</v>
      </c>
      <c r="C20" s="123" t="s">
        <v>236</v>
      </c>
      <c r="D20" s="21"/>
      <c r="E20" s="21">
        <v>1</v>
      </c>
      <c r="F20" s="34" t="s">
        <v>249</v>
      </c>
      <c r="G20" s="66"/>
      <c r="H20" s="66"/>
      <c r="I20" s="21">
        <v>1</v>
      </c>
      <c r="J20" s="21"/>
      <c r="K20" s="21"/>
      <c r="L20" s="21"/>
      <c r="M20" s="67">
        <v>45429</v>
      </c>
      <c r="N20" s="66">
        <v>1</v>
      </c>
      <c r="O20" s="66"/>
      <c r="P20" s="66"/>
      <c r="Q20" s="66"/>
      <c r="R20" s="66">
        <v>1</v>
      </c>
      <c r="S20" s="66">
        <v>1</v>
      </c>
      <c r="T20" s="66"/>
      <c r="U20" s="66"/>
      <c r="V20" s="66"/>
      <c r="W20" s="66"/>
      <c r="X20" s="66"/>
      <c r="Y20" s="68" t="s">
        <v>152</v>
      </c>
      <c r="Z20" s="69">
        <v>45429</v>
      </c>
      <c r="AA20" s="69">
        <v>45435</v>
      </c>
      <c r="AB20" s="69">
        <v>45439</v>
      </c>
      <c r="AC20" s="70" t="s">
        <v>267</v>
      </c>
      <c r="AD20" s="66"/>
      <c r="AE20" s="66">
        <v>1</v>
      </c>
      <c r="AF20" s="66">
        <v>1</v>
      </c>
      <c r="AG20" s="66"/>
      <c r="AH20" s="71">
        <v>1</v>
      </c>
      <c r="AI20" s="71"/>
      <c r="AJ20" s="71"/>
      <c r="AK20" s="71"/>
      <c r="AL20" s="71"/>
      <c r="AM20" s="71"/>
      <c r="AN20" s="71"/>
      <c r="AO20" s="71"/>
      <c r="AP20" s="71"/>
      <c r="AQ20" s="71"/>
      <c r="AR20" s="71"/>
      <c r="AS20" s="71"/>
      <c r="AT20" s="71"/>
      <c r="AU20" s="71"/>
      <c r="AV20" s="71"/>
      <c r="AW20" s="71"/>
      <c r="AX20" s="66"/>
      <c r="AY20" s="66">
        <v>1</v>
      </c>
      <c r="AZ20" s="66"/>
      <c r="BA20" s="66"/>
      <c r="BB20" s="66">
        <v>1</v>
      </c>
    </row>
    <row r="21" spans="2:54" ht="23.1" customHeight="1" x14ac:dyDescent="0.25">
      <c r="B21" s="66">
        <v>12</v>
      </c>
      <c r="C21" s="123" t="s">
        <v>237</v>
      </c>
      <c r="D21" s="21"/>
      <c r="E21" s="21">
        <v>1</v>
      </c>
      <c r="F21" s="34" t="s">
        <v>249</v>
      </c>
      <c r="G21" s="66"/>
      <c r="H21" s="66"/>
      <c r="I21" s="21">
        <v>1</v>
      </c>
      <c r="J21" s="21"/>
      <c r="K21" s="21"/>
      <c r="L21" s="21"/>
      <c r="M21" s="67">
        <v>45429</v>
      </c>
      <c r="N21" s="66">
        <v>1</v>
      </c>
      <c r="O21" s="66"/>
      <c r="P21" s="66"/>
      <c r="Q21" s="66"/>
      <c r="R21" s="66">
        <v>1</v>
      </c>
      <c r="S21" s="66">
        <v>1</v>
      </c>
      <c r="T21" s="66"/>
      <c r="U21" s="66"/>
      <c r="V21" s="66"/>
      <c r="W21" s="66"/>
      <c r="X21" s="66"/>
      <c r="Y21" s="68" t="s">
        <v>152</v>
      </c>
      <c r="Z21" s="69">
        <v>45429</v>
      </c>
      <c r="AA21" s="69">
        <v>45436</v>
      </c>
      <c r="AB21" s="69">
        <v>45439</v>
      </c>
      <c r="AC21" s="70" t="s">
        <v>268</v>
      </c>
      <c r="AD21" s="66"/>
      <c r="AE21" s="66">
        <v>1</v>
      </c>
      <c r="AF21" s="66">
        <v>1</v>
      </c>
      <c r="AG21" s="66"/>
      <c r="AH21" s="71">
        <v>1</v>
      </c>
      <c r="AI21" s="71"/>
      <c r="AJ21" s="71"/>
      <c r="AK21" s="71"/>
      <c r="AL21" s="71"/>
      <c r="AM21" s="71"/>
      <c r="AN21" s="71"/>
      <c r="AO21" s="71"/>
      <c r="AP21" s="71"/>
      <c r="AQ21" s="71"/>
      <c r="AR21" s="71"/>
      <c r="AS21" s="71"/>
      <c r="AT21" s="71"/>
      <c r="AU21" s="71"/>
      <c r="AV21" s="71"/>
      <c r="AW21" s="71"/>
      <c r="AX21" s="66"/>
      <c r="AY21" s="66">
        <v>1</v>
      </c>
      <c r="AZ21" s="66"/>
      <c r="BA21" s="66"/>
      <c r="BB21" s="66">
        <v>1</v>
      </c>
    </row>
    <row r="22" spans="2:54" ht="23.1" customHeight="1" x14ac:dyDescent="0.25">
      <c r="B22" s="66">
        <v>13</v>
      </c>
      <c r="C22" s="123" t="s">
        <v>238</v>
      </c>
      <c r="D22" s="21"/>
      <c r="E22" s="21">
        <v>1</v>
      </c>
      <c r="F22" s="34" t="s">
        <v>249</v>
      </c>
      <c r="G22" s="66"/>
      <c r="H22" s="66"/>
      <c r="I22" s="21">
        <v>1</v>
      </c>
      <c r="J22" s="21"/>
      <c r="K22" s="21"/>
      <c r="L22" s="21"/>
      <c r="M22" s="67">
        <v>45429</v>
      </c>
      <c r="N22" s="66">
        <v>1</v>
      </c>
      <c r="O22" s="66"/>
      <c r="P22" s="66"/>
      <c r="Q22" s="66"/>
      <c r="R22" s="66">
        <v>1</v>
      </c>
      <c r="S22" s="66">
        <v>1</v>
      </c>
      <c r="T22" s="66"/>
      <c r="U22" s="66"/>
      <c r="V22" s="66"/>
      <c r="W22" s="66"/>
      <c r="X22" s="66"/>
      <c r="Y22" s="68" t="s">
        <v>152</v>
      </c>
      <c r="Z22" s="69">
        <v>45429</v>
      </c>
      <c r="AA22" s="69">
        <v>45436</v>
      </c>
      <c r="AB22" s="69">
        <v>45439</v>
      </c>
      <c r="AC22" s="70" t="s">
        <v>269</v>
      </c>
      <c r="AD22" s="66"/>
      <c r="AE22" s="66">
        <v>1</v>
      </c>
      <c r="AF22" s="66">
        <v>1</v>
      </c>
      <c r="AG22" s="66"/>
      <c r="AH22" s="71">
        <v>1</v>
      </c>
      <c r="AI22" s="71"/>
      <c r="AJ22" s="71"/>
      <c r="AK22" s="71"/>
      <c r="AL22" s="71"/>
      <c r="AM22" s="71"/>
      <c r="AN22" s="71"/>
      <c r="AO22" s="71"/>
      <c r="AP22" s="71"/>
      <c r="AQ22" s="71"/>
      <c r="AR22" s="71"/>
      <c r="AS22" s="71"/>
      <c r="AT22" s="71"/>
      <c r="AU22" s="71"/>
      <c r="AV22" s="71"/>
      <c r="AW22" s="71"/>
      <c r="AX22" s="66"/>
      <c r="AY22" s="66">
        <v>1</v>
      </c>
      <c r="AZ22" s="66"/>
      <c r="BA22" s="66"/>
      <c r="BB22" s="66">
        <v>1</v>
      </c>
    </row>
    <row r="23" spans="2:54" ht="23.1" customHeight="1" x14ac:dyDescent="0.25">
      <c r="B23" s="66">
        <v>14</v>
      </c>
      <c r="C23" s="123" t="s">
        <v>239</v>
      </c>
      <c r="D23" s="21"/>
      <c r="E23" s="21">
        <v>1</v>
      </c>
      <c r="F23" s="34" t="s">
        <v>249</v>
      </c>
      <c r="G23" s="66"/>
      <c r="H23" s="66"/>
      <c r="I23" s="21">
        <v>1</v>
      </c>
      <c r="J23" s="21"/>
      <c r="K23" s="21"/>
      <c r="L23" s="21"/>
      <c r="M23" s="67">
        <v>45429</v>
      </c>
      <c r="N23" s="66">
        <v>1</v>
      </c>
      <c r="O23" s="66"/>
      <c r="P23" s="66"/>
      <c r="Q23" s="66"/>
      <c r="R23" s="66">
        <v>1</v>
      </c>
      <c r="S23" s="66">
        <v>1</v>
      </c>
      <c r="T23" s="66"/>
      <c r="U23" s="66"/>
      <c r="V23" s="66"/>
      <c r="W23" s="66"/>
      <c r="X23" s="66"/>
      <c r="Y23" s="68" t="s">
        <v>152</v>
      </c>
      <c r="Z23" s="69">
        <v>45429</v>
      </c>
      <c r="AA23" s="69">
        <v>45436</v>
      </c>
      <c r="AB23" s="69">
        <v>45439</v>
      </c>
      <c r="AC23" s="70" t="s">
        <v>270</v>
      </c>
      <c r="AD23" s="66"/>
      <c r="AE23" s="66">
        <v>1</v>
      </c>
      <c r="AF23" s="66">
        <v>1</v>
      </c>
      <c r="AG23" s="66"/>
      <c r="AH23" s="71">
        <v>1</v>
      </c>
      <c r="AI23" s="71"/>
      <c r="AJ23" s="71"/>
      <c r="AK23" s="71"/>
      <c r="AL23" s="71"/>
      <c r="AM23" s="71"/>
      <c r="AN23" s="71"/>
      <c r="AO23" s="71"/>
      <c r="AP23" s="71"/>
      <c r="AQ23" s="71"/>
      <c r="AR23" s="71"/>
      <c r="AS23" s="71"/>
      <c r="AT23" s="71"/>
      <c r="AU23" s="71"/>
      <c r="AV23" s="71"/>
      <c r="AW23" s="71"/>
      <c r="AX23" s="66"/>
      <c r="AY23" s="66">
        <v>1</v>
      </c>
      <c r="AZ23" s="66"/>
      <c r="BA23" s="66"/>
      <c r="BB23" s="66">
        <v>1</v>
      </c>
    </row>
    <row r="24" spans="2:54" ht="23.1" customHeight="1" x14ac:dyDescent="0.25">
      <c r="B24" s="66">
        <v>15</v>
      </c>
      <c r="C24" s="123" t="s">
        <v>240</v>
      </c>
      <c r="D24" s="21"/>
      <c r="E24" s="21">
        <v>1</v>
      </c>
      <c r="F24" s="34" t="s">
        <v>249</v>
      </c>
      <c r="G24" s="66"/>
      <c r="H24" s="66"/>
      <c r="I24" s="21">
        <v>1</v>
      </c>
      <c r="J24" s="21"/>
      <c r="K24" s="21"/>
      <c r="L24" s="21"/>
      <c r="M24" s="67">
        <v>45429</v>
      </c>
      <c r="N24" s="66">
        <v>1</v>
      </c>
      <c r="O24" s="66"/>
      <c r="P24" s="66"/>
      <c r="Q24" s="66"/>
      <c r="R24" s="66">
        <v>1</v>
      </c>
      <c r="S24" s="66">
        <v>1</v>
      </c>
      <c r="T24" s="66"/>
      <c r="U24" s="66"/>
      <c r="V24" s="66"/>
      <c r="W24" s="66"/>
      <c r="X24" s="66"/>
      <c r="Y24" s="68" t="s">
        <v>152</v>
      </c>
      <c r="Z24" s="69">
        <v>45429</v>
      </c>
      <c r="AA24" s="69">
        <v>45436</v>
      </c>
      <c r="AB24" s="69">
        <v>45439</v>
      </c>
      <c r="AC24" s="70" t="s">
        <v>271</v>
      </c>
      <c r="AD24" s="66"/>
      <c r="AE24" s="66">
        <v>1</v>
      </c>
      <c r="AF24" s="66">
        <v>1</v>
      </c>
      <c r="AG24" s="66"/>
      <c r="AH24" s="71">
        <v>1</v>
      </c>
      <c r="AI24" s="71"/>
      <c r="AJ24" s="71"/>
      <c r="AK24" s="71"/>
      <c r="AL24" s="71"/>
      <c r="AM24" s="71"/>
      <c r="AN24" s="71"/>
      <c r="AO24" s="71"/>
      <c r="AP24" s="71"/>
      <c r="AQ24" s="71"/>
      <c r="AR24" s="71"/>
      <c r="AS24" s="71"/>
      <c r="AT24" s="71"/>
      <c r="AU24" s="71"/>
      <c r="AV24" s="71"/>
      <c r="AW24" s="71"/>
      <c r="AX24" s="66">
        <v>1</v>
      </c>
      <c r="AY24" s="66"/>
      <c r="AZ24" s="66"/>
      <c r="BA24" s="66"/>
      <c r="BB24" s="66">
        <v>1</v>
      </c>
    </row>
    <row r="25" spans="2:54" ht="23.1" customHeight="1" x14ac:dyDescent="0.25">
      <c r="B25" s="66">
        <v>16</v>
      </c>
      <c r="C25" s="123" t="s">
        <v>241</v>
      </c>
      <c r="D25" s="21"/>
      <c r="E25" s="21">
        <v>1</v>
      </c>
      <c r="F25" s="34" t="s">
        <v>249</v>
      </c>
      <c r="G25" s="66"/>
      <c r="H25" s="66"/>
      <c r="I25" s="21">
        <v>1</v>
      </c>
      <c r="J25" s="21"/>
      <c r="K25" s="21"/>
      <c r="L25" s="21"/>
      <c r="M25" s="67">
        <v>45429</v>
      </c>
      <c r="N25" s="66">
        <v>1</v>
      </c>
      <c r="O25" s="66"/>
      <c r="P25" s="66"/>
      <c r="Q25" s="66"/>
      <c r="R25" s="66">
        <v>1</v>
      </c>
      <c r="S25" s="66">
        <v>1</v>
      </c>
      <c r="T25" s="66"/>
      <c r="U25" s="66"/>
      <c r="V25" s="66"/>
      <c r="W25" s="66"/>
      <c r="X25" s="66"/>
      <c r="Y25" s="68" t="s">
        <v>152</v>
      </c>
      <c r="Z25" s="69">
        <v>45429</v>
      </c>
      <c r="AA25" s="69">
        <v>45436</v>
      </c>
      <c r="AB25" s="69">
        <v>45439</v>
      </c>
      <c r="AC25" s="70" t="s">
        <v>272</v>
      </c>
      <c r="AD25" s="66"/>
      <c r="AE25" s="66">
        <v>1</v>
      </c>
      <c r="AF25" s="66">
        <v>1</v>
      </c>
      <c r="AG25" s="66"/>
      <c r="AH25" s="71">
        <v>1</v>
      </c>
      <c r="AI25" s="71"/>
      <c r="AJ25" s="71"/>
      <c r="AK25" s="71"/>
      <c r="AL25" s="71"/>
      <c r="AM25" s="71"/>
      <c r="AN25" s="71"/>
      <c r="AO25" s="71"/>
      <c r="AP25" s="71"/>
      <c r="AQ25" s="71"/>
      <c r="AR25" s="71"/>
      <c r="AS25" s="71"/>
      <c r="AT25" s="71"/>
      <c r="AU25" s="71"/>
      <c r="AV25" s="71"/>
      <c r="AW25" s="71">
        <v>1</v>
      </c>
      <c r="AX25" s="66"/>
      <c r="AY25" s="66"/>
      <c r="AZ25" s="66"/>
      <c r="BA25" s="66"/>
      <c r="BB25" s="66">
        <v>1</v>
      </c>
    </row>
    <row r="26" spans="2:54" ht="23.1" customHeight="1" x14ac:dyDescent="0.25">
      <c r="B26" s="66">
        <v>17</v>
      </c>
      <c r="C26" s="123" t="s">
        <v>242</v>
      </c>
      <c r="D26" s="21"/>
      <c r="E26" s="21">
        <v>1</v>
      </c>
      <c r="F26" s="34" t="s">
        <v>250</v>
      </c>
      <c r="G26" s="66"/>
      <c r="H26" s="66"/>
      <c r="I26" s="21">
        <v>1</v>
      </c>
      <c r="J26" s="21"/>
      <c r="K26" s="21"/>
      <c r="L26" s="21"/>
      <c r="M26" s="67">
        <v>45434</v>
      </c>
      <c r="N26" s="66">
        <v>1</v>
      </c>
      <c r="O26" s="66"/>
      <c r="P26" s="66"/>
      <c r="Q26" s="66"/>
      <c r="R26" s="66">
        <v>1</v>
      </c>
      <c r="S26" s="66">
        <v>1</v>
      </c>
      <c r="T26" s="66"/>
      <c r="U26" s="66"/>
      <c r="V26" s="66"/>
      <c r="W26" s="66"/>
      <c r="X26" s="66"/>
      <c r="Y26" s="68" t="s">
        <v>152</v>
      </c>
      <c r="Z26" s="69">
        <v>45434</v>
      </c>
      <c r="AA26" s="69">
        <v>45439</v>
      </c>
      <c r="AB26" s="69">
        <v>45439</v>
      </c>
      <c r="AC26" s="70" t="s">
        <v>273</v>
      </c>
      <c r="AD26" s="66">
        <v>1</v>
      </c>
      <c r="AE26" s="66"/>
      <c r="AF26" s="66">
        <v>1</v>
      </c>
      <c r="AG26" s="66"/>
      <c r="AH26" s="71">
        <v>1</v>
      </c>
      <c r="AI26" s="71"/>
      <c r="AJ26" s="71"/>
      <c r="AK26" s="71"/>
      <c r="AL26" s="71"/>
      <c r="AM26" s="71"/>
      <c r="AN26" s="71"/>
      <c r="AO26" s="71"/>
      <c r="AP26" s="71"/>
      <c r="AQ26" s="71"/>
      <c r="AR26" s="71"/>
      <c r="AS26" s="71"/>
      <c r="AT26" s="71"/>
      <c r="AU26" s="71"/>
      <c r="AV26" s="71"/>
      <c r="AW26" s="71">
        <v>1</v>
      </c>
      <c r="AX26" s="66"/>
      <c r="AY26" s="66"/>
      <c r="AZ26" s="66"/>
      <c r="BA26" s="66"/>
      <c r="BB26" s="66">
        <v>1</v>
      </c>
    </row>
    <row r="27" spans="2:54" ht="23.1" customHeight="1" x14ac:dyDescent="0.25">
      <c r="B27" s="66">
        <v>18</v>
      </c>
      <c r="C27" s="123" t="s">
        <v>243</v>
      </c>
      <c r="D27" s="21"/>
      <c r="E27" s="21">
        <v>1</v>
      </c>
      <c r="F27" s="34" t="s">
        <v>251</v>
      </c>
      <c r="G27" s="66"/>
      <c r="H27" s="66">
        <v>1</v>
      </c>
      <c r="I27" s="21"/>
      <c r="J27" s="21"/>
      <c r="K27" s="21"/>
      <c r="L27" s="21"/>
      <c r="M27" s="67">
        <v>45440</v>
      </c>
      <c r="N27" s="66">
        <v>1</v>
      </c>
      <c r="O27" s="66"/>
      <c r="P27" s="66"/>
      <c r="Q27" s="66"/>
      <c r="R27" s="66">
        <v>1</v>
      </c>
      <c r="S27" s="66">
        <v>1</v>
      </c>
      <c r="T27" s="66"/>
      <c r="U27" s="66"/>
      <c r="V27" s="66"/>
      <c r="W27" s="66"/>
      <c r="X27" s="66"/>
      <c r="Y27" s="68" t="s">
        <v>255</v>
      </c>
      <c r="Z27" s="69">
        <v>45448</v>
      </c>
      <c r="AA27" s="69">
        <v>45450</v>
      </c>
      <c r="AB27" s="69">
        <v>45450</v>
      </c>
      <c r="AC27" s="70" t="s">
        <v>274</v>
      </c>
      <c r="AD27" s="66">
        <v>1</v>
      </c>
      <c r="AE27" s="66"/>
      <c r="AF27" s="66">
        <v>1</v>
      </c>
      <c r="AG27" s="66"/>
      <c r="AH27" s="71"/>
      <c r="AI27" s="71">
        <v>1</v>
      </c>
      <c r="AJ27" s="71"/>
      <c r="AK27" s="71"/>
      <c r="AL27" s="71"/>
      <c r="AM27" s="71"/>
      <c r="AN27" s="71"/>
      <c r="AO27" s="71">
        <v>1</v>
      </c>
      <c r="AP27" s="71"/>
      <c r="AQ27" s="71"/>
      <c r="AR27" s="71"/>
      <c r="AS27" s="71"/>
      <c r="AT27" s="71"/>
      <c r="AU27" s="71"/>
      <c r="AV27" s="71">
        <v>1</v>
      </c>
      <c r="AW27" s="71"/>
      <c r="AX27" s="66"/>
      <c r="AY27" s="66"/>
      <c r="AZ27" s="66"/>
      <c r="BA27" s="66"/>
      <c r="BB27" s="66">
        <v>1</v>
      </c>
    </row>
    <row r="28" spans="2:54" ht="23.1" customHeight="1" x14ac:dyDescent="0.25">
      <c r="B28" s="66">
        <v>19</v>
      </c>
      <c r="C28" s="123" t="s">
        <v>244</v>
      </c>
      <c r="D28" s="21"/>
      <c r="E28" s="21">
        <v>1</v>
      </c>
      <c r="F28" s="34" t="s">
        <v>252</v>
      </c>
      <c r="G28" s="66"/>
      <c r="H28" s="66">
        <v>1</v>
      </c>
      <c r="I28" s="21"/>
      <c r="J28" s="21"/>
      <c r="K28" s="21"/>
      <c r="L28" s="21"/>
      <c r="M28" s="67">
        <v>45438</v>
      </c>
      <c r="N28" s="66">
        <v>1</v>
      </c>
      <c r="O28" s="66"/>
      <c r="P28" s="66"/>
      <c r="Q28" s="66"/>
      <c r="R28" s="66">
        <v>1</v>
      </c>
      <c r="S28" s="66">
        <v>1</v>
      </c>
      <c r="T28" s="66"/>
      <c r="U28" s="66"/>
      <c r="V28" s="66"/>
      <c r="W28" s="66"/>
      <c r="X28" s="66"/>
      <c r="Y28" s="68" t="s">
        <v>101</v>
      </c>
      <c r="Z28" s="69">
        <v>45440</v>
      </c>
      <c r="AA28" s="69">
        <v>45441</v>
      </c>
      <c r="AB28" s="69">
        <v>45442</v>
      </c>
      <c r="AC28" s="70" t="s">
        <v>275</v>
      </c>
      <c r="AD28" s="66">
        <v>1</v>
      </c>
      <c r="AE28" s="66"/>
      <c r="AF28" s="66">
        <v>1</v>
      </c>
      <c r="AG28" s="66"/>
      <c r="AH28" s="71"/>
      <c r="AI28" s="71">
        <v>1</v>
      </c>
      <c r="AJ28" s="71"/>
      <c r="AK28" s="71"/>
      <c r="AL28" s="71"/>
      <c r="AM28" s="71"/>
      <c r="AN28" s="71"/>
      <c r="AO28" s="71">
        <v>1</v>
      </c>
      <c r="AP28" s="71"/>
      <c r="AQ28" s="71"/>
      <c r="AR28" s="71"/>
      <c r="AS28" s="71"/>
      <c r="AT28" s="71"/>
      <c r="AU28" s="71"/>
      <c r="AV28" s="71"/>
      <c r="AW28" s="71"/>
      <c r="AX28" s="66">
        <v>1</v>
      </c>
      <c r="AY28" s="66"/>
      <c r="AZ28" s="66"/>
      <c r="BA28" s="66">
        <v>1</v>
      </c>
      <c r="BB28" s="66"/>
    </row>
    <row r="29" spans="2:54" ht="23.1" customHeight="1" x14ac:dyDescent="0.25">
      <c r="B29" s="66">
        <v>20</v>
      </c>
      <c r="C29" s="123" t="s">
        <v>245</v>
      </c>
      <c r="D29" s="21">
        <v>1</v>
      </c>
      <c r="E29" s="21"/>
      <c r="F29" s="34" t="s">
        <v>253</v>
      </c>
      <c r="G29" s="66"/>
      <c r="H29" s="66"/>
      <c r="I29" s="21">
        <v>1</v>
      </c>
      <c r="J29" s="21"/>
      <c r="K29" s="21"/>
      <c r="L29" s="21"/>
      <c r="M29" s="67">
        <v>45442</v>
      </c>
      <c r="N29" s="66">
        <v>1</v>
      </c>
      <c r="O29" s="66"/>
      <c r="P29" s="66"/>
      <c r="Q29" s="66"/>
      <c r="R29" s="66">
        <v>1</v>
      </c>
      <c r="S29" s="66">
        <v>1</v>
      </c>
      <c r="T29" s="66"/>
      <c r="U29" s="66"/>
      <c r="V29" s="66"/>
      <c r="W29" s="66"/>
      <c r="X29" s="66"/>
      <c r="Y29" s="68" t="s">
        <v>152</v>
      </c>
      <c r="Z29" s="69">
        <v>45442</v>
      </c>
      <c r="AA29" s="69">
        <v>45447</v>
      </c>
      <c r="AB29" s="69">
        <v>45447</v>
      </c>
      <c r="AC29" s="70" t="s">
        <v>276</v>
      </c>
      <c r="AD29" s="66"/>
      <c r="AE29" s="66">
        <v>1</v>
      </c>
      <c r="AF29" s="66">
        <v>1</v>
      </c>
      <c r="AG29" s="66"/>
      <c r="AH29" s="71">
        <v>1</v>
      </c>
      <c r="AI29" s="71"/>
      <c r="AJ29" s="71"/>
      <c r="AK29" s="71"/>
      <c r="AL29" s="71"/>
      <c r="AM29" s="71"/>
      <c r="AN29" s="71"/>
      <c r="AO29" s="71"/>
      <c r="AP29" s="71"/>
      <c r="AQ29" s="71"/>
      <c r="AR29" s="71"/>
      <c r="AS29" s="71"/>
      <c r="AT29" s="71"/>
      <c r="AU29" s="71"/>
      <c r="AV29" s="71"/>
      <c r="AW29" s="71"/>
      <c r="AX29" s="66"/>
      <c r="AY29" s="66">
        <v>1</v>
      </c>
      <c r="AZ29" s="66"/>
      <c r="BA29" s="66"/>
      <c r="BB29" s="66">
        <v>1</v>
      </c>
    </row>
    <row r="30" spans="2:54" ht="26.25" customHeight="1" x14ac:dyDescent="0.25">
      <c r="B30" s="210" t="s">
        <v>52</v>
      </c>
      <c r="C30" s="210"/>
      <c r="D30" s="72">
        <f>SUM(D10:D29)</f>
        <v>2</v>
      </c>
      <c r="E30" s="72">
        <f>SUM(E10:E29)</f>
        <v>18</v>
      </c>
      <c r="F30" s="73"/>
      <c r="G30" s="72">
        <f t="shared" ref="G30:L30" si="0">SUM(G10:G29)</f>
        <v>0</v>
      </c>
      <c r="H30" s="72">
        <f t="shared" si="0"/>
        <v>3</v>
      </c>
      <c r="I30" s="72">
        <f t="shared" si="0"/>
        <v>15</v>
      </c>
      <c r="J30" s="72">
        <f t="shared" si="0"/>
        <v>0</v>
      </c>
      <c r="K30" s="72">
        <f t="shared" si="0"/>
        <v>0</v>
      </c>
      <c r="L30" s="72">
        <f t="shared" si="0"/>
        <v>0</v>
      </c>
      <c r="M30" s="73"/>
      <c r="N30" s="72"/>
      <c r="O30" s="72">
        <f>SUM(O10:O29)/23*100</f>
        <v>0</v>
      </c>
      <c r="P30" s="72">
        <f t="shared" ref="P30:X30" si="1">SUM(P10:P29)</f>
        <v>0</v>
      </c>
      <c r="Q30" s="72">
        <f t="shared" si="1"/>
        <v>0</v>
      </c>
      <c r="R30" s="72">
        <f t="shared" si="1"/>
        <v>20</v>
      </c>
      <c r="S30" s="72">
        <f t="shared" si="1"/>
        <v>18</v>
      </c>
      <c r="T30" s="72">
        <f t="shared" si="1"/>
        <v>0</v>
      </c>
      <c r="U30" s="72">
        <f t="shared" si="1"/>
        <v>0</v>
      </c>
      <c r="V30" s="72">
        <f t="shared" si="1"/>
        <v>0</v>
      </c>
      <c r="W30" s="72">
        <f t="shared" si="1"/>
        <v>1</v>
      </c>
      <c r="X30" s="72">
        <f t="shared" si="1"/>
        <v>1</v>
      </c>
      <c r="Y30" s="73"/>
      <c r="Z30" s="74"/>
      <c r="AA30" s="75"/>
      <c r="AB30" s="75"/>
      <c r="AC30" s="75"/>
      <c r="AD30" s="72">
        <f t="shared" ref="AD30:AI30" si="2">SUM(AD10:AD29)</f>
        <v>8</v>
      </c>
      <c r="AE30" s="72">
        <f t="shared" si="2"/>
        <v>12</v>
      </c>
      <c r="AF30" s="72">
        <f t="shared" si="2"/>
        <v>20</v>
      </c>
      <c r="AG30" s="72">
        <f t="shared" si="2"/>
        <v>0</v>
      </c>
      <c r="AH30" s="72">
        <f t="shared" si="2"/>
        <v>16</v>
      </c>
      <c r="AI30" s="72">
        <f t="shared" si="2"/>
        <v>4</v>
      </c>
      <c r="AJ30" s="105">
        <f t="shared" ref="AJ30" si="3">SUM(AJ10:AJ29)</f>
        <v>0</v>
      </c>
      <c r="AK30" s="105">
        <f t="shared" ref="AK30" si="4">SUM(AK10:AK29)</f>
        <v>0</v>
      </c>
      <c r="AL30" s="105">
        <f t="shared" ref="AL30" si="5">SUM(AL10:AL29)</f>
        <v>0</v>
      </c>
      <c r="AM30" s="105">
        <f t="shared" ref="AM30" si="6">SUM(AM10:AM29)</f>
        <v>0</v>
      </c>
      <c r="AN30" s="105">
        <f t="shared" ref="AN30" si="7">SUM(AN10:AN29)</f>
        <v>0</v>
      </c>
      <c r="AO30" s="72">
        <f t="shared" ref="AO30:AU30" si="8">SUM(AO10:AO29)</f>
        <v>4</v>
      </c>
      <c r="AP30" s="72">
        <f t="shared" si="8"/>
        <v>0</v>
      </c>
      <c r="AQ30" s="72">
        <f t="shared" si="8"/>
        <v>0</v>
      </c>
      <c r="AR30" s="72">
        <f t="shared" si="8"/>
        <v>0</v>
      </c>
      <c r="AS30" s="72">
        <f t="shared" si="8"/>
        <v>0</v>
      </c>
      <c r="AT30" s="72">
        <f t="shared" si="8"/>
        <v>0</v>
      </c>
      <c r="AU30" s="72">
        <f t="shared" si="8"/>
        <v>0</v>
      </c>
      <c r="AV30" s="105">
        <f t="shared" ref="AV30" si="9">SUM(AV10:AV29)</f>
        <v>3</v>
      </c>
      <c r="AW30" s="105">
        <f t="shared" ref="AW30" si="10">SUM(AW10:AW29)</f>
        <v>7</v>
      </c>
      <c r="AX30" s="72">
        <f>SUM(AX10:AX29)</f>
        <v>4</v>
      </c>
      <c r="AY30" s="72">
        <f>SUM(AY10:AY29)</f>
        <v>6</v>
      </c>
      <c r="AZ30" s="72">
        <f>SUM(AZ10:AZ29)</f>
        <v>0</v>
      </c>
      <c r="BA30" s="72">
        <f>SUM(BA10:BA29)</f>
        <v>4</v>
      </c>
      <c r="BB30" s="72">
        <f>SUM(BB10:BB29)</f>
        <v>16</v>
      </c>
    </row>
    <row r="31" spans="2:54" ht="23.1" customHeight="1" x14ac:dyDescent="0.25">
      <c r="Z31" s="76"/>
      <c r="AA31" s="77"/>
      <c r="AB31" s="77"/>
      <c r="AC31" s="77"/>
    </row>
    <row r="32" spans="2:54" ht="23.1" customHeight="1" x14ac:dyDescent="0.25">
      <c r="C32" s="114" t="s">
        <v>91</v>
      </c>
      <c r="D32" s="146" t="s">
        <v>92</v>
      </c>
      <c r="E32" s="147"/>
      <c r="F32" s="148"/>
    </row>
    <row r="33" spans="3:6" ht="23.1" customHeight="1" x14ac:dyDescent="0.25">
      <c r="C33" s="86" t="s">
        <v>85</v>
      </c>
      <c r="D33" s="82" t="s">
        <v>93</v>
      </c>
      <c r="E33" s="82"/>
      <c r="F33" s="82"/>
    </row>
    <row r="34" spans="3:6" ht="23.1" customHeight="1" x14ac:dyDescent="0.25">
      <c r="C34" s="86" t="s">
        <v>86</v>
      </c>
      <c r="D34" s="82" t="s">
        <v>94</v>
      </c>
      <c r="E34" s="82"/>
      <c r="F34" s="82"/>
    </row>
    <row r="35" spans="3:6" x14ac:dyDescent="0.25">
      <c r="C35" s="86" t="s">
        <v>87</v>
      </c>
      <c r="D35" s="82" t="s">
        <v>95</v>
      </c>
      <c r="E35" s="82"/>
      <c r="F35" s="82"/>
    </row>
    <row r="36" spans="3:6" x14ac:dyDescent="0.25">
      <c r="C36" s="86" t="s">
        <v>88</v>
      </c>
      <c r="D36" s="82" t="s">
        <v>96</v>
      </c>
      <c r="E36" s="82"/>
      <c r="F36" s="82"/>
    </row>
    <row r="37" spans="3:6" x14ac:dyDescent="0.25">
      <c r="C37" s="86" t="s">
        <v>89</v>
      </c>
      <c r="D37" s="82" t="s">
        <v>97</v>
      </c>
      <c r="E37" s="82"/>
      <c r="F37" s="82"/>
    </row>
    <row r="38" spans="3:6" x14ac:dyDescent="0.25">
      <c r="C38" s="86" t="s">
        <v>90</v>
      </c>
      <c r="D38" s="82" t="s">
        <v>98</v>
      </c>
      <c r="E38" s="82"/>
      <c r="F38" s="82"/>
    </row>
    <row r="39" spans="3:6" x14ac:dyDescent="0.25">
      <c r="C39" s="86" t="s">
        <v>99</v>
      </c>
      <c r="D39" s="82" t="s">
        <v>100</v>
      </c>
      <c r="E39" s="82"/>
      <c r="F39" s="82"/>
    </row>
  </sheetData>
  <mergeCells count="64">
    <mergeCell ref="B5:B9"/>
    <mergeCell ref="C5:C9"/>
    <mergeCell ref="D5:E6"/>
    <mergeCell ref="F5:F9"/>
    <mergeCell ref="G5:L5"/>
    <mergeCell ref="M5:M9"/>
    <mergeCell ref="L6:L9"/>
    <mergeCell ref="G6:G9"/>
    <mergeCell ref="H6:H9"/>
    <mergeCell ref="I6:I9"/>
    <mergeCell ref="J6:J9"/>
    <mergeCell ref="N6:N9"/>
    <mergeCell ref="O6:O9"/>
    <mergeCell ref="P6:Q6"/>
    <mergeCell ref="B3:M3"/>
    <mergeCell ref="BA5:BB6"/>
    <mergeCell ref="AC5:AC9"/>
    <mergeCell ref="N5:O5"/>
    <mergeCell ref="Q7:Q9"/>
    <mergeCell ref="Z5:Z9"/>
    <mergeCell ref="S5:X5"/>
    <mergeCell ref="X6:X9"/>
    <mergeCell ref="R6:R9"/>
    <mergeCell ref="S6:S9"/>
    <mergeCell ref="T6:T9"/>
    <mergeCell ref="AF6:AS6"/>
    <mergeCell ref="AU6:AZ6"/>
    <mergeCell ref="AJ8:AJ9"/>
    <mergeCell ref="AN8:AN9"/>
    <mergeCell ref="AK8:AK9"/>
    <mergeCell ref="AL8:AL9"/>
    <mergeCell ref="AV7:AV9"/>
    <mergeCell ref="B30:C30"/>
    <mergeCell ref="AH8:AI8"/>
    <mergeCell ref="AO8:AO9"/>
    <mergeCell ref="AP8:AP9"/>
    <mergeCell ref="AQ8:AQ9"/>
    <mergeCell ref="D7:D9"/>
    <mergeCell ref="E7:E9"/>
    <mergeCell ref="V6:V9"/>
    <mergeCell ref="W6:W9"/>
    <mergeCell ref="AD6:AE6"/>
    <mergeCell ref="AF7:AF9"/>
    <mergeCell ref="AG7:AG9"/>
    <mergeCell ref="AB5:AB9"/>
    <mergeCell ref="AD5:AZ5"/>
    <mergeCell ref="AU7:AU9"/>
    <mergeCell ref="AY7:AY9"/>
    <mergeCell ref="D32:F32"/>
    <mergeCell ref="BB7:BB9"/>
    <mergeCell ref="BA7:BA9"/>
    <mergeCell ref="AR8:AR9"/>
    <mergeCell ref="AS8:AS9"/>
    <mergeCell ref="AT8:AT9"/>
    <mergeCell ref="AZ7:AZ9"/>
    <mergeCell ref="AH7:AT7"/>
    <mergeCell ref="AD7:AD9"/>
    <mergeCell ref="AE7:AE9"/>
    <mergeCell ref="K6:K9"/>
    <mergeCell ref="AA5:AA9"/>
    <mergeCell ref="Y5:Y9"/>
    <mergeCell ref="P7:P9"/>
    <mergeCell ref="U6:U9"/>
    <mergeCell ref="P5:R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2"/>
  <sheetViews>
    <sheetView showGridLines="0" workbookViewId="0">
      <pane ySplit="8" topLeftCell="A9" activePane="bottomLeft" state="frozen"/>
      <selection pane="bottomLeft" activeCell="C9" sqref="C9:F9"/>
    </sheetView>
  </sheetViews>
  <sheetFormatPr baseColWidth="10" defaultColWidth="11.42578125" defaultRowHeight="15" x14ac:dyDescent="0.25"/>
  <cols>
    <col min="1" max="1" width="3" customWidth="1"/>
    <col min="2" max="2" width="4.28515625" customWidth="1"/>
    <col min="3" max="3" width="16.28515625" style="1" customWidth="1"/>
    <col min="4" max="4" width="4.5703125" customWidth="1"/>
    <col min="5" max="5" width="4.7109375" customWidth="1"/>
    <col min="6" max="6" width="35.5703125" customWidth="1"/>
    <col min="7" max="7" width="4.7109375" customWidth="1"/>
    <col min="8" max="8" width="5.28515625" customWidth="1"/>
    <col min="9" max="10" width="4.5703125" customWidth="1"/>
    <col min="11" max="11" width="5" customWidth="1"/>
    <col min="12" max="12" width="6.28515625" customWidth="1"/>
    <col min="13" max="13" width="14.14062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30" max="45" width="5" customWidth="1"/>
    <col min="46" max="46" width="7.42578125" customWidth="1"/>
    <col min="47" max="54" width="5" customWidth="1"/>
  </cols>
  <sheetData>
    <row r="2" spans="2:107" ht="81.75" customHeight="1" thickBot="1" x14ac:dyDescent="0.3">
      <c r="B2" s="174" t="s">
        <v>131</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90"/>
      <c r="Y4" s="179" t="s">
        <v>17</v>
      </c>
      <c r="Z4" s="179" t="s">
        <v>18</v>
      </c>
      <c r="AA4" s="179" t="s">
        <v>19</v>
      </c>
      <c r="AB4" s="179" t="s">
        <v>20</v>
      </c>
      <c r="AC4" s="194" t="s">
        <v>83</v>
      </c>
      <c r="AD4" s="178" t="s">
        <v>21</v>
      </c>
      <c r="AE4" s="178"/>
      <c r="AF4" s="178"/>
      <c r="AG4" s="178"/>
      <c r="AH4" s="178"/>
      <c r="AI4" s="178"/>
      <c r="AJ4" s="178"/>
      <c r="AK4" s="178"/>
      <c r="AL4" s="178"/>
      <c r="AM4" s="178"/>
      <c r="AN4" s="178"/>
      <c r="AO4" s="178"/>
      <c r="AP4" s="178"/>
      <c r="AQ4" s="178"/>
      <c r="AR4" s="178"/>
      <c r="AS4" s="178"/>
      <c r="AT4" s="178"/>
      <c r="AU4" s="178"/>
      <c r="AV4" s="178"/>
      <c r="AW4" s="178"/>
      <c r="AX4" s="178"/>
      <c r="AY4" s="178"/>
      <c r="AZ4" s="178"/>
      <c r="BA4" s="184" t="s">
        <v>22</v>
      </c>
      <c r="BB4" s="185"/>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91" t="s">
        <v>78</v>
      </c>
      <c r="Y5" s="179"/>
      <c r="Z5" s="179"/>
      <c r="AA5" s="179"/>
      <c r="AB5" s="179"/>
      <c r="AC5" s="195"/>
      <c r="AD5" s="178" t="s">
        <v>31</v>
      </c>
      <c r="AE5" s="178"/>
      <c r="AF5" s="178" t="s">
        <v>32</v>
      </c>
      <c r="AG5" s="178"/>
      <c r="AH5" s="178"/>
      <c r="AI5" s="178"/>
      <c r="AJ5" s="178"/>
      <c r="AK5" s="178"/>
      <c r="AL5" s="178"/>
      <c r="AM5" s="178"/>
      <c r="AN5" s="178"/>
      <c r="AO5" s="178"/>
      <c r="AP5" s="178"/>
      <c r="AQ5" s="178"/>
      <c r="AR5" s="178"/>
      <c r="AS5" s="178"/>
      <c r="AT5" s="38"/>
      <c r="AU5" s="178" t="s">
        <v>33</v>
      </c>
      <c r="AV5" s="178"/>
      <c r="AW5" s="178"/>
      <c r="AX5" s="178"/>
      <c r="AY5" s="178"/>
      <c r="AZ5" s="178"/>
      <c r="BA5" s="186"/>
      <c r="BB5" s="187"/>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92"/>
      <c r="Y6" s="179"/>
      <c r="Z6" s="179"/>
      <c r="AA6" s="179"/>
      <c r="AB6" s="179"/>
      <c r="AC6" s="195"/>
      <c r="AD6" s="178" t="s">
        <v>37</v>
      </c>
      <c r="AE6" s="178" t="s">
        <v>38</v>
      </c>
      <c r="AF6" s="177" t="s">
        <v>39</v>
      </c>
      <c r="AG6" s="177" t="s">
        <v>40</v>
      </c>
      <c r="AH6" s="178" t="s">
        <v>41</v>
      </c>
      <c r="AI6" s="178"/>
      <c r="AJ6" s="178"/>
      <c r="AK6" s="178"/>
      <c r="AL6" s="178"/>
      <c r="AM6" s="178"/>
      <c r="AN6" s="178"/>
      <c r="AO6" s="178"/>
      <c r="AP6" s="178"/>
      <c r="AQ6" s="178"/>
      <c r="AR6" s="178"/>
      <c r="AS6" s="178"/>
      <c r="AT6" s="178"/>
      <c r="AU6" s="160" t="s">
        <v>102</v>
      </c>
      <c r="AV6" s="160" t="s">
        <v>103</v>
      </c>
      <c r="AW6" s="107"/>
      <c r="AX6" s="107"/>
      <c r="AY6" s="160" t="s">
        <v>104</v>
      </c>
      <c r="AZ6" s="160" t="s">
        <v>105</v>
      </c>
      <c r="BA6" s="177" t="s">
        <v>42</v>
      </c>
      <c r="BB6" s="177"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92"/>
      <c r="Y7" s="179"/>
      <c r="Z7" s="179"/>
      <c r="AA7" s="179"/>
      <c r="AB7" s="179"/>
      <c r="AC7" s="195"/>
      <c r="AD7" s="178"/>
      <c r="AE7" s="178"/>
      <c r="AF7" s="177"/>
      <c r="AG7" s="177"/>
      <c r="AH7" s="180" t="s">
        <v>43</v>
      </c>
      <c r="AI7" s="180"/>
      <c r="AJ7" s="177" t="s">
        <v>108</v>
      </c>
      <c r="AK7" s="177" t="s">
        <v>119</v>
      </c>
      <c r="AL7" s="177" t="s">
        <v>120</v>
      </c>
      <c r="AM7" s="182" t="s">
        <v>117</v>
      </c>
      <c r="AN7" s="177" t="s">
        <v>115</v>
      </c>
      <c r="AO7" s="177" t="s">
        <v>44</v>
      </c>
      <c r="AP7" s="177" t="s">
        <v>45</v>
      </c>
      <c r="AQ7" s="177" t="s">
        <v>46</v>
      </c>
      <c r="AR7" s="177" t="s">
        <v>47</v>
      </c>
      <c r="AS7" s="177" t="s">
        <v>48</v>
      </c>
      <c r="AT7" s="178" t="s">
        <v>49</v>
      </c>
      <c r="AU7" s="161"/>
      <c r="AV7" s="161"/>
      <c r="AW7" s="108"/>
      <c r="AX7" s="108"/>
      <c r="AY7" s="161"/>
      <c r="AZ7" s="161"/>
      <c r="BA7" s="177"/>
      <c r="BB7" s="177"/>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93"/>
      <c r="Y8" s="179"/>
      <c r="Z8" s="179"/>
      <c r="AA8" s="179"/>
      <c r="AB8" s="179"/>
      <c r="AC8" s="196"/>
      <c r="AD8" s="178"/>
      <c r="AE8" s="178"/>
      <c r="AF8" s="177"/>
      <c r="AG8" s="177"/>
      <c r="AH8" s="39" t="s">
        <v>50</v>
      </c>
      <c r="AI8" s="39" t="s">
        <v>51</v>
      </c>
      <c r="AJ8" s="177"/>
      <c r="AK8" s="177"/>
      <c r="AL8" s="177"/>
      <c r="AM8" s="183"/>
      <c r="AN8" s="177"/>
      <c r="AO8" s="177"/>
      <c r="AP8" s="177"/>
      <c r="AQ8" s="177"/>
      <c r="AR8" s="177"/>
      <c r="AS8" s="177"/>
      <c r="AT8" s="178"/>
      <c r="AU8" s="162"/>
      <c r="AV8" s="162"/>
      <c r="AW8" s="109" t="s">
        <v>106</v>
      </c>
      <c r="AX8" s="109" t="s">
        <v>107</v>
      </c>
      <c r="AY8" s="162"/>
      <c r="AZ8" s="162"/>
      <c r="BA8" s="177"/>
      <c r="BB8" s="177"/>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s="5" customFormat="1" ht="32.25" customHeight="1" x14ac:dyDescent="0.25">
      <c r="B9" s="17">
        <v>1</v>
      </c>
      <c r="C9" s="211" t="s">
        <v>277</v>
      </c>
      <c r="D9" s="212"/>
      <c r="E9" s="212"/>
      <c r="F9" s="213"/>
      <c r="G9" s="46"/>
      <c r="H9" s="46"/>
      <c r="I9" s="21"/>
      <c r="J9" s="21"/>
      <c r="K9" s="21"/>
      <c r="L9" s="21"/>
      <c r="M9" s="15"/>
      <c r="N9" s="46"/>
      <c r="O9" s="46"/>
      <c r="P9" s="46"/>
      <c r="Q9" s="46"/>
      <c r="R9" s="46"/>
      <c r="S9" s="46"/>
      <c r="T9" s="46"/>
      <c r="U9" s="46"/>
      <c r="V9" s="46"/>
      <c r="W9" s="46"/>
      <c r="X9" s="46"/>
      <c r="Y9" s="48"/>
      <c r="Z9" s="16"/>
      <c r="AA9" s="16"/>
      <c r="AB9" s="16"/>
      <c r="AC9" s="51"/>
      <c r="AD9" s="46"/>
      <c r="AE9" s="46"/>
      <c r="AF9" s="46"/>
      <c r="AG9" s="46"/>
      <c r="AH9" s="47"/>
      <c r="AI9" s="47"/>
      <c r="AJ9" s="47"/>
      <c r="AK9" s="47"/>
      <c r="AL9" s="47"/>
      <c r="AM9" s="47"/>
      <c r="AN9" s="47"/>
      <c r="AO9" s="47"/>
      <c r="AP9" s="47"/>
      <c r="AQ9" s="47"/>
      <c r="AR9" s="47"/>
      <c r="AS9" s="47"/>
      <c r="AT9" s="47"/>
      <c r="AU9" s="46"/>
      <c r="AV9" s="46"/>
      <c r="AW9" s="46"/>
      <c r="AX9" s="46"/>
      <c r="AY9" s="46"/>
      <c r="AZ9" s="46"/>
      <c r="BA9" s="46"/>
      <c r="BB9" s="46"/>
    </row>
    <row r="10" spans="2:107" ht="32.25" customHeight="1" x14ac:dyDescent="0.25">
      <c r="B10" s="17">
        <v>2</v>
      </c>
      <c r="C10" s="55"/>
      <c r="D10" s="21"/>
      <c r="E10" s="21"/>
      <c r="F10" s="34"/>
      <c r="G10" s="46"/>
      <c r="H10" s="46"/>
      <c r="I10" s="46"/>
      <c r="J10" s="21"/>
      <c r="K10" s="21"/>
      <c r="L10" s="21"/>
      <c r="M10" s="15"/>
      <c r="N10" s="46"/>
      <c r="O10" s="46"/>
      <c r="P10" s="46"/>
      <c r="Q10" s="46"/>
      <c r="R10" s="46"/>
      <c r="S10" s="46"/>
      <c r="T10" s="46"/>
      <c r="U10" s="46"/>
      <c r="V10" s="46"/>
      <c r="W10" s="46"/>
      <c r="X10" s="46"/>
      <c r="Y10" s="48"/>
      <c r="Z10" s="16"/>
      <c r="AA10" s="16"/>
      <c r="AB10" s="16"/>
      <c r="AC10" s="51"/>
      <c r="AD10" s="46"/>
      <c r="AE10" s="46"/>
      <c r="AF10" s="46"/>
      <c r="AG10" s="46"/>
      <c r="AH10" s="47"/>
      <c r="AI10" s="47"/>
      <c r="AJ10" s="47"/>
      <c r="AK10" s="47"/>
      <c r="AL10" s="47"/>
      <c r="AM10" s="47"/>
      <c r="AN10" s="47"/>
      <c r="AO10" s="47"/>
      <c r="AP10" s="47"/>
      <c r="AQ10" s="47"/>
      <c r="AR10" s="47"/>
      <c r="AS10" s="47"/>
      <c r="AT10" s="47"/>
      <c r="AU10" s="46"/>
      <c r="AV10" s="46"/>
      <c r="AW10" s="46"/>
      <c r="AX10" s="46"/>
      <c r="AY10" s="46"/>
      <c r="AZ10" s="46"/>
      <c r="BA10" s="46"/>
      <c r="BB10" s="46"/>
    </row>
    <row r="11" spans="2:107" ht="32.25" customHeight="1" x14ac:dyDescent="0.25">
      <c r="B11" s="17">
        <v>3</v>
      </c>
      <c r="C11" s="56"/>
      <c r="D11" s="36"/>
      <c r="E11" s="36"/>
      <c r="F11" s="37"/>
      <c r="G11" s="46"/>
      <c r="H11" s="47"/>
      <c r="I11" s="36"/>
      <c r="J11" s="36"/>
      <c r="K11" s="36"/>
      <c r="L11" s="36"/>
      <c r="M11" s="29"/>
      <c r="N11" s="47"/>
      <c r="O11" s="46"/>
      <c r="P11" s="46"/>
      <c r="Q11" s="46"/>
      <c r="R11" s="47"/>
      <c r="S11" s="47"/>
      <c r="T11" s="46"/>
      <c r="U11" s="46"/>
      <c r="V11" s="46"/>
      <c r="W11" s="46"/>
      <c r="X11" s="46"/>
      <c r="Y11" s="49"/>
      <c r="Z11" s="52"/>
      <c r="AA11" s="52"/>
      <c r="AB11" s="52"/>
      <c r="AC11" s="53"/>
      <c r="AD11" s="47"/>
      <c r="AE11" s="47"/>
      <c r="AF11" s="47"/>
      <c r="AG11" s="46"/>
      <c r="AH11" s="47"/>
      <c r="AI11" s="47"/>
      <c r="AJ11" s="47"/>
      <c r="AK11" s="47"/>
      <c r="AL11" s="47"/>
      <c r="AM11" s="47"/>
      <c r="AN11" s="47"/>
      <c r="AO11" s="47"/>
      <c r="AP11" s="47"/>
      <c r="AQ11" s="47"/>
      <c r="AR11" s="47"/>
      <c r="AS11" s="47"/>
      <c r="AT11" s="47"/>
      <c r="AU11" s="46"/>
      <c r="AV11" s="46"/>
      <c r="AW11" s="46"/>
      <c r="AX11" s="46"/>
      <c r="AY11" s="47"/>
      <c r="AZ11" s="47"/>
      <c r="BA11" s="47"/>
      <c r="BB11" s="46"/>
    </row>
    <row r="12" spans="2:107" ht="32.25" customHeight="1" x14ac:dyDescent="0.25">
      <c r="B12" s="17">
        <v>4</v>
      </c>
      <c r="C12" s="56"/>
      <c r="D12" s="36"/>
      <c r="E12" s="36"/>
      <c r="F12" s="37"/>
      <c r="G12" s="46"/>
      <c r="H12" s="47"/>
      <c r="I12" s="36"/>
      <c r="J12" s="36"/>
      <c r="K12" s="36"/>
      <c r="L12" s="36"/>
      <c r="M12" s="29"/>
      <c r="N12" s="47"/>
      <c r="O12" s="46"/>
      <c r="P12" s="46"/>
      <c r="Q12" s="46"/>
      <c r="R12" s="47"/>
      <c r="S12" s="47"/>
      <c r="T12" s="46"/>
      <c r="U12" s="46"/>
      <c r="V12" s="46"/>
      <c r="W12" s="46"/>
      <c r="X12" s="46"/>
      <c r="Y12" s="49"/>
      <c r="Z12" s="52"/>
      <c r="AA12" s="52"/>
      <c r="AB12" s="52"/>
      <c r="AC12" s="53"/>
      <c r="AD12" s="47"/>
      <c r="AE12" s="47"/>
      <c r="AF12" s="47"/>
      <c r="AG12" s="46"/>
      <c r="AH12" s="47"/>
      <c r="AI12" s="47"/>
      <c r="AJ12" s="47"/>
      <c r="AK12" s="47"/>
      <c r="AL12" s="47"/>
      <c r="AM12" s="47"/>
      <c r="AN12" s="47"/>
      <c r="AO12" s="47"/>
      <c r="AP12" s="47"/>
      <c r="AQ12" s="47"/>
      <c r="AR12" s="47"/>
      <c r="AS12" s="47"/>
      <c r="AT12" s="47"/>
      <c r="AU12" s="46"/>
      <c r="AV12" s="46"/>
      <c r="AW12" s="46"/>
      <c r="AX12" s="46"/>
      <c r="AY12" s="47"/>
      <c r="AZ12" s="47"/>
      <c r="BA12" s="47"/>
      <c r="BB12" s="46"/>
    </row>
    <row r="13" spans="2:107" ht="26.25" customHeight="1" x14ac:dyDescent="0.25">
      <c r="B13" s="143" t="s">
        <v>52</v>
      </c>
      <c r="C13" s="143"/>
      <c r="D13" s="41">
        <f>SUM(D9:D12)</f>
        <v>0</v>
      </c>
      <c r="E13" s="41">
        <f>SUM(E9:E12)</f>
        <v>0</v>
      </c>
      <c r="F13" s="8"/>
      <c r="G13" s="41">
        <f t="shared" ref="G13:L13" si="0">SUM(G9:G12)</f>
        <v>0</v>
      </c>
      <c r="H13" s="41">
        <f t="shared" si="0"/>
        <v>0</v>
      </c>
      <c r="I13" s="41">
        <f t="shared" si="0"/>
        <v>0</v>
      </c>
      <c r="J13" s="41">
        <f t="shared" si="0"/>
        <v>0</v>
      </c>
      <c r="K13" s="41">
        <f t="shared" si="0"/>
        <v>0</v>
      </c>
      <c r="L13" s="41">
        <f t="shared" si="0"/>
        <v>0</v>
      </c>
      <c r="M13" s="8"/>
      <c r="N13" s="41">
        <f>SUM(N9:N12)/25*100</f>
        <v>0</v>
      </c>
      <c r="O13" s="41">
        <f>SUM(O9:O12)/25*100</f>
        <v>0</v>
      </c>
      <c r="P13" s="41">
        <f t="shared" ref="P13:X13" si="1">SUM(P9:P12)</f>
        <v>0</v>
      </c>
      <c r="Q13" s="41">
        <f t="shared" si="1"/>
        <v>0</v>
      </c>
      <c r="R13" s="41">
        <f t="shared" si="1"/>
        <v>0</v>
      </c>
      <c r="S13" s="41">
        <f t="shared" si="1"/>
        <v>0</v>
      </c>
      <c r="T13" s="41">
        <f t="shared" si="1"/>
        <v>0</v>
      </c>
      <c r="U13" s="41">
        <f t="shared" si="1"/>
        <v>0</v>
      </c>
      <c r="V13" s="41">
        <f t="shared" si="1"/>
        <v>0</v>
      </c>
      <c r="W13" s="41">
        <f t="shared" si="1"/>
        <v>0</v>
      </c>
      <c r="X13" s="41">
        <f t="shared" si="1"/>
        <v>0</v>
      </c>
      <c r="Y13" s="8"/>
      <c r="Z13" s="8"/>
      <c r="AA13" s="8"/>
      <c r="AB13" s="8"/>
      <c r="AC13" s="8"/>
      <c r="AD13" s="41">
        <f t="shared" ref="AD13:AI13" si="2">SUM(AD9:AD12)</f>
        <v>0</v>
      </c>
      <c r="AE13" s="41">
        <f t="shared" si="2"/>
        <v>0</v>
      </c>
      <c r="AF13" s="41">
        <f t="shared" si="2"/>
        <v>0</v>
      </c>
      <c r="AG13" s="41">
        <f t="shared" si="2"/>
        <v>0</v>
      </c>
      <c r="AH13" s="41">
        <f t="shared" si="2"/>
        <v>0</v>
      </c>
      <c r="AI13" s="41">
        <f t="shared" si="2"/>
        <v>0</v>
      </c>
      <c r="AJ13" s="106">
        <f t="shared" ref="AJ13:AN13" si="3">SUM(AJ9:AJ12)</f>
        <v>0</v>
      </c>
      <c r="AK13" s="106">
        <f t="shared" si="3"/>
        <v>0</v>
      </c>
      <c r="AL13" s="106">
        <f t="shared" si="3"/>
        <v>0</v>
      </c>
      <c r="AM13" s="106">
        <f t="shared" si="3"/>
        <v>0</v>
      </c>
      <c r="AN13" s="106">
        <f t="shared" si="3"/>
        <v>0</v>
      </c>
      <c r="AO13" s="41">
        <f t="shared" ref="AO13:AU13" si="4">SUM(AO9:AO12)</f>
        <v>0</v>
      </c>
      <c r="AP13" s="41">
        <f t="shared" si="4"/>
        <v>0</v>
      </c>
      <c r="AQ13" s="41">
        <f t="shared" si="4"/>
        <v>0</v>
      </c>
      <c r="AR13" s="41">
        <f t="shared" si="4"/>
        <v>0</v>
      </c>
      <c r="AS13" s="41">
        <f t="shared" si="4"/>
        <v>0</v>
      </c>
      <c r="AT13" s="41">
        <f t="shared" si="4"/>
        <v>0</v>
      </c>
      <c r="AU13" s="41">
        <f t="shared" si="4"/>
        <v>0</v>
      </c>
      <c r="AV13" s="106">
        <f t="shared" ref="AV13:AX13" si="5">SUM(AV9:AV12)</f>
        <v>0</v>
      </c>
      <c r="AW13" s="106">
        <f t="shared" si="5"/>
        <v>0</v>
      </c>
      <c r="AX13" s="106">
        <f t="shared" si="5"/>
        <v>0</v>
      </c>
      <c r="AY13" s="41">
        <f>SUM(AY9:AY12)</f>
        <v>0</v>
      </c>
      <c r="AZ13" s="41">
        <f>SUM(AZ9:AZ12)</f>
        <v>0</v>
      </c>
      <c r="BA13" s="41">
        <f>SUM(BA9:BA12)</f>
        <v>0</v>
      </c>
      <c r="BB13" s="41">
        <f>SUM(BB9:BB12)</f>
        <v>0</v>
      </c>
    </row>
    <row r="14" spans="2:107" ht="23.1" customHeight="1" x14ac:dyDescent="0.25"/>
    <row r="15" spans="2:107" ht="23.1" customHeight="1" x14ac:dyDescent="0.25">
      <c r="C15" s="114" t="s">
        <v>91</v>
      </c>
      <c r="D15" s="146" t="s">
        <v>92</v>
      </c>
      <c r="E15" s="147"/>
      <c r="F15" s="148"/>
    </row>
    <row r="16" spans="2:107" ht="23.1" customHeight="1" x14ac:dyDescent="0.25">
      <c r="C16" s="86" t="s">
        <v>85</v>
      </c>
      <c r="D16" s="82" t="s">
        <v>93</v>
      </c>
      <c r="E16" s="82"/>
      <c r="F16" s="82"/>
    </row>
    <row r="17" spans="3:6" ht="23.1" customHeight="1" x14ac:dyDescent="0.25">
      <c r="C17" s="86" t="s">
        <v>86</v>
      </c>
      <c r="D17" s="82" t="s">
        <v>94</v>
      </c>
      <c r="E17" s="82"/>
      <c r="F17" s="82"/>
    </row>
    <row r="18" spans="3:6" x14ac:dyDescent="0.25">
      <c r="C18" s="86" t="s">
        <v>87</v>
      </c>
      <c r="D18" s="82" t="s">
        <v>95</v>
      </c>
      <c r="E18" s="82"/>
      <c r="F18" s="82"/>
    </row>
    <row r="19" spans="3:6" x14ac:dyDescent="0.25">
      <c r="C19" s="86" t="s">
        <v>88</v>
      </c>
      <c r="D19" s="82" t="s">
        <v>96</v>
      </c>
      <c r="E19" s="82"/>
      <c r="F19" s="82"/>
    </row>
    <row r="20" spans="3:6" x14ac:dyDescent="0.25">
      <c r="C20" s="86" t="s">
        <v>89</v>
      </c>
      <c r="D20" s="82" t="s">
        <v>97</v>
      </c>
      <c r="E20" s="82"/>
      <c r="F20" s="82"/>
    </row>
    <row r="21" spans="3:6" x14ac:dyDescent="0.25">
      <c r="C21" s="86" t="s">
        <v>90</v>
      </c>
      <c r="D21" s="82" t="s">
        <v>98</v>
      </c>
      <c r="E21" s="82"/>
      <c r="F21" s="82"/>
    </row>
    <row r="22" spans="3:6" x14ac:dyDescent="0.25">
      <c r="C22" s="86" t="s">
        <v>99</v>
      </c>
      <c r="D22" s="82" t="s">
        <v>100</v>
      </c>
      <c r="E22" s="82"/>
      <c r="F22" s="82"/>
    </row>
  </sheetData>
  <mergeCells count="66">
    <mergeCell ref="AV6:AV8"/>
    <mergeCell ref="AN7:AN8"/>
    <mergeCell ref="AJ7:AJ8"/>
    <mergeCell ref="AK7:AK8"/>
    <mergeCell ref="AL7:AL8"/>
    <mergeCell ref="AM7:AM8"/>
    <mergeCell ref="BA4:BB5"/>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 ref="Y4:Y8"/>
    <mergeCell ref="P5:Q5"/>
    <mergeCell ref="P6:P8"/>
    <mergeCell ref="Q6:Q8"/>
    <mergeCell ref="Z4:Z8"/>
    <mergeCell ref="S4:X4"/>
    <mergeCell ref="X5:X8"/>
    <mergeCell ref="R5:R8"/>
    <mergeCell ref="S5:S8"/>
    <mergeCell ref="T5:T8"/>
    <mergeCell ref="U5:U8"/>
    <mergeCell ref="P4:R4"/>
    <mergeCell ref="N5:N8"/>
    <mergeCell ref="O5:O8"/>
    <mergeCell ref="AE6:AE8"/>
    <mergeCell ref="AF6:AF8"/>
    <mergeCell ref="AG6:AG8"/>
    <mergeCell ref="AB4:AB8"/>
    <mergeCell ref="AD4:AZ4"/>
    <mergeCell ref="AU6:AU8"/>
    <mergeCell ref="AY6:AY8"/>
    <mergeCell ref="AZ6:AZ8"/>
    <mergeCell ref="AH6:AT6"/>
    <mergeCell ref="AD6:AD8"/>
    <mergeCell ref="AD5:AE5"/>
    <mergeCell ref="AF5:AS5"/>
    <mergeCell ref="AU5:AZ5"/>
    <mergeCell ref="AA4:AA8"/>
    <mergeCell ref="C9:F9"/>
    <mergeCell ref="D15:F15"/>
    <mergeCell ref="BB6:BB8"/>
    <mergeCell ref="BA6:BA8"/>
    <mergeCell ref="B13:C13"/>
    <mergeCell ref="AH7:AI7"/>
    <mergeCell ref="AO7:AO8"/>
    <mergeCell ref="AP7:AP8"/>
    <mergeCell ref="AQ7:AQ8"/>
    <mergeCell ref="AR7:AR8"/>
    <mergeCell ref="AS7:AS8"/>
    <mergeCell ref="AT7:AT8"/>
    <mergeCell ref="D6:D8"/>
    <mergeCell ref="E6:E8"/>
    <mergeCell ref="V5:V8"/>
    <mergeCell ref="W5:W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5"/>
  <sheetViews>
    <sheetView showGridLines="0" workbookViewId="0">
      <selection activeCell="H14" sqref="H14"/>
    </sheetView>
  </sheetViews>
  <sheetFormatPr baseColWidth="10" defaultColWidth="11.42578125" defaultRowHeight="15" x14ac:dyDescent="0.25"/>
  <cols>
    <col min="1" max="1" width="3" customWidth="1"/>
    <col min="2" max="2" width="4.28515625" customWidth="1"/>
    <col min="3" max="3" width="15.140625" customWidth="1"/>
    <col min="4" max="4" width="4.5703125" customWidth="1"/>
    <col min="5" max="5" width="4.7109375" customWidth="1"/>
    <col min="6" max="6" width="39.42578125" customWidth="1"/>
    <col min="7" max="7" width="4.7109375" customWidth="1"/>
    <col min="8" max="8" width="5.28515625" customWidth="1"/>
    <col min="9" max="10" width="4.5703125" customWidth="1"/>
    <col min="11" max="11" width="5" customWidth="1"/>
    <col min="12" max="12" width="6.28515625" customWidth="1"/>
    <col min="13" max="13" width="15.8554687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6.42578125" customWidth="1"/>
    <col min="30" max="54" width="5" customWidth="1"/>
  </cols>
  <sheetData>
    <row r="2" spans="2:107" ht="81.75" customHeight="1" thickBot="1" x14ac:dyDescent="0.3">
      <c r="B2" s="174" t="s">
        <v>359</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90"/>
      <c r="Y4" s="194" t="s">
        <v>17</v>
      </c>
      <c r="Z4" s="194" t="s">
        <v>18</v>
      </c>
      <c r="AA4" s="194" t="s">
        <v>19</v>
      </c>
      <c r="AB4" s="194" t="s">
        <v>20</v>
      </c>
      <c r="AC4" s="194" t="s">
        <v>83</v>
      </c>
      <c r="AD4" s="178" t="s">
        <v>21</v>
      </c>
      <c r="AE4" s="178"/>
      <c r="AF4" s="178"/>
      <c r="AG4" s="178"/>
      <c r="AH4" s="178"/>
      <c r="AI4" s="178"/>
      <c r="AJ4" s="178"/>
      <c r="AK4" s="178"/>
      <c r="AL4" s="178"/>
      <c r="AM4" s="178"/>
      <c r="AN4" s="178"/>
      <c r="AO4" s="178"/>
      <c r="AP4" s="178"/>
      <c r="AQ4" s="178"/>
      <c r="AR4" s="178"/>
      <c r="AS4" s="178"/>
      <c r="AT4" s="178"/>
      <c r="AU4" s="178"/>
      <c r="AV4" s="178"/>
      <c r="AW4" s="178"/>
      <c r="AX4" s="178"/>
      <c r="AY4" s="178"/>
      <c r="AZ4" s="178"/>
      <c r="BA4" s="184" t="s">
        <v>22</v>
      </c>
      <c r="BB4" s="185"/>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91" t="s">
        <v>80</v>
      </c>
      <c r="Y5" s="195"/>
      <c r="Z5" s="195"/>
      <c r="AA5" s="195"/>
      <c r="AB5" s="195"/>
      <c r="AC5" s="195"/>
      <c r="AD5" s="178" t="s">
        <v>31</v>
      </c>
      <c r="AE5" s="178"/>
      <c r="AF5" s="178" t="s">
        <v>32</v>
      </c>
      <c r="AG5" s="178"/>
      <c r="AH5" s="178"/>
      <c r="AI5" s="178"/>
      <c r="AJ5" s="178"/>
      <c r="AK5" s="178"/>
      <c r="AL5" s="178"/>
      <c r="AM5" s="178"/>
      <c r="AN5" s="178"/>
      <c r="AO5" s="178"/>
      <c r="AP5" s="178"/>
      <c r="AQ5" s="178"/>
      <c r="AR5" s="178"/>
      <c r="AS5" s="178"/>
      <c r="AT5" s="38"/>
      <c r="AU5" s="178" t="s">
        <v>33</v>
      </c>
      <c r="AV5" s="178"/>
      <c r="AW5" s="178"/>
      <c r="AX5" s="178"/>
      <c r="AY5" s="178"/>
      <c r="AZ5" s="178"/>
      <c r="BA5" s="186"/>
      <c r="BB5" s="187"/>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92"/>
      <c r="Y6" s="195"/>
      <c r="Z6" s="195"/>
      <c r="AA6" s="195"/>
      <c r="AB6" s="195"/>
      <c r="AC6" s="195"/>
      <c r="AD6" s="178" t="s">
        <v>37</v>
      </c>
      <c r="AE6" s="178" t="s">
        <v>38</v>
      </c>
      <c r="AF6" s="177" t="s">
        <v>39</v>
      </c>
      <c r="AG6" s="177" t="s">
        <v>40</v>
      </c>
      <c r="AH6" s="178" t="s">
        <v>41</v>
      </c>
      <c r="AI6" s="178"/>
      <c r="AJ6" s="178"/>
      <c r="AK6" s="178"/>
      <c r="AL6" s="178"/>
      <c r="AM6" s="178"/>
      <c r="AN6" s="178"/>
      <c r="AO6" s="178"/>
      <c r="AP6" s="178"/>
      <c r="AQ6" s="178"/>
      <c r="AR6" s="178"/>
      <c r="AS6" s="178"/>
      <c r="AT6" s="178"/>
      <c r="AU6" s="214" t="s">
        <v>124</v>
      </c>
      <c r="AV6" s="214" t="s">
        <v>103</v>
      </c>
      <c r="AW6" s="160" t="s">
        <v>122</v>
      </c>
      <c r="AX6" s="160" t="s">
        <v>123</v>
      </c>
      <c r="AY6" s="160" t="s">
        <v>104</v>
      </c>
      <c r="AZ6" s="160" t="s">
        <v>105</v>
      </c>
      <c r="BA6" s="177" t="s">
        <v>42</v>
      </c>
      <c r="BB6" s="177"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92"/>
      <c r="Y7" s="195"/>
      <c r="Z7" s="195"/>
      <c r="AA7" s="195"/>
      <c r="AB7" s="195"/>
      <c r="AC7" s="195"/>
      <c r="AD7" s="178"/>
      <c r="AE7" s="178"/>
      <c r="AF7" s="177"/>
      <c r="AG7" s="177"/>
      <c r="AH7" s="180" t="s">
        <v>43</v>
      </c>
      <c r="AI7" s="180"/>
      <c r="AJ7" s="177" t="s">
        <v>108</v>
      </c>
      <c r="AK7" s="177" t="s">
        <v>119</v>
      </c>
      <c r="AL7" s="177" t="s">
        <v>120</v>
      </c>
      <c r="AM7" s="177" t="s">
        <v>117</v>
      </c>
      <c r="AN7" s="177" t="s">
        <v>115</v>
      </c>
      <c r="AO7" s="182" t="s">
        <v>44</v>
      </c>
      <c r="AP7" s="177" t="s">
        <v>45</v>
      </c>
      <c r="AQ7" s="177" t="s">
        <v>46</v>
      </c>
      <c r="AR7" s="177" t="s">
        <v>47</v>
      </c>
      <c r="AS7" s="177" t="s">
        <v>48</v>
      </c>
      <c r="AT7" s="177" t="s">
        <v>49</v>
      </c>
      <c r="AU7" s="215"/>
      <c r="AV7" s="215"/>
      <c r="AW7" s="161"/>
      <c r="AX7" s="161"/>
      <c r="AY7" s="161"/>
      <c r="AZ7" s="161"/>
      <c r="BA7" s="177"/>
      <c r="BB7" s="177"/>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93"/>
      <c r="Y8" s="196"/>
      <c r="Z8" s="196"/>
      <c r="AA8" s="196"/>
      <c r="AB8" s="196"/>
      <c r="AC8" s="196"/>
      <c r="AD8" s="178"/>
      <c r="AE8" s="178"/>
      <c r="AF8" s="177"/>
      <c r="AG8" s="177"/>
      <c r="AH8" s="39" t="s">
        <v>50</v>
      </c>
      <c r="AI8" s="39" t="s">
        <v>51</v>
      </c>
      <c r="AJ8" s="177"/>
      <c r="AK8" s="177"/>
      <c r="AL8" s="177"/>
      <c r="AM8" s="177"/>
      <c r="AN8" s="177"/>
      <c r="AO8" s="183"/>
      <c r="AP8" s="177"/>
      <c r="AQ8" s="177"/>
      <c r="AR8" s="177"/>
      <c r="AS8" s="177"/>
      <c r="AT8" s="177"/>
      <c r="AU8" s="216"/>
      <c r="AV8" s="216"/>
      <c r="AW8" s="162"/>
      <c r="AX8" s="162"/>
      <c r="AY8" s="162"/>
      <c r="AZ8" s="162"/>
      <c r="BA8" s="177"/>
      <c r="BB8" s="177"/>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36.75" customHeight="1" x14ac:dyDescent="0.25">
      <c r="B9" s="17">
        <v>1</v>
      </c>
      <c r="C9" s="123" t="s">
        <v>278</v>
      </c>
      <c r="D9" s="21">
        <v>1</v>
      </c>
      <c r="E9" s="21"/>
      <c r="F9" s="35" t="s">
        <v>360</v>
      </c>
      <c r="G9" s="46"/>
      <c r="H9" s="46">
        <v>1</v>
      </c>
      <c r="I9" s="46"/>
      <c r="J9" s="46"/>
      <c r="K9" s="46"/>
      <c r="L9" s="46"/>
      <c r="M9" s="15">
        <v>45475</v>
      </c>
      <c r="N9" s="46">
        <v>1</v>
      </c>
      <c r="O9" s="46"/>
      <c r="P9" s="46"/>
      <c r="Q9" s="46"/>
      <c r="R9" s="46">
        <v>1</v>
      </c>
      <c r="S9" s="46">
        <v>1</v>
      </c>
      <c r="T9" s="46"/>
      <c r="U9" s="46"/>
      <c r="V9" s="46"/>
      <c r="W9" s="46"/>
      <c r="X9" s="46"/>
      <c r="Y9" s="48" t="s">
        <v>152</v>
      </c>
      <c r="Z9" s="16">
        <v>45475</v>
      </c>
      <c r="AA9" s="16">
        <v>45481</v>
      </c>
      <c r="AB9" s="16">
        <v>45482</v>
      </c>
      <c r="AC9" s="78" t="s">
        <v>290</v>
      </c>
      <c r="AD9" s="46"/>
      <c r="AE9" s="46">
        <v>1</v>
      </c>
      <c r="AF9" s="46"/>
      <c r="AG9" s="46">
        <v>1</v>
      </c>
      <c r="AH9" s="46"/>
      <c r="AI9" s="46">
        <v>1</v>
      </c>
      <c r="AJ9" s="46"/>
      <c r="AK9" s="46"/>
      <c r="AL9" s="46"/>
      <c r="AM9" s="46"/>
      <c r="AN9" s="46"/>
      <c r="AO9" s="46"/>
      <c r="AP9" s="46"/>
      <c r="AQ9" s="46"/>
      <c r="AR9" s="46"/>
      <c r="AS9" s="46"/>
      <c r="AT9" s="46"/>
      <c r="AU9" s="46"/>
      <c r="AV9" s="46"/>
      <c r="AW9" s="46">
        <v>1</v>
      </c>
      <c r="AX9" s="46"/>
      <c r="AY9" s="46"/>
      <c r="AZ9" s="46"/>
      <c r="BA9" s="115"/>
      <c r="BB9" s="46">
        <v>1</v>
      </c>
    </row>
    <row r="10" spans="2:107" ht="45.75" customHeight="1" x14ac:dyDescent="0.25">
      <c r="B10" s="17">
        <v>2</v>
      </c>
      <c r="C10" s="123" t="s">
        <v>279</v>
      </c>
      <c r="D10" s="21">
        <v>1</v>
      </c>
      <c r="E10" s="21"/>
      <c r="F10" s="35" t="s">
        <v>285</v>
      </c>
      <c r="G10" s="46"/>
      <c r="H10" s="46">
        <v>1</v>
      </c>
      <c r="I10" s="46"/>
      <c r="J10" s="46"/>
      <c r="K10" s="46"/>
      <c r="L10" s="46"/>
      <c r="M10" s="15">
        <v>45481</v>
      </c>
      <c r="N10" s="46">
        <v>19</v>
      </c>
      <c r="O10" s="46"/>
      <c r="P10" s="46"/>
      <c r="Q10" s="46"/>
      <c r="R10" s="46">
        <v>1</v>
      </c>
      <c r="S10" s="46">
        <v>1</v>
      </c>
      <c r="T10" s="46"/>
      <c r="U10" s="46"/>
      <c r="V10" s="46"/>
      <c r="W10" s="46"/>
      <c r="X10" s="46"/>
      <c r="Y10" s="48" t="s">
        <v>152</v>
      </c>
      <c r="Z10" s="16">
        <v>45481</v>
      </c>
      <c r="AA10" s="16">
        <v>45512</v>
      </c>
      <c r="AB10" s="16">
        <v>45513</v>
      </c>
      <c r="AC10" s="78" t="s">
        <v>291</v>
      </c>
      <c r="AD10" s="46"/>
      <c r="AE10" s="46">
        <v>1</v>
      </c>
      <c r="AF10" s="46">
        <v>1</v>
      </c>
      <c r="AG10" s="46"/>
      <c r="AH10" s="46"/>
      <c r="AI10" s="46">
        <v>1</v>
      </c>
      <c r="AJ10" s="46"/>
      <c r="AK10" s="46"/>
      <c r="AL10" s="46"/>
      <c r="AM10" s="46"/>
      <c r="AN10" s="46"/>
      <c r="AO10" s="46"/>
      <c r="AP10" s="46"/>
      <c r="AQ10" s="46"/>
      <c r="AR10" s="46"/>
      <c r="AS10" s="46"/>
      <c r="AT10" s="46"/>
      <c r="AU10" s="46"/>
      <c r="AV10" s="46"/>
      <c r="AW10" s="46">
        <v>1</v>
      </c>
      <c r="AX10" s="46"/>
      <c r="AY10" s="46"/>
      <c r="AZ10" s="46"/>
      <c r="BA10" s="115"/>
      <c r="BB10" s="46">
        <v>1</v>
      </c>
    </row>
    <row r="11" spans="2:107" ht="40.5" customHeight="1" x14ac:dyDescent="0.25">
      <c r="B11" s="17">
        <v>3</v>
      </c>
      <c r="C11" s="123" t="s">
        <v>280</v>
      </c>
      <c r="D11" s="36"/>
      <c r="E11" s="36">
        <v>1</v>
      </c>
      <c r="F11" s="80" t="s">
        <v>356</v>
      </c>
      <c r="G11" s="47"/>
      <c r="H11" s="47"/>
      <c r="I11" s="46"/>
      <c r="J11" s="46"/>
      <c r="K11" s="46"/>
      <c r="L11" s="46"/>
      <c r="M11" s="29">
        <v>45485</v>
      </c>
      <c r="N11" s="47">
        <v>1</v>
      </c>
      <c r="O11" s="46"/>
      <c r="P11" s="46"/>
      <c r="Q11" s="46"/>
      <c r="R11" s="46">
        <v>1</v>
      </c>
      <c r="S11" s="47"/>
      <c r="T11" s="46"/>
      <c r="U11" s="46"/>
      <c r="V11" s="46"/>
      <c r="W11" s="46">
        <v>1</v>
      </c>
      <c r="X11" s="46"/>
      <c r="Y11" s="49" t="s">
        <v>101</v>
      </c>
      <c r="Z11" s="52">
        <v>45485</v>
      </c>
      <c r="AA11" s="52">
        <v>45490</v>
      </c>
      <c r="AB11" s="52">
        <v>45490</v>
      </c>
      <c r="AC11" s="79" t="s">
        <v>292</v>
      </c>
      <c r="AD11" s="46"/>
      <c r="AE11" s="47">
        <v>1</v>
      </c>
      <c r="AF11" s="47">
        <v>1</v>
      </c>
      <c r="AG11" s="46"/>
      <c r="AH11" s="46"/>
      <c r="AI11" s="46">
        <v>1</v>
      </c>
      <c r="AJ11" s="46"/>
      <c r="AK11" s="46"/>
      <c r="AL11" s="46"/>
      <c r="AM11" s="46"/>
      <c r="AN11" s="47"/>
      <c r="AO11" s="46"/>
      <c r="AP11" s="46"/>
      <c r="AQ11" s="46"/>
      <c r="AR11" s="46"/>
      <c r="AS11" s="46"/>
      <c r="AT11" s="46"/>
      <c r="AU11" s="46"/>
      <c r="AV11" s="46"/>
      <c r="AW11" s="47"/>
      <c r="AX11" s="47">
        <v>1</v>
      </c>
      <c r="AY11" s="47"/>
      <c r="AZ11" s="46"/>
      <c r="BA11" s="115">
        <v>1</v>
      </c>
      <c r="BB11" s="46"/>
    </row>
    <row r="12" spans="2:107" ht="40.5" customHeight="1" x14ac:dyDescent="0.25">
      <c r="B12" s="17">
        <v>4</v>
      </c>
      <c r="C12" s="123" t="s">
        <v>281</v>
      </c>
      <c r="D12" s="36"/>
      <c r="E12" s="36">
        <v>1</v>
      </c>
      <c r="F12" s="80" t="s">
        <v>286</v>
      </c>
      <c r="G12" s="47">
        <v>1</v>
      </c>
      <c r="H12" s="47"/>
      <c r="I12" s="46"/>
      <c r="J12" s="46"/>
      <c r="K12" s="46"/>
      <c r="L12" s="46"/>
      <c r="M12" s="29">
        <v>45490</v>
      </c>
      <c r="N12" s="47">
        <v>1</v>
      </c>
      <c r="O12" s="46"/>
      <c r="P12" s="46"/>
      <c r="Q12" s="46"/>
      <c r="R12" s="46">
        <v>1</v>
      </c>
      <c r="S12" s="47">
        <v>1</v>
      </c>
      <c r="T12" s="46"/>
      <c r="U12" s="46"/>
      <c r="V12" s="46"/>
      <c r="W12" s="46"/>
      <c r="X12" s="46"/>
      <c r="Y12" s="49" t="s">
        <v>101</v>
      </c>
      <c r="Z12" s="52">
        <v>45490</v>
      </c>
      <c r="AA12" s="52">
        <v>45491</v>
      </c>
      <c r="AB12" s="52">
        <v>45491</v>
      </c>
      <c r="AC12" s="79" t="s">
        <v>296</v>
      </c>
      <c r="AD12" s="46"/>
      <c r="AE12" s="47">
        <v>1</v>
      </c>
      <c r="AF12" s="47">
        <v>1</v>
      </c>
      <c r="AG12" s="46"/>
      <c r="AH12" s="46">
        <v>1</v>
      </c>
      <c r="AI12" s="46"/>
      <c r="AJ12" s="46"/>
      <c r="AK12" s="46"/>
      <c r="AL12" s="46"/>
      <c r="AM12" s="46"/>
      <c r="AN12" s="47"/>
      <c r="AO12" s="46"/>
      <c r="AP12" s="46"/>
      <c r="AQ12" s="46"/>
      <c r="AR12" s="46"/>
      <c r="AS12" s="46"/>
      <c r="AT12" s="46"/>
      <c r="AU12" s="46"/>
      <c r="AV12" s="46"/>
      <c r="AW12" s="47">
        <v>1</v>
      </c>
      <c r="AX12" s="47"/>
      <c r="AY12" s="47"/>
      <c r="AZ12" s="46"/>
      <c r="BA12" s="115">
        <v>1</v>
      </c>
      <c r="BB12" s="46"/>
    </row>
    <row r="13" spans="2:107" ht="36" customHeight="1" x14ac:dyDescent="0.25">
      <c r="B13" s="17">
        <v>5</v>
      </c>
      <c r="C13" s="123" t="s">
        <v>282</v>
      </c>
      <c r="D13" s="36">
        <v>1</v>
      </c>
      <c r="E13" s="36"/>
      <c r="F13" s="80" t="s">
        <v>355</v>
      </c>
      <c r="G13" s="47"/>
      <c r="H13" s="47">
        <v>1</v>
      </c>
      <c r="I13" s="46"/>
      <c r="J13" s="46"/>
      <c r="K13" s="46"/>
      <c r="L13" s="46"/>
      <c r="M13" s="29">
        <v>45495</v>
      </c>
      <c r="N13" s="47">
        <v>1</v>
      </c>
      <c r="O13" s="46"/>
      <c r="P13" s="46"/>
      <c r="Q13" s="46"/>
      <c r="R13" s="46">
        <v>1</v>
      </c>
      <c r="S13" s="47">
        <v>1</v>
      </c>
      <c r="T13" s="46"/>
      <c r="U13" s="46"/>
      <c r="V13" s="46"/>
      <c r="W13" s="46"/>
      <c r="X13" s="46"/>
      <c r="Y13" s="49" t="s">
        <v>152</v>
      </c>
      <c r="Z13" s="52">
        <v>45496</v>
      </c>
      <c r="AA13" s="52">
        <v>45498</v>
      </c>
      <c r="AB13" s="52">
        <v>45498</v>
      </c>
      <c r="AC13" s="79" t="s">
        <v>293</v>
      </c>
      <c r="AD13" s="46">
        <v>1</v>
      </c>
      <c r="AE13" s="47"/>
      <c r="AF13" s="47">
        <v>1</v>
      </c>
      <c r="AG13" s="46"/>
      <c r="AH13" s="46">
        <v>1</v>
      </c>
      <c r="AI13" s="46"/>
      <c r="AJ13" s="46"/>
      <c r="AK13" s="46"/>
      <c r="AL13" s="46"/>
      <c r="AM13" s="46"/>
      <c r="AN13" s="47"/>
      <c r="AO13" s="46"/>
      <c r="AP13" s="46"/>
      <c r="AQ13" s="46"/>
      <c r="AR13" s="46"/>
      <c r="AS13" s="46"/>
      <c r="AT13" s="46"/>
      <c r="AU13" s="46"/>
      <c r="AV13" s="46"/>
      <c r="AW13" s="47"/>
      <c r="AX13" s="47"/>
      <c r="AY13" s="47">
        <v>1</v>
      </c>
      <c r="AZ13" s="46"/>
      <c r="BA13" s="115"/>
      <c r="BB13" s="46">
        <v>1</v>
      </c>
    </row>
    <row r="14" spans="2:107" ht="36.75" customHeight="1" x14ac:dyDescent="0.25">
      <c r="B14" s="17">
        <v>6</v>
      </c>
      <c r="C14" s="123" t="s">
        <v>283</v>
      </c>
      <c r="D14" s="36"/>
      <c r="E14" s="36">
        <v>1</v>
      </c>
      <c r="F14" s="80" t="s">
        <v>287</v>
      </c>
      <c r="G14" s="47"/>
      <c r="H14" s="47">
        <v>1</v>
      </c>
      <c r="I14" s="46"/>
      <c r="J14" s="46"/>
      <c r="K14" s="46"/>
      <c r="L14" s="46"/>
      <c r="M14" s="29">
        <v>45496</v>
      </c>
      <c r="N14" s="47">
        <v>1</v>
      </c>
      <c r="O14" s="46"/>
      <c r="P14" s="46"/>
      <c r="Q14" s="46"/>
      <c r="R14" s="47">
        <v>1</v>
      </c>
      <c r="S14" s="47">
        <v>1</v>
      </c>
      <c r="T14" s="46"/>
      <c r="U14" s="46"/>
      <c r="V14" s="46"/>
      <c r="W14" s="46"/>
      <c r="X14" s="46"/>
      <c r="Y14" s="49" t="s">
        <v>152</v>
      </c>
      <c r="Z14" s="52">
        <v>45496</v>
      </c>
      <c r="AA14" s="52">
        <v>45498</v>
      </c>
      <c r="AB14" s="52">
        <v>45498</v>
      </c>
      <c r="AC14" s="79" t="s">
        <v>294</v>
      </c>
      <c r="AD14" s="46">
        <v>1</v>
      </c>
      <c r="AE14" s="47"/>
      <c r="AF14" s="47">
        <v>1</v>
      </c>
      <c r="AG14" s="46"/>
      <c r="AH14" s="46">
        <v>1</v>
      </c>
      <c r="AI14" s="46"/>
      <c r="AJ14" s="46"/>
      <c r="AK14" s="46"/>
      <c r="AL14" s="46"/>
      <c r="AM14" s="46"/>
      <c r="AN14" s="47"/>
      <c r="AO14" s="46"/>
      <c r="AP14" s="46"/>
      <c r="AQ14" s="46"/>
      <c r="AR14" s="46"/>
      <c r="AS14" s="46"/>
      <c r="AT14" s="46"/>
      <c r="AU14" s="46"/>
      <c r="AV14" s="46"/>
      <c r="AW14" s="47"/>
      <c r="AX14" s="47">
        <v>1</v>
      </c>
      <c r="AY14" s="47"/>
      <c r="AZ14" s="46"/>
      <c r="BA14" s="115"/>
      <c r="BB14" s="46">
        <v>1</v>
      </c>
    </row>
    <row r="15" spans="2:107" ht="42" customHeight="1" x14ac:dyDescent="0.25">
      <c r="B15" s="17">
        <v>7</v>
      </c>
      <c r="C15" s="123" t="s">
        <v>284</v>
      </c>
      <c r="D15" s="36"/>
      <c r="E15" s="36">
        <v>1</v>
      </c>
      <c r="F15" s="80" t="s">
        <v>288</v>
      </c>
      <c r="G15" s="47">
        <v>1</v>
      </c>
      <c r="H15" s="47"/>
      <c r="I15" s="46"/>
      <c r="J15" s="46"/>
      <c r="K15" s="46"/>
      <c r="L15" s="46"/>
      <c r="M15" s="29">
        <v>45498</v>
      </c>
      <c r="N15" s="47">
        <v>1</v>
      </c>
      <c r="O15" s="46"/>
      <c r="P15" s="46"/>
      <c r="Q15" s="46"/>
      <c r="R15" s="47">
        <v>1</v>
      </c>
      <c r="S15" s="47">
        <v>1</v>
      </c>
      <c r="T15" s="46"/>
      <c r="U15" s="46"/>
      <c r="V15" s="46"/>
      <c r="W15" s="46"/>
      <c r="X15" s="46"/>
      <c r="Y15" s="49" t="s">
        <v>289</v>
      </c>
      <c r="Z15" s="52">
        <v>45498</v>
      </c>
      <c r="AA15" s="52">
        <v>45531</v>
      </c>
      <c r="AB15" s="52">
        <v>45532</v>
      </c>
      <c r="AC15" s="79" t="s">
        <v>295</v>
      </c>
      <c r="AD15" s="46">
        <v>1</v>
      </c>
      <c r="AE15" s="47"/>
      <c r="AF15" s="47">
        <v>1</v>
      </c>
      <c r="AG15" s="46"/>
      <c r="AH15" s="46">
        <v>1</v>
      </c>
      <c r="AI15" s="46"/>
      <c r="AJ15" s="46"/>
      <c r="AK15" s="46"/>
      <c r="AL15" s="46"/>
      <c r="AM15" s="46"/>
      <c r="AN15" s="47"/>
      <c r="AO15" s="46"/>
      <c r="AP15" s="46"/>
      <c r="AQ15" s="46"/>
      <c r="AR15" s="46"/>
      <c r="AS15" s="46"/>
      <c r="AT15" s="46"/>
      <c r="AU15" s="46"/>
      <c r="AV15" s="46"/>
      <c r="AW15" s="47"/>
      <c r="AX15" s="47"/>
      <c r="AY15" s="47">
        <v>1</v>
      </c>
      <c r="AZ15" s="46"/>
      <c r="BA15" s="124">
        <v>1</v>
      </c>
      <c r="BB15" s="46"/>
    </row>
    <row r="16" spans="2:107" s="27" customFormat="1" ht="26.25" customHeight="1" x14ac:dyDescent="0.25">
      <c r="B16" s="143" t="s">
        <v>52</v>
      </c>
      <c r="C16" s="143"/>
      <c r="D16" s="41">
        <f>SUM(D9:D15)</f>
        <v>3</v>
      </c>
      <c r="E16" s="41">
        <f>SUM(E9:E15)</f>
        <v>4</v>
      </c>
      <c r="F16" s="8"/>
      <c r="G16" s="41">
        <f t="shared" ref="G16:L16" si="0">SUM(G9:G15)</f>
        <v>2</v>
      </c>
      <c r="H16" s="41">
        <f t="shared" si="0"/>
        <v>4</v>
      </c>
      <c r="I16" s="41">
        <f t="shared" si="0"/>
        <v>0</v>
      </c>
      <c r="J16" s="41">
        <f t="shared" si="0"/>
        <v>0</v>
      </c>
      <c r="K16" s="41">
        <f t="shared" si="0"/>
        <v>0</v>
      </c>
      <c r="L16" s="41">
        <f t="shared" si="0"/>
        <v>0</v>
      </c>
      <c r="M16" s="8"/>
      <c r="N16" s="41"/>
      <c r="O16" s="41">
        <f>SUM(O9:O15)/18*100</f>
        <v>0</v>
      </c>
      <c r="P16" s="41">
        <f t="shared" ref="P16:X16" si="1">SUM(P9:P15)</f>
        <v>0</v>
      </c>
      <c r="Q16" s="41">
        <f t="shared" si="1"/>
        <v>0</v>
      </c>
      <c r="R16" s="41">
        <f t="shared" si="1"/>
        <v>7</v>
      </c>
      <c r="S16" s="41">
        <f t="shared" si="1"/>
        <v>6</v>
      </c>
      <c r="T16" s="41">
        <f t="shared" si="1"/>
        <v>0</v>
      </c>
      <c r="U16" s="41">
        <f t="shared" si="1"/>
        <v>0</v>
      </c>
      <c r="V16" s="41">
        <f t="shared" si="1"/>
        <v>0</v>
      </c>
      <c r="W16" s="41">
        <f t="shared" si="1"/>
        <v>1</v>
      </c>
      <c r="X16" s="106">
        <f t="shared" si="1"/>
        <v>0</v>
      </c>
      <c r="Y16" s="111"/>
      <c r="Z16" s="106">
        <v>0</v>
      </c>
      <c r="AA16" s="41">
        <v>0</v>
      </c>
      <c r="AB16" s="106">
        <v>0</v>
      </c>
      <c r="AC16" s="111"/>
      <c r="AD16" s="106">
        <f t="shared" ref="AD16:BB16" si="2">SUM(AD9:AD15)</f>
        <v>3</v>
      </c>
      <c r="AE16" s="41">
        <f t="shared" si="2"/>
        <v>4</v>
      </c>
      <c r="AF16" s="41">
        <f t="shared" si="2"/>
        <v>6</v>
      </c>
      <c r="AG16" s="41">
        <f t="shared" si="2"/>
        <v>1</v>
      </c>
      <c r="AH16" s="41">
        <f t="shared" si="2"/>
        <v>4</v>
      </c>
      <c r="AI16" s="41">
        <f t="shared" si="2"/>
        <v>3</v>
      </c>
      <c r="AJ16" s="106">
        <f t="shared" si="2"/>
        <v>0</v>
      </c>
      <c r="AK16" s="106">
        <f t="shared" si="2"/>
        <v>0</v>
      </c>
      <c r="AL16" s="106">
        <f t="shared" si="2"/>
        <v>0</v>
      </c>
      <c r="AM16" s="106">
        <f t="shared" si="2"/>
        <v>0</v>
      </c>
      <c r="AN16" s="41">
        <f t="shared" si="2"/>
        <v>0</v>
      </c>
      <c r="AO16" s="106">
        <f t="shared" si="2"/>
        <v>0</v>
      </c>
      <c r="AP16" s="41">
        <f t="shared" si="2"/>
        <v>0</v>
      </c>
      <c r="AQ16" s="41">
        <f t="shared" si="2"/>
        <v>0</v>
      </c>
      <c r="AR16" s="41">
        <f t="shared" si="2"/>
        <v>0</v>
      </c>
      <c r="AS16" s="41">
        <f t="shared" si="2"/>
        <v>0</v>
      </c>
      <c r="AT16" s="41">
        <f t="shared" si="2"/>
        <v>0</v>
      </c>
      <c r="AU16" s="41">
        <f t="shared" si="2"/>
        <v>0</v>
      </c>
      <c r="AV16" s="41">
        <f t="shared" si="2"/>
        <v>0</v>
      </c>
      <c r="AW16" s="106">
        <f t="shared" si="2"/>
        <v>3</v>
      </c>
      <c r="AX16" s="106">
        <f t="shared" si="2"/>
        <v>2</v>
      </c>
      <c r="AY16" s="106">
        <f t="shared" si="2"/>
        <v>2</v>
      </c>
      <c r="AZ16" s="41">
        <f t="shared" si="2"/>
        <v>0</v>
      </c>
      <c r="BA16" s="41">
        <f t="shared" si="2"/>
        <v>3</v>
      </c>
      <c r="BB16" s="41">
        <f t="shared" si="2"/>
        <v>4</v>
      </c>
    </row>
    <row r="17" spans="3:6" ht="23.1" customHeight="1" x14ac:dyDescent="0.25"/>
    <row r="18" spans="3:6" ht="23.1" customHeight="1" x14ac:dyDescent="0.25">
      <c r="C18" s="114" t="s">
        <v>91</v>
      </c>
      <c r="D18" s="146" t="s">
        <v>92</v>
      </c>
      <c r="E18" s="147"/>
      <c r="F18" s="148"/>
    </row>
    <row r="19" spans="3:6" ht="23.1" customHeight="1" x14ac:dyDescent="0.25">
      <c r="C19" s="86" t="s">
        <v>85</v>
      </c>
      <c r="D19" s="82" t="s">
        <v>93</v>
      </c>
      <c r="E19" s="82"/>
      <c r="F19" s="82"/>
    </row>
    <row r="20" spans="3:6" ht="23.1" customHeight="1" x14ac:dyDescent="0.25">
      <c r="C20" s="86" t="s">
        <v>86</v>
      </c>
      <c r="D20" s="82" t="s">
        <v>94</v>
      </c>
      <c r="E20" s="82"/>
      <c r="F20" s="82"/>
    </row>
    <row r="21" spans="3:6" x14ac:dyDescent="0.25">
      <c r="C21" s="86" t="s">
        <v>87</v>
      </c>
      <c r="D21" s="82" t="s">
        <v>95</v>
      </c>
      <c r="E21" s="82"/>
      <c r="F21" s="82"/>
    </row>
    <row r="22" spans="3:6" x14ac:dyDescent="0.25">
      <c r="C22" s="86" t="s">
        <v>88</v>
      </c>
      <c r="D22" s="82" t="s">
        <v>96</v>
      </c>
      <c r="E22" s="82"/>
      <c r="F22" s="82"/>
    </row>
    <row r="23" spans="3:6" x14ac:dyDescent="0.25">
      <c r="C23" s="86" t="s">
        <v>89</v>
      </c>
      <c r="D23" s="82" t="s">
        <v>97</v>
      </c>
      <c r="E23" s="82"/>
      <c r="F23" s="82"/>
    </row>
    <row r="24" spans="3:6" x14ac:dyDescent="0.25">
      <c r="C24" s="86" t="s">
        <v>90</v>
      </c>
      <c r="D24" s="82" t="s">
        <v>98</v>
      </c>
      <c r="E24" s="82"/>
      <c r="F24" s="82"/>
    </row>
    <row r="25" spans="3:6" x14ac:dyDescent="0.25">
      <c r="C25" s="86" t="s">
        <v>99</v>
      </c>
      <c r="D25" s="82" t="s">
        <v>100</v>
      </c>
      <c r="E25" s="82"/>
      <c r="F25" s="82"/>
    </row>
  </sheetData>
  <mergeCells count="67">
    <mergeCell ref="BA4:BB5"/>
    <mergeCell ref="AC4:AC8"/>
    <mergeCell ref="N4:O4"/>
    <mergeCell ref="AG6:AG8"/>
    <mergeCell ref="AD4:AZ4"/>
    <mergeCell ref="AU6:AU8"/>
    <mergeCell ref="AV6:AV8"/>
    <mergeCell ref="AZ6:AZ8"/>
    <mergeCell ref="AH6:AT6"/>
    <mergeCell ref="AD6:AD8"/>
    <mergeCell ref="AD5:AE5"/>
    <mergeCell ref="AF5:AS5"/>
    <mergeCell ref="Q6:Q8"/>
    <mergeCell ref="V5:V8"/>
    <mergeCell ref="Z4:Z8"/>
    <mergeCell ref="AU5:AZ5"/>
    <mergeCell ref="B2:M2"/>
    <mergeCell ref="B4:B8"/>
    <mergeCell ref="C4:C8"/>
    <mergeCell ref="D4:E5"/>
    <mergeCell ref="F4:F8"/>
    <mergeCell ref="G4:L4"/>
    <mergeCell ref="M4:M8"/>
    <mergeCell ref="L5:L8"/>
    <mergeCell ref="G5:G8"/>
    <mergeCell ref="H5:H8"/>
    <mergeCell ref="I5:I8"/>
    <mergeCell ref="J5:J8"/>
    <mergeCell ref="K5:K8"/>
    <mergeCell ref="B16:C16"/>
    <mergeCell ref="AH7:AI7"/>
    <mergeCell ref="AN7:AN8"/>
    <mergeCell ref="AP7:AP8"/>
    <mergeCell ref="AQ7:AQ8"/>
    <mergeCell ref="AB4:AB8"/>
    <mergeCell ref="X5:X8"/>
    <mergeCell ref="D6:D8"/>
    <mergeCell ref="E6:E8"/>
    <mergeCell ref="N5:N8"/>
    <mergeCell ref="O5:O8"/>
    <mergeCell ref="AE6:AE8"/>
    <mergeCell ref="AF6:AF8"/>
    <mergeCell ref="W5:W8"/>
    <mergeCell ref="AA4:AA8"/>
    <mergeCell ref="R5:R8"/>
    <mergeCell ref="D18:F18"/>
    <mergeCell ref="BB6:BB8"/>
    <mergeCell ref="BA6:BA8"/>
    <mergeCell ref="AR7:AR8"/>
    <mergeCell ref="AS7:AS8"/>
    <mergeCell ref="AT7:AT8"/>
    <mergeCell ref="AJ7:AJ8"/>
    <mergeCell ref="AM7:AM8"/>
    <mergeCell ref="AL7:AL8"/>
    <mergeCell ref="AK7:AK8"/>
    <mergeCell ref="AO7:AO8"/>
    <mergeCell ref="AY6:AY8"/>
    <mergeCell ref="AX6:AX8"/>
    <mergeCell ref="AW6:AW8"/>
    <mergeCell ref="S5:S8"/>
    <mergeCell ref="T5:T8"/>
    <mergeCell ref="U5:U8"/>
    <mergeCell ref="P4:R4"/>
    <mergeCell ref="Y4:Y8"/>
    <mergeCell ref="P5:Q5"/>
    <mergeCell ref="P6:P8"/>
    <mergeCell ref="S4:X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3"/>
  <sheetViews>
    <sheetView showGridLines="0" workbookViewId="0">
      <selection activeCell="K17" sqref="K17"/>
    </sheetView>
  </sheetViews>
  <sheetFormatPr baseColWidth="10" defaultColWidth="11.42578125" defaultRowHeight="15" x14ac:dyDescent="0.25"/>
  <cols>
    <col min="1" max="1" width="3" customWidth="1"/>
    <col min="2" max="2" width="4.28515625" customWidth="1"/>
    <col min="3" max="3" width="14.28515625" customWidth="1"/>
    <col min="4" max="4" width="4.5703125" customWidth="1"/>
    <col min="5" max="5" width="4.7109375" customWidth="1"/>
    <col min="6" max="6" width="49.28515625" customWidth="1"/>
    <col min="7" max="7" width="4.7109375" customWidth="1"/>
    <col min="8" max="8" width="5.28515625" customWidth="1"/>
    <col min="9" max="10" width="4.5703125" customWidth="1"/>
    <col min="11" max="11" width="5" customWidth="1"/>
    <col min="12" max="12" width="6.28515625" customWidth="1"/>
    <col min="13" max="13" width="14.4257812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6.28515625" customWidth="1"/>
    <col min="30" max="41" width="5" customWidth="1"/>
    <col min="42" max="42" width="8.140625" customWidth="1"/>
    <col min="43" max="45" width="5" customWidth="1"/>
    <col min="46" max="46" width="8" customWidth="1"/>
    <col min="47" max="47" width="5.28515625" customWidth="1"/>
    <col min="48" max="48" width="5.42578125" customWidth="1"/>
    <col min="49" max="49" width="5.140625" customWidth="1"/>
    <col min="50" max="54" width="5" customWidth="1"/>
  </cols>
  <sheetData>
    <row r="2" spans="2:107" ht="81.75" customHeight="1" thickBot="1" x14ac:dyDescent="0.3">
      <c r="B2" s="174" t="s">
        <v>130</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90"/>
      <c r="Y4" s="179" t="s">
        <v>17</v>
      </c>
      <c r="Z4" s="179" t="s">
        <v>18</v>
      </c>
      <c r="AA4" s="179" t="s">
        <v>19</v>
      </c>
      <c r="AB4" s="179" t="s">
        <v>20</v>
      </c>
      <c r="AC4" s="194" t="s">
        <v>81</v>
      </c>
      <c r="AD4" s="178" t="s">
        <v>21</v>
      </c>
      <c r="AE4" s="178"/>
      <c r="AF4" s="178"/>
      <c r="AG4" s="178"/>
      <c r="AH4" s="178"/>
      <c r="AI4" s="178"/>
      <c r="AJ4" s="178"/>
      <c r="AK4" s="178"/>
      <c r="AL4" s="178"/>
      <c r="AM4" s="178"/>
      <c r="AN4" s="178"/>
      <c r="AO4" s="178"/>
      <c r="AP4" s="178"/>
      <c r="AQ4" s="178"/>
      <c r="AR4" s="178"/>
      <c r="AS4" s="178"/>
      <c r="AT4" s="178"/>
      <c r="AU4" s="178"/>
      <c r="AV4" s="178"/>
      <c r="AW4" s="178"/>
      <c r="AX4" s="178"/>
      <c r="AY4" s="178"/>
      <c r="AZ4" s="178"/>
      <c r="BA4" s="184" t="s">
        <v>22</v>
      </c>
      <c r="BB4" s="185"/>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91" t="s">
        <v>78</v>
      </c>
      <c r="Y5" s="179"/>
      <c r="Z5" s="179"/>
      <c r="AA5" s="179"/>
      <c r="AB5" s="179"/>
      <c r="AC5" s="195"/>
      <c r="AD5" s="178" t="s">
        <v>31</v>
      </c>
      <c r="AE5" s="178"/>
      <c r="AF5" s="178" t="s">
        <v>32</v>
      </c>
      <c r="AG5" s="178"/>
      <c r="AH5" s="178"/>
      <c r="AI5" s="178"/>
      <c r="AJ5" s="178"/>
      <c r="AK5" s="178"/>
      <c r="AL5" s="178"/>
      <c r="AM5" s="178"/>
      <c r="AN5" s="178"/>
      <c r="AO5" s="178"/>
      <c r="AP5" s="178"/>
      <c r="AQ5" s="178"/>
      <c r="AR5" s="178"/>
      <c r="AS5" s="178"/>
      <c r="AT5" s="38"/>
      <c r="AU5" s="189"/>
      <c r="AV5" s="189"/>
      <c r="AW5" s="189"/>
      <c r="AX5" s="189"/>
      <c r="AY5" s="189"/>
      <c r="AZ5" s="189"/>
      <c r="BA5" s="186"/>
      <c r="BB5" s="187"/>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92"/>
      <c r="Y6" s="179"/>
      <c r="Z6" s="179"/>
      <c r="AA6" s="179"/>
      <c r="AB6" s="179"/>
      <c r="AC6" s="195"/>
      <c r="AD6" s="178" t="s">
        <v>37</v>
      </c>
      <c r="AE6" s="178" t="s">
        <v>38</v>
      </c>
      <c r="AF6" s="177" t="s">
        <v>39</v>
      </c>
      <c r="AG6" s="177" t="s">
        <v>40</v>
      </c>
      <c r="AH6" s="178" t="s">
        <v>41</v>
      </c>
      <c r="AI6" s="178"/>
      <c r="AJ6" s="178"/>
      <c r="AK6" s="178"/>
      <c r="AL6" s="178"/>
      <c r="AM6" s="178"/>
      <c r="AN6" s="178"/>
      <c r="AO6" s="178"/>
      <c r="AP6" s="178"/>
      <c r="AQ6" s="178"/>
      <c r="AR6" s="178"/>
      <c r="AS6" s="178"/>
      <c r="AT6" s="178"/>
      <c r="AU6" s="217" t="s">
        <v>102</v>
      </c>
      <c r="AV6" s="177" t="s">
        <v>103</v>
      </c>
      <c r="AW6" s="177" t="s">
        <v>122</v>
      </c>
      <c r="AX6" s="177" t="s">
        <v>123</v>
      </c>
      <c r="AY6" s="177" t="s">
        <v>104</v>
      </c>
      <c r="AZ6" s="177" t="s">
        <v>105</v>
      </c>
      <c r="BA6" s="177" t="s">
        <v>42</v>
      </c>
      <c r="BB6" s="177"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92"/>
      <c r="Y7" s="179"/>
      <c r="Z7" s="179"/>
      <c r="AA7" s="179"/>
      <c r="AB7" s="179"/>
      <c r="AC7" s="195"/>
      <c r="AD7" s="178"/>
      <c r="AE7" s="178"/>
      <c r="AF7" s="177"/>
      <c r="AG7" s="177"/>
      <c r="AH7" s="180" t="s">
        <v>43</v>
      </c>
      <c r="AI7" s="180"/>
      <c r="AJ7" s="177" t="s">
        <v>108</v>
      </c>
      <c r="AK7" s="177" t="s">
        <v>119</v>
      </c>
      <c r="AL7" s="177" t="s">
        <v>120</v>
      </c>
      <c r="AM7" s="177" t="s">
        <v>117</v>
      </c>
      <c r="AN7" s="177" t="s">
        <v>115</v>
      </c>
      <c r="AO7" s="177" t="s">
        <v>44</v>
      </c>
      <c r="AP7" s="177" t="s">
        <v>45</v>
      </c>
      <c r="AQ7" s="177" t="s">
        <v>46</v>
      </c>
      <c r="AR7" s="177" t="s">
        <v>47</v>
      </c>
      <c r="AS7" s="177" t="s">
        <v>48</v>
      </c>
      <c r="AT7" s="178" t="s">
        <v>49</v>
      </c>
      <c r="AU7" s="217"/>
      <c r="AV7" s="177"/>
      <c r="AW7" s="177"/>
      <c r="AX7" s="177"/>
      <c r="AY7" s="177"/>
      <c r="AZ7" s="177"/>
      <c r="BA7" s="177"/>
      <c r="BB7" s="177"/>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93"/>
      <c r="Y8" s="179"/>
      <c r="Z8" s="179"/>
      <c r="AA8" s="179"/>
      <c r="AB8" s="179"/>
      <c r="AC8" s="196"/>
      <c r="AD8" s="178"/>
      <c r="AE8" s="178"/>
      <c r="AF8" s="177"/>
      <c r="AG8" s="177"/>
      <c r="AH8" s="39" t="s">
        <v>50</v>
      </c>
      <c r="AI8" s="39" t="s">
        <v>51</v>
      </c>
      <c r="AJ8" s="177"/>
      <c r="AK8" s="177"/>
      <c r="AL8" s="177"/>
      <c r="AM8" s="177"/>
      <c r="AN8" s="177"/>
      <c r="AO8" s="177"/>
      <c r="AP8" s="177"/>
      <c r="AQ8" s="177"/>
      <c r="AR8" s="177"/>
      <c r="AS8" s="177"/>
      <c r="AT8" s="178"/>
      <c r="AU8" s="217"/>
      <c r="AV8" s="177"/>
      <c r="AW8" s="177"/>
      <c r="AX8" s="177"/>
      <c r="AY8" s="177"/>
      <c r="AZ8" s="177"/>
      <c r="BA8" s="177"/>
      <c r="BB8" s="177"/>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s="81" customFormat="1" ht="27.75" customHeight="1" x14ac:dyDescent="0.2">
      <c r="B9" s="46" t="s">
        <v>69</v>
      </c>
      <c r="C9" s="55" t="s">
        <v>297</v>
      </c>
      <c r="D9" s="21">
        <v>1</v>
      </c>
      <c r="E9" s="21"/>
      <c r="F9" s="34" t="s">
        <v>354</v>
      </c>
      <c r="G9" s="21"/>
      <c r="H9" s="46"/>
      <c r="I9" s="21">
        <v>1</v>
      </c>
      <c r="J9" s="21"/>
      <c r="K9" s="21"/>
      <c r="L9" s="21"/>
      <c r="M9" s="15">
        <v>45513</v>
      </c>
      <c r="N9" s="46">
        <v>1</v>
      </c>
      <c r="O9" s="46"/>
      <c r="P9" s="46"/>
      <c r="Q9" s="46"/>
      <c r="R9" s="46">
        <v>1</v>
      </c>
      <c r="S9" s="46">
        <v>1</v>
      </c>
      <c r="T9" s="46"/>
      <c r="U9" s="46"/>
      <c r="V9" s="46"/>
      <c r="W9" s="46"/>
      <c r="X9" s="46"/>
      <c r="Y9" s="48" t="s">
        <v>152</v>
      </c>
      <c r="Z9" s="16">
        <v>45517</v>
      </c>
      <c r="AA9" s="16">
        <v>45524</v>
      </c>
      <c r="AB9" s="16">
        <v>45524</v>
      </c>
      <c r="AC9" s="78" t="s">
        <v>305</v>
      </c>
      <c r="AD9" s="78"/>
      <c r="AE9" s="78">
        <v>1</v>
      </c>
      <c r="AF9" s="78"/>
      <c r="AG9" s="78">
        <v>1</v>
      </c>
      <c r="AH9" s="79">
        <v>1</v>
      </c>
      <c r="AI9" s="79"/>
      <c r="AJ9" s="79"/>
      <c r="AK9" s="79"/>
      <c r="AL9" s="79"/>
      <c r="AM9" s="79"/>
      <c r="AN9" s="79"/>
      <c r="AO9" s="79"/>
      <c r="AP9" s="79"/>
      <c r="AQ9" s="79"/>
      <c r="AR9" s="79"/>
      <c r="AS9" s="79"/>
      <c r="AT9" s="79"/>
      <c r="AU9" s="79"/>
      <c r="AV9" s="79"/>
      <c r="AW9" s="79">
        <v>1</v>
      </c>
      <c r="AX9" s="79"/>
      <c r="AY9" s="78"/>
      <c r="AZ9" s="78"/>
      <c r="BA9" s="78"/>
      <c r="BB9" s="78">
        <v>1</v>
      </c>
    </row>
    <row r="10" spans="2:107" ht="27.75" customHeight="1" x14ac:dyDescent="0.25">
      <c r="B10" s="17" t="s">
        <v>70</v>
      </c>
      <c r="C10" s="55" t="s">
        <v>298</v>
      </c>
      <c r="D10" s="21">
        <v>1</v>
      </c>
      <c r="E10" s="21"/>
      <c r="F10" s="34" t="s">
        <v>302</v>
      </c>
      <c r="G10" s="21"/>
      <c r="H10" s="46"/>
      <c r="I10" s="21">
        <v>1</v>
      </c>
      <c r="J10" s="21"/>
      <c r="K10" s="21"/>
      <c r="L10" s="21"/>
      <c r="M10" s="15">
        <v>45519</v>
      </c>
      <c r="N10" s="46">
        <v>1</v>
      </c>
      <c r="O10" s="46"/>
      <c r="P10" s="46"/>
      <c r="Q10" s="46"/>
      <c r="R10" s="46">
        <v>1</v>
      </c>
      <c r="S10" s="46">
        <v>1</v>
      </c>
      <c r="T10" s="46"/>
      <c r="U10" s="46"/>
      <c r="V10" s="46"/>
      <c r="W10" s="46"/>
      <c r="X10" s="46"/>
      <c r="Y10" s="48" t="s">
        <v>152</v>
      </c>
      <c r="Z10" s="16">
        <v>45519</v>
      </c>
      <c r="AA10" s="16">
        <v>45525</v>
      </c>
      <c r="AB10" s="16">
        <v>45525</v>
      </c>
      <c r="AC10" s="78" t="s">
        <v>306</v>
      </c>
      <c r="AD10" s="78"/>
      <c r="AE10" s="78">
        <v>1</v>
      </c>
      <c r="AF10" s="78">
        <v>1</v>
      </c>
      <c r="AG10" s="78"/>
      <c r="AH10" s="79"/>
      <c r="AI10" s="79"/>
      <c r="AJ10" s="79"/>
      <c r="AK10" s="79"/>
      <c r="AL10" s="79"/>
      <c r="AM10" s="79">
        <v>1</v>
      </c>
      <c r="AN10" s="79"/>
      <c r="AO10" s="79"/>
      <c r="AP10" s="79"/>
      <c r="AQ10" s="79"/>
      <c r="AR10" s="79"/>
      <c r="AS10" s="79"/>
      <c r="AT10" s="79"/>
      <c r="AU10" s="79"/>
      <c r="AV10" s="79"/>
      <c r="AW10" s="79"/>
      <c r="AX10" s="79"/>
      <c r="AY10" s="78">
        <v>1</v>
      </c>
      <c r="AZ10" s="78"/>
      <c r="BA10" s="78"/>
      <c r="BB10" s="78">
        <v>1</v>
      </c>
    </row>
    <row r="11" spans="2:107" ht="27.75" customHeight="1" x14ac:dyDescent="0.25">
      <c r="B11" s="17" t="s">
        <v>71</v>
      </c>
      <c r="C11" s="56" t="s">
        <v>299</v>
      </c>
      <c r="D11" s="36"/>
      <c r="E11" s="36">
        <v>1</v>
      </c>
      <c r="F11" s="37" t="s">
        <v>353</v>
      </c>
      <c r="G11" s="21"/>
      <c r="H11" s="47"/>
      <c r="I11" s="21">
        <v>1</v>
      </c>
      <c r="J11" s="21"/>
      <c r="K11" s="21"/>
      <c r="L11" s="21"/>
      <c r="M11" s="29">
        <v>45523</v>
      </c>
      <c r="N11" s="47">
        <v>1</v>
      </c>
      <c r="O11" s="46"/>
      <c r="P11" s="46"/>
      <c r="Q11" s="46"/>
      <c r="R11" s="47">
        <v>1</v>
      </c>
      <c r="S11" s="47">
        <v>1</v>
      </c>
      <c r="T11" s="46"/>
      <c r="U11" s="46"/>
      <c r="V11" s="46"/>
      <c r="W11" s="47"/>
      <c r="X11" s="46"/>
      <c r="Y11" s="49" t="s">
        <v>152</v>
      </c>
      <c r="Z11" s="52">
        <v>45523</v>
      </c>
      <c r="AA11" s="52">
        <v>45531</v>
      </c>
      <c r="AB11" s="52">
        <v>45531</v>
      </c>
      <c r="AC11" s="79" t="s">
        <v>307</v>
      </c>
      <c r="AD11" s="79"/>
      <c r="AE11" s="79">
        <v>1</v>
      </c>
      <c r="AF11" s="79">
        <v>1</v>
      </c>
      <c r="AG11" s="78"/>
      <c r="AH11" s="79">
        <v>1</v>
      </c>
      <c r="AI11" s="79"/>
      <c r="AJ11" s="79"/>
      <c r="AK11" s="79"/>
      <c r="AL11" s="79"/>
      <c r="AM11" s="79"/>
      <c r="AN11" s="79"/>
      <c r="AO11" s="79"/>
      <c r="AP11" s="79"/>
      <c r="AQ11" s="79"/>
      <c r="AR11" s="79"/>
      <c r="AS11" s="79"/>
      <c r="AT11" s="79"/>
      <c r="AU11" s="79"/>
      <c r="AV11" s="79"/>
      <c r="AW11" s="79">
        <v>1</v>
      </c>
      <c r="AX11" s="79"/>
      <c r="AY11" s="79"/>
      <c r="AZ11" s="79"/>
      <c r="BA11" s="79"/>
      <c r="BB11" s="78">
        <v>1</v>
      </c>
    </row>
    <row r="12" spans="2:107" ht="27.75" customHeight="1" x14ac:dyDescent="0.25">
      <c r="B12" s="17" t="s">
        <v>72</v>
      </c>
      <c r="C12" s="55" t="s">
        <v>300</v>
      </c>
      <c r="D12" s="21"/>
      <c r="E12" s="21">
        <v>1</v>
      </c>
      <c r="F12" s="34" t="s">
        <v>303</v>
      </c>
      <c r="G12" s="21"/>
      <c r="H12" s="46"/>
      <c r="I12" s="21">
        <v>1</v>
      </c>
      <c r="J12" s="21"/>
      <c r="K12" s="21"/>
      <c r="L12" s="21"/>
      <c r="M12" s="15">
        <v>45523</v>
      </c>
      <c r="N12" s="46">
        <v>1</v>
      </c>
      <c r="O12" s="46"/>
      <c r="P12" s="46"/>
      <c r="Q12" s="46"/>
      <c r="R12" s="46">
        <v>1</v>
      </c>
      <c r="S12" s="46">
        <v>1</v>
      </c>
      <c r="T12" s="46"/>
      <c r="U12" s="46"/>
      <c r="V12" s="46"/>
      <c r="W12" s="46"/>
      <c r="X12" s="46"/>
      <c r="Y12" s="48" t="s">
        <v>152</v>
      </c>
      <c r="Z12" s="16">
        <v>45523</v>
      </c>
      <c r="AA12" s="16">
        <v>45531</v>
      </c>
      <c r="AB12" s="16">
        <v>45531</v>
      </c>
      <c r="AC12" s="78" t="s">
        <v>308</v>
      </c>
      <c r="AD12" s="78">
        <v>1</v>
      </c>
      <c r="AE12" s="78"/>
      <c r="AF12" s="78">
        <v>1</v>
      </c>
      <c r="AG12" s="78"/>
      <c r="AH12" s="79">
        <v>1</v>
      </c>
      <c r="AI12" s="79"/>
      <c r="AJ12" s="79"/>
      <c r="AK12" s="79"/>
      <c r="AL12" s="79"/>
      <c r="AM12" s="79"/>
      <c r="AN12" s="79"/>
      <c r="AO12" s="79"/>
      <c r="AP12" s="79"/>
      <c r="AQ12" s="79"/>
      <c r="AR12" s="79"/>
      <c r="AS12" s="79"/>
      <c r="AT12" s="79"/>
      <c r="AU12" s="79"/>
      <c r="AV12" s="79"/>
      <c r="AW12" s="79">
        <v>1</v>
      </c>
      <c r="AX12" s="79"/>
      <c r="AY12" s="78"/>
      <c r="AZ12" s="78"/>
      <c r="BA12" s="78"/>
      <c r="BB12" s="78">
        <v>1</v>
      </c>
    </row>
    <row r="13" spans="2:107" ht="27.75" customHeight="1" x14ac:dyDescent="0.25">
      <c r="B13" s="17" t="s">
        <v>73</v>
      </c>
      <c r="C13" s="55" t="s">
        <v>301</v>
      </c>
      <c r="D13" s="21"/>
      <c r="E13" s="21">
        <v>1</v>
      </c>
      <c r="F13" s="34" t="s">
        <v>304</v>
      </c>
      <c r="G13" s="21"/>
      <c r="H13" s="46">
        <v>1</v>
      </c>
      <c r="I13" s="21"/>
      <c r="J13" s="21"/>
      <c r="K13" s="21"/>
      <c r="L13" s="21"/>
      <c r="M13" s="15">
        <v>45523</v>
      </c>
      <c r="N13" s="46">
        <v>1</v>
      </c>
      <c r="O13" s="46"/>
      <c r="P13" s="46"/>
      <c r="Q13" s="46"/>
      <c r="R13" s="46">
        <v>1</v>
      </c>
      <c r="S13" s="46">
        <v>1</v>
      </c>
      <c r="T13" s="46"/>
      <c r="U13" s="46"/>
      <c r="V13" s="46"/>
      <c r="W13" s="46"/>
      <c r="X13" s="46"/>
      <c r="Y13" s="48" t="s">
        <v>289</v>
      </c>
      <c r="Z13" s="16">
        <v>45524</v>
      </c>
      <c r="AA13" s="16">
        <v>45524</v>
      </c>
      <c r="AB13" s="16">
        <v>45525</v>
      </c>
      <c r="AC13" s="78" t="s">
        <v>309</v>
      </c>
      <c r="AD13" s="78">
        <v>1</v>
      </c>
      <c r="AE13" s="78"/>
      <c r="AF13" s="78">
        <v>1</v>
      </c>
      <c r="AG13" s="78"/>
      <c r="AH13" s="79">
        <v>1</v>
      </c>
      <c r="AI13" s="78"/>
      <c r="AJ13" s="79"/>
      <c r="AK13" s="79"/>
      <c r="AL13" s="79"/>
      <c r="AM13" s="79"/>
      <c r="AN13" s="78"/>
      <c r="AO13" s="79"/>
      <c r="AP13" s="79"/>
      <c r="AQ13" s="79"/>
      <c r="AR13" s="79"/>
      <c r="AS13" s="79"/>
      <c r="AT13" s="79"/>
      <c r="AU13" s="79"/>
      <c r="AV13" s="79">
        <v>1</v>
      </c>
      <c r="AW13" s="79"/>
      <c r="AX13" s="79"/>
      <c r="AY13" s="78"/>
      <c r="AZ13" s="78"/>
      <c r="BA13" s="78"/>
      <c r="BB13" s="78">
        <v>1</v>
      </c>
    </row>
    <row r="14" spans="2:107" ht="26.25" customHeight="1" x14ac:dyDescent="0.25">
      <c r="B14" s="143" t="s">
        <v>52</v>
      </c>
      <c r="C14" s="143"/>
      <c r="D14" s="41">
        <f>SUM(D9:D13)</f>
        <v>2</v>
      </c>
      <c r="E14" s="41">
        <f>SUM(E9:E13)</f>
        <v>3</v>
      </c>
      <c r="F14" s="8"/>
      <c r="G14" s="41">
        <f t="shared" ref="G14:L14" si="0">SUM(G9:G13)</f>
        <v>0</v>
      </c>
      <c r="H14" s="41">
        <f t="shared" si="0"/>
        <v>1</v>
      </c>
      <c r="I14" s="41">
        <f t="shared" si="0"/>
        <v>4</v>
      </c>
      <c r="J14" s="41">
        <f t="shared" si="0"/>
        <v>0</v>
      </c>
      <c r="K14" s="41">
        <f t="shared" si="0"/>
        <v>0</v>
      </c>
      <c r="L14" s="41">
        <f t="shared" si="0"/>
        <v>0</v>
      </c>
      <c r="M14" s="8"/>
      <c r="N14" s="41">
        <f>SUM(N9:N13)/15*100</f>
        <v>33.333333333333329</v>
      </c>
      <c r="O14" s="41">
        <f>SUM(O9:O13)/15*100</f>
        <v>0</v>
      </c>
      <c r="P14" s="41">
        <f t="shared" ref="P14:X14" si="1">SUM(P9:P13)</f>
        <v>0</v>
      </c>
      <c r="Q14" s="41">
        <f t="shared" si="1"/>
        <v>0</v>
      </c>
      <c r="R14" s="41">
        <f t="shared" si="1"/>
        <v>5</v>
      </c>
      <c r="S14" s="41">
        <f t="shared" si="1"/>
        <v>5</v>
      </c>
      <c r="T14" s="41">
        <f t="shared" si="1"/>
        <v>0</v>
      </c>
      <c r="U14" s="41">
        <f t="shared" si="1"/>
        <v>0</v>
      </c>
      <c r="V14" s="41">
        <f t="shared" si="1"/>
        <v>0</v>
      </c>
      <c r="W14" s="41">
        <f t="shared" si="1"/>
        <v>0</v>
      </c>
      <c r="X14" s="41">
        <f t="shared" si="1"/>
        <v>0</v>
      </c>
      <c r="Y14" s="8"/>
      <c r="Z14" s="8"/>
      <c r="AA14" s="8"/>
      <c r="AB14" s="8"/>
      <c r="AC14" s="8"/>
      <c r="AD14" s="41">
        <f t="shared" ref="AD14:AI14" si="2">SUM(AD9:AD13)</f>
        <v>2</v>
      </c>
      <c r="AE14" s="41">
        <f t="shared" si="2"/>
        <v>3</v>
      </c>
      <c r="AF14" s="41">
        <f t="shared" si="2"/>
        <v>4</v>
      </c>
      <c r="AG14" s="41">
        <f t="shared" si="2"/>
        <v>1</v>
      </c>
      <c r="AH14" s="41">
        <f t="shared" si="2"/>
        <v>4</v>
      </c>
      <c r="AI14" s="41">
        <f t="shared" si="2"/>
        <v>0</v>
      </c>
      <c r="AJ14" s="110">
        <f t="shared" ref="AJ14:AN14" si="3">SUM(AJ9:AJ13)</f>
        <v>0</v>
      </c>
      <c r="AK14" s="110">
        <f t="shared" si="3"/>
        <v>0</v>
      </c>
      <c r="AL14" s="110">
        <f t="shared" si="3"/>
        <v>0</v>
      </c>
      <c r="AM14" s="110">
        <f t="shared" si="3"/>
        <v>1</v>
      </c>
      <c r="AN14" s="110">
        <f t="shared" si="3"/>
        <v>0</v>
      </c>
      <c r="AO14" s="41">
        <f t="shared" ref="AO14:AT14" si="4">SUM(AO9:AO13)</f>
        <v>0</v>
      </c>
      <c r="AP14" s="41">
        <f t="shared" si="4"/>
        <v>0</v>
      </c>
      <c r="AQ14" s="41">
        <f t="shared" si="4"/>
        <v>0</v>
      </c>
      <c r="AR14" s="41">
        <f t="shared" si="4"/>
        <v>0</v>
      </c>
      <c r="AS14" s="41">
        <f t="shared" si="4"/>
        <v>0</v>
      </c>
      <c r="AT14" s="41">
        <f t="shared" si="4"/>
        <v>0</v>
      </c>
      <c r="AU14" s="110">
        <f t="shared" ref="AU14:AW14" si="5">SUM(AU9:AU13)</f>
        <v>0</v>
      </c>
      <c r="AV14" s="110">
        <f t="shared" si="5"/>
        <v>1</v>
      </c>
      <c r="AW14" s="110">
        <f t="shared" si="5"/>
        <v>3</v>
      </c>
      <c r="AX14" s="41">
        <f>SUM(AX9:AX13)</f>
        <v>0</v>
      </c>
      <c r="AY14" s="41">
        <f>SUM(AY9:AY13)</f>
        <v>1</v>
      </c>
      <c r="AZ14" s="41">
        <f>SUM(AZ9:AZ13)</f>
        <v>0</v>
      </c>
      <c r="BA14" s="41">
        <f>SUM(BA9:BA13)</f>
        <v>0</v>
      </c>
      <c r="BB14" s="41">
        <f>SUM(BB9:BB13)</f>
        <v>5</v>
      </c>
    </row>
    <row r="15" spans="2:107" ht="23.1" customHeight="1" x14ac:dyDescent="0.25"/>
    <row r="16" spans="2:107" ht="23.1" customHeight="1" x14ac:dyDescent="0.25">
      <c r="C16" s="114" t="s">
        <v>91</v>
      </c>
      <c r="D16" s="146" t="s">
        <v>92</v>
      </c>
      <c r="E16" s="147"/>
      <c r="F16" s="148"/>
    </row>
    <row r="17" spans="3:6" ht="23.1" customHeight="1" x14ac:dyDescent="0.25">
      <c r="C17" s="86" t="s">
        <v>85</v>
      </c>
      <c r="D17" s="82" t="s">
        <v>93</v>
      </c>
      <c r="E17" s="82"/>
      <c r="F17" s="82"/>
    </row>
    <row r="18" spans="3:6" ht="23.1" customHeight="1" x14ac:dyDescent="0.25">
      <c r="C18" s="86" t="s">
        <v>86</v>
      </c>
      <c r="D18" s="82" t="s">
        <v>94</v>
      </c>
      <c r="E18" s="82"/>
      <c r="F18" s="82"/>
    </row>
    <row r="19" spans="3:6" x14ac:dyDescent="0.25">
      <c r="C19" s="86" t="s">
        <v>87</v>
      </c>
      <c r="D19" s="82" t="s">
        <v>95</v>
      </c>
      <c r="E19" s="82"/>
      <c r="F19" s="82"/>
    </row>
    <row r="20" spans="3:6" x14ac:dyDescent="0.25">
      <c r="C20" s="86" t="s">
        <v>88</v>
      </c>
      <c r="D20" s="82" t="s">
        <v>96</v>
      </c>
      <c r="E20" s="82"/>
      <c r="F20" s="82"/>
    </row>
    <row r="21" spans="3:6" x14ac:dyDescent="0.25">
      <c r="C21" s="86" t="s">
        <v>89</v>
      </c>
      <c r="D21" s="82" t="s">
        <v>97</v>
      </c>
      <c r="E21" s="82"/>
      <c r="F21" s="82"/>
    </row>
    <row r="22" spans="3:6" x14ac:dyDescent="0.25">
      <c r="C22" s="86" t="s">
        <v>90</v>
      </c>
      <c r="D22" s="82" t="s">
        <v>98</v>
      </c>
      <c r="E22" s="82"/>
      <c r="F22" s="82"/>
    </row>
    <row r="23" spans="3:6" x14ac:dyDescent="0.25">
      <c r="C23" s="86" t="s">
        <v>99</v>
      </c>
      <c r="D23" s="82" t="s">
        <v>100</v>
      </c>
      <c r="E23" s="82"/>
      <c r="F23" s="82"/>
    </row>
  </sheetData>
  <mergeCells count="67">
    <mergeCell ref="BA4:BB5"/>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 ref="P6:P8"/>
    <mergeCell ref="Q6:Q8"/>
    <mergeCell ref="Z4:Z8"/>
    <mergeCell ref="S4:X4"/>
    <mergeCell ref="X5:X8"/>
    <mergeCell ref="R5:R8"/>
    <mergeCell ref="S5:S8"/>
    <mergeCell ref="T5:T8"/>
    <mergeCell ref="U5:U8"/>
    <mergeCell ref="P4:R4"/>
    <mergeCell ref="O5:O8"/>
    <mergeCell ref="AE6:AE8"/>
    <mergeCell ref="AF6:AF8"/>
    <mergeCell ref="AG6:AG8"/>
    <mergeCell ref="AB4:AB8"/>
    <mergeCell ref="AD4:AZ4"/>
    <mergeCell ref="AX6:AX8"/>
    <mergeCell ref="AY6:AY8"/>
    <mergeCell ref="AZ6:AZ8"/>
    <mergeCell ref="AH6:AT6"/>
    <mergeCell ref="AD6:AD8"/>
    <mergeCell ref="AD5:AE5"/>
    <mergeCell ref="AF5:AS5"/>
    <mergeCell ref="AA4:AA8"/>
    <mergeCell ref="Y4:Y8"/>
    <mergeCell ref="P5:Q5"/>
    <mergeCell ref="D16:F16"/>
    <mergeCell ref="BB6:BB8"/>
    <mergeCell ref="BA6:BA8"/>
    <mergeCell ref="B14:C14"/>
    <mergeCell ref="AH7:AI7"/>
    <mergeCell ref="AO7:AO8"/>
    <mergeCell ref="AP7:AP8"/>
    <mergeCell ref="AQ7:AQ8"/>
    <mergeCell ref="AR7:AR8"/>
    <mergeCell ref="AS7:AS8"/>
    <mergeCell ref="AT7:AT8"/>
    <mergeCell ref="D6:D8"/>
    <mergeCell ref="E6:E8"/>
    <mergeCell ref="V5:V8"/>
    <mergeCell ref="W5:W8"/>
    <mergeCell ref="N5:N8"/>
    <mergeCell ref="AW6:AW8"/>
    <mergeCell ref="AV6:AV8"/>
    <mergeCell ref="AU5:AZ5"/>
    <mergeCell ref="AJ7:AJ8"/>
    <mergeCell ref="AK7:AK8"/>
    <mergeCell ref="AL7:AL8"/>
    <mergeCell ref="AM7:AM8"/>
    <mergeCell ref="AN7:AN8"/>
    <mergeCell ref="AU6:AU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B22"/>
  <sheetViews>
    <sheetView showGridLines="0" zoomScaleNormal="100" workbookViewId="0">
      <selection activeCell="F13" sqref="F13"/>
    </sheetView>
  </sheetViews>
  <sheetFormatPr baseColWidth="10" defaultColWidth="11.42578125" defaultRowHeight="15" x14ac:dyDescent="0.25"/>
  <cols>
    <col min="1" max="1" width="3" customWidth="1"/>
    <col min="2" max="2" width="4.28515625" style="25" customWidth="1"/>
    <col min="3" max="3" width="19" customWidth="1"/>
    <col min="4" max="4" width="4.5703125" customWidth="1"/>
    <col min="5" max="5" width="4.7109375" customWidth="1"/>
    <col min="6" max="6" width="41.5703125" customWidth="1"/>
    <col min="7" max="7" width="4.7109375" customWidth="1"/>
    <col min="8" max="8" width="5.28515625" customWidth="1"/>
    <col min="9" max="10" width="4.5703125" customWidth="1"/>
    <col min="11" max="11" width="5" customWidth="1"/>
    <col min="12" max="12" width="6.28515625" customWidth="1"/>
    <col min="13" max="13" width="12.710937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7" customWidth="1"/>
    <col min="26" max="28" width="13.7109375" customWidth="1"/>
    <col min="30" max="49" width="5" customWidth="1"/>
    <col min="68" max="106" width="11.42578125" style="4"/>
  </cols>
  <sheetData>
    <row r="2" spans="2:106" ht="81.75" customHeight="1" thickBot="1" x14ac:dyDescent="0.3">
      <c r="B2" s="174" t="s">
        <v>129</v>
      </c>
      <c r="C2" s="174"/>
      <c r="D2" s="174"/>
      <c r="E2" s="174"/>
      <c r="F2" s="174"/>
      <c r="G2" s="174"/>
      <c r="H2" s="174"/>
      <c r="I2" s="174"/>
      <c r="J2" s="174"/>
      <c r="K2" s="174"/>
      <c r="L2" s="174"/>
      <c r="M2" s="174"/>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2:106" ht="21" customHeight="1" thickTop="1" x14ac:dyDescent="0.25"/>
    <row r="4" spans="2:106" s="1" customFormat="1" ht="24.75" customHeight="1" x14ac:dyDescent="0.2">
      <c r="B4" s="178" t="s">
        <v>14</v>
      </c>
      <c r="C4" s="178" t="s">
        <v>0</v>
      </c>
      <c r="D4" s="178" t="s">
        <v>1</v>
      </c>
      <c r="E4" s="178"/>
      <c r="F4" s="198" t="s">
        <v>2</v>
      </c>
      <c r="G4" s="178" t="s">
        <v>74</v>
      </c>
      <c r="H4" s="178"/>
      <c r="I4" s="178"/>
      <c r="J4" s="178"/>
      <c r="K4" s="178"/>
      <c r="L4" s="178"/>
      <c r="M4" s="201" t="s">
        <v>10</v>
      </c>
      <c r="N4" s="178" t="s">
        <v>11</v>
      </c>
      <c r="O4" s="178"/>
      <c r="P4" s="178" t="s">
        <v>15</v>
      </c>
      <c r="Q4" s="178"/>
      <c r="R4" s="178"/>
      <c r="S4" s="188" t="s">
        <v>16</v>
      </c>
      <c r="T4" s="189"/>
      <c r="U4" s="189"/>
      <c r="V4" s="189"/>
      <c r="W4" s="189"/>
      <c r="X4" s="190"/>
      <c r="Y4" s="179" t="s">
        <v>17</v>
      </c>
      <c r="Z4" s="179" t="s">
        <v>18</v>
      </c>
      <c r="AA4" s="179" t="s">
        <v>19</v>
      </c>
      <c r="AB4" s="179" t="s">
        <v>20</v>
      </c>
      <c r="AC4" s="194" t="s">
        <v>82</v>
      </c>
      <c r="AD4" s="178" t="s">
        <v>21</v>
      </c>
      <c r="AE4" s="178"/>
      <c r="AF4" s="178"/>
      <c r="AG4" s="178"/>
      <c r="AH4" s="178"/>
      <c r="AI4" s="178"/>
      <c r="AJ4" s="178"/>
      <c r="AK4" s="178"/>
      <c r="AL4" s="178"/>
      <c r="AM4" s="178"/>
      <c r="AN4" s="178"/>
      <c r="AO4" s="178"/>
      <c r="AP4" s="178"/>
      <c r="AQ4" s="178"/>
      <c r="AR4" s="178"/>
      <c r="AS4" s="178"/>
      <c r="AT4" s="178"/>
      <c r="AU4" s="178"/>
      <c r="AV4" s="184" t="s">
        <v>22</v>
      </c>
      <c r="AW4" s="185"/>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row>
    <row r="5" spans="2:106" s="1" customFormat="1" ht="11.25" customHeight="1" x14ac:dyDescent="0.2">
      <c r="B5" s="178"/>
      <c r="C5" s="178"/>
      <c r="D5" s="178"/>
      <c r="E5" s="178"/>
      <c r="F5" s="199"/>
      <c r="G5" s="177" t="s">
        <v>4</v>
      </c>
      <c r="H5" s="177" t="s">
        <v>5</v>
      </c>
      <c r="I5" s="177" t="s">
        <v>6</v>
      </c>
      <c r="J5" s="177" t="s">
        <v>7</v>
      </c>
      <c r="K5" s="177" t="s">
        <v>8</v>
      </c>
      <c r="L5" s="177" t="s">
        <v>9</v>
      </c>
      <c r="M5" s="201"/>
      <c r="N5" s="177" t="s">
        <v>12</v>
      </c>
      <c r="O5" s="177" t="s">
        <v>13</v>
      </c>
      <c r="P5" s="178" t="s">
        <v>23</v>
      </c>
      <c r="Q5" s="178"/>
      <c r="R5" s="181" t="s">
        <v>24</v>
      </c>
      <c r="S5" s="181" t="s">
        <v>25</v>
      </c>
      <c r="T5" s="181" t="s">
        <v>26</v>
      </c>
      <c r="U5" s="181" t="s">
        <v>27</v>
      </c>
      <c r="V5" s="181" t="s">
        <v>28</v>
      </c>
      <c r="W5" s="181" t="s">
        <v>29</v>
      </c>
      <c r="X5" s="191" t="s">
        <v>78</v>
      </c>
      <c r="Y5" s="179"/>
      <c r="Z5" s="179"/>
      <c r="AA5" s="179"/>
      <c r="AB5" s="179"/>
      <c r="AC5" s="195"/>
      <c r="AD5" s="178" t="s">
        <v>31</v>
      </c>
      <c r="AE5" s="178"/>
      <c r="AF5" s="178" t="s">
        <v>32</v>
      </c>
      <c r="AG5" s="178"/>
      <c r="AH5" s="178"/>
      <c r="AI5" s="178"/>
      <c r="AJ5" s="178"/>
      <c r="AK5" s="178"/>
      <c r="AL5" s="178"/>
      <c r="AM5" s="178"/>
      <c r="AN5" s="178"/>
      <c r="AO5" s="38"/>
      <c r="AP5" s="178" t="s">
        <v>33</v>
      </c>
      <c r="AQ5" s="178"/>
      <c r="AR5" s="178"/>
      <c r="AS5" s="178"/>
      <c r="AT5" s="178"/>
      <c r="AU5" s="178"/>
      <c r="AV5" s="186"/>
      <c r="AW5" s="187"/>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row>
    <row r="6" spans="2:106" s="1" customFormat="1" ht="11.25" customHeight="1" x14ac:dyDescent="0.2">
      <c r="B6" s="178"/>
      <c r="C6" s="178"/>
      <c r="D6" s="177" t="s">
        <v>34</v>
      </c>
      <c r="E6" s="177" t="s">
        <v>3</v>
      </c>
      <c r="F6" s="199"/>
      <c r="G6" s="177"/>
      <c r="H6" s="177"/>
      <c r="I6" s="177"/>
      <c r="J6" s="177"/>
      <c r="K6" s="177"/>
      <c r="L6" s="177"/>
      <c r="M6" s="201"/>
      <c r="N6" s="177"/>
      <c r="O6" s="177"/>
      <c r="P6" s="181" t="s">
        <v>35</v>
      </c>
      <c r="Q6" s="181" t="s">
        <v>36</v>
      </c>
      <c r="R6" s="181"/>
      <c r="S6" s="181"/>
      <c r="T6" s="181"/>
      <c r="U6" s="181"/>
      <c r="V6" s="181"/>
      <c r="W6" s="181"/>
      <c r="X6" s="192"/>
      <c r="Y6" s="179"/>
      <c r="Z6" s="179"/>
      <c r="AA6" s="179"/>
      <c r="AB6" s="179"/>
      <c r="AC6" s="195"/>
      <c r="AD6" s="178" t="s">
        <v>37</v>
      </c>
      <c r="AE6" s="178" t="s">
        <v>38</v>
      </c>
      <c r="AF6" s="177" t="s">
        <v>39</v>
      </c>
      <c r="AG6" s="177" t="s">
        <v>40</v>
      </c>
      <c r="AH6" s="178" t="s">
        <v>41</v>
      </c>
      <c r="AI6" s="178"/>
      <c r="AJ6" s="178"/>
      <c r="AK6" s="178"/>
      <c r="AL6" s="178"/>
      <c r="AM6" s="178"/>
      <c r="AN6" s="178"/>
      <c r="AO6" s="178"/>
      <c r="AP6" s="217" t="s">
        <v>102</v>
      </c>
      <c r="AQ6" s="177" t="s">
        <v>103</v>
      </c>
      <c r="AR6" s="177" t="s">
        <v>122</v>
      </c>
      <c r="AS6" s="177" t="s">
        <v>123</v>
      </c>
      <c r="AT6" s="177" t="s">
        <v>104</v>
      </c>
      <c r="AU6" s="177" t="s">
        <v>105</v>
      </c>
      <c r="AV6" s="177" t="s">
        <v>42</v>
      </c>
      <c r="AW6" s="177" t="s">
        <v>76</v>
      </c>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row>
    <row r="7" spans="2:106" s="1" customFormat="1" ht="15" customHeight="1" x14ac:dyDescent="0.2">
      <c r="B7" s="178"/>
      <c r="C7" s="178"/>
      <c r="D7" s="177"/>
      <c r="E7" s="177"/>
      <c r="F7" s="199"/>
      <c r="G7" s="177"/>
      <c r="H7" s="177"/>
      <c r="I7" s="177"/>
      <c r="J7" s="177"/>
      <c r="K7" s="177"/>
      <c r="L7" s="177"/>
      <c r="M7" s="201"/>
      <c r="N7" s="177"/>
      <c r="O7" s="177"/>
      <c r="P7" s="181"/>
      <c r="Q7" s="181"/>
      <c r="R7" s="181"/>
      <c r="S7" s="181"/>
      <c r="T7" s="181"/>
      <c r="U7" s="181"/>
      <c r="V7" s="181"/>
      <c r="W7" s="181"/>
      <c r="X7" s="192"/>
      <c r="Y7" s="179"/>
      <c r="Z7" s="179"/>
      <c r="AA7" s="179"/>
      <c r="AB7" s="179"/>
      <c r="AC7" s="195"/>
      <c r="AD7" s="178"/>
      <c r="AE7" s="178"/>
      <c r="AF7" s="177"/>
      <c r="AG7" s="177"/>
      <c r="AH7" s="218" t="s">
        <v>43</v>
      </c>
      <c r="AI7" s="218"/>
      <c r="AJ7" s="177" t="s">
        <v>44</v>
      </c>
      <c r="AK7" s="182" t="s">
        <v>45</v>
      </c>
      <c r="AL7" s="177" t="s">
        <v>46</v>
      </c>
      <c r="AM7" s="177" t="s">
        <v>47</v>
      </c>
      <c r="AN7" s="177" t="s">
        <v>48</v>
      </c>
      <c r="AO7" s="177" t="s">
        <v>49</v>
      </c>
      <c r="AP7" s="217"/>
      <c r="AQ7" s="177"/>
      <c r="AR7" s="177"/>
      <c r="AS7" s="177"/>
      <c r="AT7" s="177"/>
      <c r="AU7" s="177"/>
      <c r="AV7" s="177"/>
      <c r="AW7" s="177"/>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row>
    <row r="8" spans="2:106" s="1" customFormat="1" ht="84" customHeight="1" x14ac:dyDescent="0.2">
      <c r="B8" s="178"/>
      <c r="C8" s="178"/>
      <c r="D8" s="177"/>
      <c r="E8" s="177"/>
      <c r="F8" s="200"/>
      <c r="G8" s="177"/>
      <c r="H8" s="177"/>
      <c r="I8" s="177"/>
      <c r="J8" s="177"/>
      <c r="K8" s="177"/>
      <c r="L8" s="177"/>
      <c r="M8" s="201"/>
      <c r="N8" s="177"/>
      <c r="O8" s="177"/>
      <c r="P8" s="181"/>
      <c r="Q8" s="181"/>
      <c r="R8" s="181"/>
      <c r="S8" s="181"/>
      <c r="T8" s="181"/>
      <c r="U8" s="181"/>
      <c r="V8" s="181"/>
      <c r="W8" s="181"/>
      <c r="X8" s="193"/>
      <c r="Y8" s="179"/>
      <c r="Z8" s="179"/>
      <c r="AA8" s="179"/>
      <c r="AB8" s="179"/>
      <c r="AC8" s="196"/>
      <c r="AD8" s="178"/>
      <c r="AE8" s="178"/>
      <c r="AF8" s="177"/>
      <c r="AG8" s="177"/>
      <c r="AH8" s="39" t="s">
        <v>50</v>
      </c>
      <c r="AI8" s="39" t="s">
        <v>51</v>
      </c>
      <c r="AJ8" s="177"/>
      <c r="AK8" s="183"/>
      <c r="AL8" s="177"/>
      <c r="AM8" s="177"/>
      <c r="AN8" s="177"/>
      <c r="AO8" s="177"/>
      <c r="AP8" s="217"/>
      <c r="AQ8" s="177"/>
      <c r="AR8" s="177"/>
      <c r="AS8" s="177"/>
      <c r="AT8" s="177"/>
      <c r="AU8" s="177"/>
      <c r="AV8" s="177"/>
      <c r="AW8" s="177"/>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row>
    <row r="9" spans="2:106" ht="34.5" customHeight="1" x14ac:dyDescent="0.25">
      <c r="B9" s="17">
        <v>1</v>
      </c>
      <c r="C9" s="56" t="s">
        <v>310</v>
      </c>
      <c r="D9" s="36"/>
      <c r="E9" s="36">
        <v>1</v>
      </c>
      <c r="F9" s="37" t="s">
        <v>314</v>
      </c>
      <c r="G9" s="36"/>
      <c r="H9" s="28"/>
      <c r="I9" s="36"/>
      <c r="J9" s="36"/>
      <c r="K9" s="36">
        <v>1</v>
      </c>
      <c r="L9" s="36"/>
      <c r="M9" s="29">
        <v>45537</v>
      </c>
      <c r="N9" s="28">
        <v>1</v>
      </c>
      <c r="O9" s="28"/>
      <c r="P9" s="28"/>
      <c r="Q9" s="28"/>
      <c r="R9" s="28">
        <v>1</v>
      </c>
      <c r="S9" s="28">
        <v>1</v>
      </c>
      <c r="T9" s="87"/>
      <c r="U9" s="87"/>
      <c r="V9" s="87"/>
      <c r="W9" s="87"/>
      <c r="X9" s="87"/>
      <c r="Y9" s="30" t="s">
        <v>317</v>
      </c>
      <c r="Z9" s="31">
        <v>45537</v>
      </c>
      <c r="AA9" s="31">
        <v>45547</v>
      </c>
      <c r="AB9" s="31">
        <v>45547</v>
      </c>
      <c r="AC9" s="31" t="s">
        <v>319</v>
      </c>
      <c r="AD9" s="28"/>
      <c r="AE9" s="28">
        <v>1</v>
      </c>
      <c r="AF9" s="28">
        <v>1</v>
      </c>
      <c r="AG9" s="17"/>
      <c r="AH9" s="17">
        <v>1</v>
      </c>
      <c r="AI9" s="88"/>
      <c r="AJ9" s="28"/>
      <c r="AK9" s="87"/>
      <c r="AL9" s="87"/>
      <c r="AM9" s="87"/>
      <c r="AN9" s="87"/>
      <c r="AO9" s="28"/>
      <c r="AP9" s="28"/>
      <c r="AQ9" s="28">
        <v>1</v>
      </c>
      <c r="AR9" s="28"/>
      <c r="AS9" s="28"/>
      <c r="AT9" s="28"/>
      <c r="AU9" s="28"/>
      <c r="AV9" s="28">
        <v>1</v>
      </c>
      <c r="AW9" s="28"/>
    </row>
    <row r="10" spans="2:106" ht="24.75" customHeight="1" x14ac:dyDescent="0.25">
      <c r="B10" s="17">
        <v>2</v>
      </c>
      <c r="C10" s="55" t="s">
        <v>311</v>
      </c>
      <c r="D10" s="21">
        <v>1</v>
      </c>
      <c r="E10" s="21"/>
      <c r="F10" s="34" t="s">
        <v>315</v>
      </c>
      <c r="G10" s="21"/>
      <c r="H10" s="17">
        <v>1</v>
      </c>
      <c r="I10" s="21"/>
      <c r="J10" s="36"/>
      <c r="K10" s="36"/>
      <c r="L10" s="36"/>
      <c r="M10" s="15">
        <v>45540</v>
      </c>
      <c r="N10" s="17">
        <v>1</v>
      </c>
      <c r="O10" s="28"/>
      <c r="P10" s="28"/>
      <c r="Q10" s="28"/>
      <c r="R10" s="17">
        <v>1</v>
      </c>
      <c r="S10" s="17">
        <v>1</v>
      </c>
      <c r="T10" s="87"/>
      <c r="U10" s="87"/>
      <c r="V10" s="87"/>
      <c r="W10" s="87"/>
      <c r="X10" s="87"/>
      <c r="Y10" s="18" t="s">
        <v>121</v>
      </c>
      <c r="Z10" s="14">
        <v>45540</v>
      </c>
      <c r="AA10" s="14">
        <v>45554</v>
      </c>
      <c r="AB10" s="14">
        <v>45554</v>
      </c>
      <c r="AC10" s="14" t="s">
        <v>320</v>
      </c>
      <c r="AD10" s="17"/>
      <c r="AE10" s="17">
        <v>1</v>
      </c>
      <c r="AF10" s="28">
        <v>1</v>
      </c>
      <c r="AG10" s="17"/>
      <c r="AH10" s="17"/>
      <c r="AI10" s="88">
        <v>1</v>
      </c>
      <c r="AJ10" s="17"/>
      <c r="AK10" s="87"/>
      <c r="AL10" s="87"/>
      <c r="AM10" s="87"/>
      <c r="AN10" s="87"/>
      <c r="AO10" s="28"/>
      <c r="AP10" s="28"/>
      <c r="AQ10" s="28"/>
      <c r="AR10" s="28"/>
      <c r="AS10" s="28">
        <v>1</v>
      </c>
      <c r="AT10" s="17"/>
      <c r="AU10" s="28"/>
      <c r="AV10" s="28">
        <v>1</v>
      </c>
      <c r="AW10" s="28"/>
    </row>
    <row r="11" spans="2:106" ht="28.5" customHeight="1" x14ac:dyDescent="0.25">
      <c r="B11" s="17">
        <v>3</v>
      </c>
      <c r="C11" s="55" t="s">
        <v>312</v>
      </c>
      <c r="D11" s="21">
        <v>1</v>
      </c>
      <c r="E11" s="21"/>
      <c r="F11" s="34" t="s">
        <v>316</v>
      </c>
      <c r="G11" s="21"/>
      <c r="H11" s="17"/>
      <c r="I11" s="21">
        <v>1</v>
      </c>
      <c r="J11" s="36"/>
      <c r="K11" s="36"/>
      <c r="L11" s="36"/>
      <c r="M11" s="15">
        <v>45544</v>
      </c>
      <c r="N11" s="17">
        <v>1</v>
      </c>
      <c r="O11" s="28"/>
      <c r="P11" s="28"/>
      <c r="Q11" s="28"/>
      <c r="R11" s="17">
        <v>1</v>
      </c>
      <c r="S11" s="17">
        <v>1</v>
      </c>
      <c r="T11" s="87"/>
      <c r="U11" s="87"/>
      <c r="V11" s="87"/>
      <c r="W11" s="87"/>
      <c r="X11" s="87"/>
      <c r="Y11" s="18" t="s">
        <v>318</v>
      </c>
      <c r="Z11" s="14">
        <v>45544</v>
      </c>
      <c r="AA11" s="14">
        <v>45553</v>
      </c>
      <c r="AB11" s="14">
        <v>45554</v>
      </c>
      <c r="AC11" s="14" t="s">
        <v>321</v>
      </c>
      <c r="AD11" s="17"/>
      <c r="AE11" s="17">
        <v>1</v>
      </c>
      <c r="AF11" s="28">
        <v>1</v>
      </c>
      <c r="AG11" s="17"/>
      <c r="AH11" s="17">
        <v>1</v>
      </c>
      <c r="AI11" s="88"/>
      <c r="AJ11" s="17"/>
      <c r="AK11" s="87"/>
      <c r="AL11" s="87"/>
      <c r="AM11" s="87"/>
      <c r="AN11" s="87"/>
      <c r="AO11" s="28"/>
      <c r="AP11" s="28"/>
      <c r="AQ11" s="28"/>
      <c r="AR11" s="28"/>
      <c r="AS11" s="28"/>
      <c r="AT11" s="17">
        <v>1</v>
      </c>
      <c r="AU11" s="28"/>
      <c r="AV11" s="28">
        <v>1</v>
      </c>
      <c r="AW11" s="28"/>
    </row>
    <row r="12" spans="2:106" ht="36.75" customHeight="1" x14ac:dyDescent="0.25">
      <c r="B12" s="17">
        <v>4</v>
      </c>
      <c r="C12" s="55" t="s">
        <v>313</v>
      </c>
      <c r="D12" s="21"/>
      <c r="E12" s="21">
        <v>1</v>
      </c>
      <c r="F12" s="34" t="s">
        <v>352</v>
      </c>
      <c r="G12" s="21"/>
      <c r="H12" s="17"/>
      <c r="I12" s="21">
        <v>1</v>
      </c>
      <c r="J12" s="36"/>
      <c r="K12" s="36"/>
      <c r="L12" s="36"/>
      <c r="M12" s="15">
        <v>45555</v>
      </c>
      <c r="N12" s="17">
        <v>1</v>
      </c>
      <c r="O12" s="28"/>
      <c r="P12" s="28"/>
      <c r="Q12" s="28"/>
      <c r="R12" s="17">
        <v>1</v>
      </c>
      <c r="S12" s="17">
        <v>1</v>
      </c>
      <c r="T12" s="87"/>
      <c r="U12" s="87"/>
      <c r="V12" s="87"/>
      <c r="W12" s="87"/>
      <c r="X12" s="87"/>
      <c r="Y12" s="18" t="s">
        <v>318</v>
      </c>
      <c r="Z12" s="14">
        <v>45555</v>
      </c>
      <c r="AA12" s="14">
        <v>45566</v>
      </c>
      <c r="AB12" s="14">
        <v>45566</v>
      </c>
      <c r="AC12" s="14" t="s">
        <v>322</v>
      </c>
      <c r="AD12" s="17"/>
      <c r="AE12" s="17">
        <v>1</v>
      </c>
      <c r="AF12" s="28">
        <v>1</v>
      </c>
      <c r="AG12" s="17"/>
      <c r="AH12" s="17">
        <v>1</v>
      </c>
      <c r="AI12" s="88"/>
      <c r="AJ12" s="17"/>
      <c r="AK12" s="87"/>
      <c r="AL12" s="87"/>
      <c r="AM12" s="87"/>
      <c r="AN12" s="87"/>
      <c r="AO12" s="28"/>
      <c r="AP12" s="28"/>
      <c r="AQ12" s="28"/>
      <c r="AR12" s="28">
        <v>1</v>
      </c>
      <c r="AS12" s="28"/>
      <c r="AT12" s="17"/>
      <c r="AU12" s="28"/>
      <c r="AV12" s="28">
        <v>1</v>
      </c>
      <c r="AW12" s="28"/>
    </row>
    <row r="13" spans="2:106" ht="26.25" customHeight="1" x14ac:dyDescent="0.25">
      <c r="B13" s="143" t="s">
        <v>52</v>
      </c>
      <c r="C13" s="143"/>
      <c r="D13" s="41">
        <f>SUM(D9:D12)</f>
        <v>2</v>
      </c>
      <c r="E13" s="41">
        <f>SUM(E9:E12)</f>
        <v>2</v>
      </c>
      <c r="F13" s="7"/>
      <c r="G13" s="41">
        <f t="shared" ref="G13:L13" si="0">SUM(G9:G12)</f>
        <v>0</v>
      </c>
      <c r="H13" s="41">
        <f t="shared" si="0"/>
        <v>1</v>
      </c>
      <c r="I13" s="41">
        <f t="shared" si="0"/>
        <v>2</v>
      </c>
      <c r="J13" s="41">
        <f t="shared" si="0"/>
        <v>0</v>
      </c>
      <c r="K13" s="41">
        <f t="shared" si="0"/>
        <v>1</v>
      </c>
      <c r="L13" s="41">
        <f t="shared" si="0"/>
        <v>0</v>
      </c>
      <c r="M13" s="7"/>
      <c r="N13" s="41">
        <f t="shared" ref="N13:X13" si="1">SUM(N9:N12)</f>
        <v>4</v>
      </c>
      <c r="O13" s="41">
        <f t="shared" si="1"/>
        <v>0</v>
      </c>
      <c r="P13" s="41">
        <f t="shared" si="1"/>
        <v>0</v>
      </c>
      <c r="Q13" s="41">
        <f t="shared" si="1"/>
        <v>0</v>
      </c>
      <c r="R13" s="41">
        <f t="shared" si="1"/>
        <v>4</v>
      </c>
      <c r="S13" s="41">
        <f t="shared" si="1"/>
        <v>4</v>
      </c>
      <c r="T13" s="41">
        <f t="shared" si="1"/>
        <v>0</v>
      </c>
      <c r="U13" s="41">
        <f t="shared" si="1"/>
        <v>0</v>
      </c>
      <c r="V13" s="41">
        <f t="shared" si="1"/>
        <v>0</v>
      </c>
      <c r="W13" s="41">
        <f t="shared" si="1"/>
        <v>0</v>
      </c>
      <c r="X13" s="41">
        <f t="shared" si="1"/>
        <v>0</v>
      </c>
      <c r="Y13" s="7"/>
      <c r="Z13" s="7"/>
      <c r="AA13" s="7"/>
      <c r="AB13" s="7"/>
      <c r="AC13" s="7"/>
      <c r="AD13" s="41">
        <f t="shared" ref="AD13:AW13" si="2">SUM(AD9:AD12)</f>
        <v>0</v>
      </c>
      <c r="AE13" s="41">
        <f t="shared" si="2"/>
        <v>4</v>
      </c>
      <c r="AF13" s="41">
        <f t="shared" si="2"/>
        <v>4</v>
      </c>
      <c r="AG13" s="41">
        <f t="shared" si="2"/>
        <v>0</v>
      </c>
      <c r="AH13" s="41">
        <f t="shared" si="2"/>
        <v>3</v>
      </c>
      <c r="AI13" s="41">
        <f t="shared" si="2"/>
        <v>1</v>
      </c>
      <c r="AJ13" s="41">
        <f t="shared" si="2"/>
        <v>0</v>
      </c>
      <c r="AK13" s="41">
        <f t="shared" si="2"/>
        <v>0</v>
      </c>
      <c r="AL13" s="41">
        <f t="shared" si="2"/>
        <v>0</v>
      </c>
      <c r="AM13" s="41">
        <f t="shared" si="2"/>
        <v>0</v>
      </c>
      <c r="AN13" s="41">
        <f t="shared" si="2"/>
        <v>0</v>
      </c>
      <c r="AO13" s="41">
        <f t="shared" si="2"/>
        <v>0</v>
      </c>
      <c r="AP13" s="41">
        <f t="shared" si="2"/>
        <v>0</v>
      </c>
      <c r="AQ13" s="41">
        <f t="shared" si="2"/>
        <v>1</v>
      </c>
      <c r="AR13" s="110">
        <f t="shared" si="2"/>
        <v>1</v>
      </c>
      <c r="AS13" s="110">
        <f t="shared" si="2"/>
        <v>1</v>
      </c>
      <c r="AT13" s="41">
        <f t="shared" si="2"/>
        <v>1</v>
      </c>
      <c r="AU13" s="41">
        <f t="shared" si="2"/>
        <v>0</v>
      </c>
      <c r="AV13" s="41">
        <f t="shared" si="2"/>
        <v>4</v>
      </c>
      <c r="AW13" s="41">
        <f t="shared" si="2"/>
        <v>0</v>
      </c>
    </row>
    <row r="14" spans="2:106" ht="23.1" customHeight="1" x14ac:dyDescent="0.25"/>
    <row r="15" spans="2:106" ht="23.1" customHeight="1" x14ac:dyDescent="0.25">
      <c r="C15" s="114" t="s">
        <v>91</v>
      </c>
      <c r="D15" s="146" t="s">
        <v>92</v>
      </c>
      <c r="E15" s="147"/>
      <c r="F15" s="148"/>
    </row>
    <row r="16" spans="2:106" ht="23.1" customHeight="1" x14ac:dyDescent="0.25">
      <c r="C16" s="86" t="s">
        <v>85</v>
      </c>
      <c r="D16" s="82" t="s">
        <v>93</v>
      </c>
      <c r="E16" s="82"/>
      <c r="F16" s="82"/>
    </row>
    <row r="17" spans="3:6" ht="23.1" customHeight="1" x14ac:dyDescent="0.25">
      <c r="C17" s="86" t="s">
        <v>86</v>
      </c>
      <c r="D17" s="82" t="s">
        <v>94</v>
      </c>
      <c r="E17" s="82"/>
      <c r="F17" s="82"/>
    </row>
    <row r="18" spans="3:6" x14ac:dyDescent="0.25">
      <c r="C18" s="86" t="s">
        <v>87</v>
      </c>
      <c r="D18" s="82" t="s">
        <v>95</v>
      </c>
      <c r="E18" s="82"/>
      <c r="F18" s="82"/>
    </row>
    <row r="19" spans="3:6" x14ac:dyDescent="0.25">
      <c r="C19" s="86" t="s">
        <v>88</v>
      </c>
      <c r="D19" s="82" t="s">
        <v>96</v>
      </c>
      <c r="E19" s="82"/>
      <c r="F19" s="82"/>
    </row>
    <row r="20" spans="3:6" x14ac:dyDescent="0.25">
      <c r="C20" s="86" t="s">
        <v>89</v>
      </c>
      <c r="D20" s="82" t="s">
        <v>97</v>
      </c>
      <c r="E20" s="82"/>
      <c r="F20" s="82"/>
    </row>
    <row r="21" spans="3:6" x14ac:dyDescent="0.25">
      <c r="C21" s="86" t="s">
        <v>90</v>
      </c>
      <c r="D21" s="82" t="s">
        <v>98</v>
      </c>
      <c r="E21" s="82"/>
      <c r="F21" s="82"/>
    </row>
    <row r="22" spans="3:6" x14ac:dyDescent="0.25">
      <c r="C22" s="86" t="s">
        <v>99</v>
      </c>
      <c r="D22" s="82" t="s">
        <v>100</v>
      </c>
      <c r="E22" s="82"/>
      <c r="F22" s="82"/>
    </row>
  </sheetData>
  <mergeCells count="62">
    <mergeCell ref="AV4:AW5"/>
    <mergeCell ref="B2:M2"/>
    <mergeCell ref="B4:B8"/>
    <mergeCell ref="C4:C8"/>
    <mergeCell ref="D4:E5"/>
    <mergeCell ref="F4:F8"/>
    <mergeCell ref="G4:L4"/>
    <mergeCell ref="M4:M8"/>
    <mergeCell ref="L5:L8"/>
    <mergeCell ref="N4:O4"/>
    <mergeCell ref="G5:G8"/>
    <mergeCell ref="H5:H8"/>
    <mergeCell ref="I5:I8"/>
    <mergeCell ref="J5:J8"/>
    <mergeCell ref="AL7:AL8"/>
    <mergeCell ref="D6:D8"/>
    <mergeCell ref="AD4:AU4"/>
    <mergeCell ref="AD5:AE5"/>
    <mergeCell ref="AF5:AN5"/>
    <mergeCell ref="AD6:AD8"/>
    <mergeCell ref="E6:E8"/>
    <mergeCell ref="V5:V8"/>
    <mergeCell ref="W5:W8"/>
    <mergeCell ref="Y4:Y8"/>
    <mergeCell ref="AE6:AE8"/>
    <mergeCell ref="R5:R8"/>
    <mergeCell ref="S5:S8"/>
    <mergeCell ref="P4:R4"/>
    <mergeCell ref="AR6:AR8"/>
    <mergeCell ref="AS6:AS8"/>
    <mergeCell ref="B13:C13"/>
    <mergeCell ref="AH7:AI7"/>
    <mergeCell ref="AJ7:AJ8"/>
    <mergeCell ref="AK7:AK8"/>
    <mergeCell ref="T5:T8"/>
    <mergeCell ref="U5:U8"/>
    <mergeCell ref="P5:Q5"/>
    <mergeCell ref="P6:P8"/>
    <mergeCell ref="Q6:Q8"/>
    <mergeCell ref="K5:K8"/>
    <mergeCell ref="AA4:AA8"/>
    <mergeCell ref="S4:X4"/>
    <mergeCell ref="X5:X8"/>
    <mergeCell ref="AF6:AF8"/>
    <mergeCell ref="AG6:AG8"/>
    <mergeCell ref="AB4:AB8"/>
    <mergeCell ref="D15:F15"/>
    <mergeCell ref="AW6:AW8"/>
    <mergeCell ref="AP5:AU5"/>
    <mergeCell ref="N5:N8"/>
    <mergeCell ref="O5:O8"/>
    <mergeCell ref="AV6:AV8"/>
    <mergeCell ref="AM7:AM8"/>
    <mergeCell ref="AN7:AN8"/>
    <mergeCell ref="AO7:AO8"/>
    <mergeCell ref="AP6:AP8"/>
    <mergeCell ref="AQ6:AQ8"/>
    <mergeCell ref="AT6:AT8"/>
    <mergeCell ref="AU6:AU8"/>
    <mergeCell ref="AH6:AO6"/>
    <mergeCell ref="AC4:AC8"/>
    <mergeCell ref="Z4:Z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CONSOLIDADO 2023</vt:lpstr>
      <vt:lpstr>Enero!Área_de_impresión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mbachez</dc:creator>
  <cp:lastModifiedBy>Maria Blanca Bachez Hernandez</cp:lastModifiedBy>
  <cp:lastPrinted>2022-09-12T17:02:22Z</cp:lastPrinted>
  <dcterms:created xsi:type="dcterms:W3CDTF">2019-06-24T15:41:26Z</dcterms:created>
  <dcterms:modified xsi:type="dcterms:W3CDTF">2025-02-10T16:48:34Z</dcterms:modified>
</cp:coreProperties>
</file>