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bachez\Desktop\TODO DOC. 1° COMPU\Diferentes documentos\"/>
    </mc:Choice>
  </mc:AlternateContent>
  <bookViews>
    <workbookView xWindow="-105" yWindow="15" windowWidth="19440" windowHeight="12330" firstSheet="7" activeTab="12"/>
  </bookViews>
  <sheets>
    <sheet name="Enero" sheetId="1" r:id="rId1"/>
    <sheet name="Febrero" sheetId="12" r:id="rId2"/>
    <sheet name="Marzo" sheetId="13" r:id="rId3"/>
    <sheet name="Abril" sheetId="14" r:id="rId4"/>
    <sheet name="Mayo" sheetId="15" r:id="rId5"/>
    <sheet name="Junio" sheetId="16" r:id="rId6"/>
    <sheet name="Julio" sheetId="17" r:id="rId7"/>
    <sheet name="Agosto" sheetId="18" r:id="rId8"/>
    <sheet name="Septiembre" sheetId="19" r:id="rId9"/>
    <sheet name="Octubre" sheetId="20" r:id="rId10"/>
    <sheet name="Noviembre" sheetId="21" r:id="rId11"/>
    <sheet name="Diciembre" sheetId="22" r:id="rId12"/>
    <sheet name="CONSOLIDADO 2023" sheetId="23" r:id="rId13"/>
    <sheet name="Hoja2" sheetId="2" r:id="rId14"/>
    <sheet name="Hoja3" sheetId="3" r:id="rId15"/>
  </sheets>
  <definedNames>
    <definedName name="_xlnm.Print_Area" localSheetId="0">Enero!$B$2:$BB$39</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D17" i="23" l="1"/>
  <c r="AE17" i="23"/>
  <c r="AF17" i="23"/>
  <c r="AG17" i="23"/>
  <c r="AH17" i="23"/>
  <c r="AI17" i="23"/>
  <c r="AJ17" i="23"/>
  <c r="AK17" i="23"/>
  <c r="AD16" i="23"/>
  <c r="AE16" i="23"/>
  <c r="AF16" i="23"/>
  <c r="AG16" i="23"/>
  <c r="AH16" i="23"/>
  <c r="AI16" i="23"/>
  <c r="AJ16" i="23"/>
  <c r="AK16" i="23"/>
  <c r="AL16" i="23"/>
  <c r="AM16" i="23"/>
  <c r="AP20" i="23"/>
  <c r="AQ20" i="23"/>
  <c r="AR20" i="23"/>
  <c r="AS20" i="23"/>
  <c r="AT20" i="23"/>
  <c r="AO20" i="23"/>
  <c r="AP19" i="23"/>
  <c r="AQ19" i="23"/>
  <c r="AR19" i="23"/>
  <c r="AS19" i="23"/>
  <c r="AT19" i="23"/>
  <c r="AO19" i="23"/>
  <c r="AP18" i="23"/>
  <c r="AQ18" i="23"/>
  <c r="AR18" i="23"/>
  <c r="AS18" i="23"/>
  <c r="AT18" i="23"/>
  <c r="AO18" i="23"/>
  <c r="AP17" i="23"/>
  <c r="AQ17" i="23"/>
  <c r="AR17" i="23"/>
  <c r="AS17" i="23"/>
  <c r="AT17" i="23"/>
  <c r="AO17" i="23"/>
  <c r="AP16" i="23"/>
  <c r="AQ16" i="23"/>
  <c r="AR16" i="23"/>
  <c r="AS16" i="23"/>
  <c r="AT16" i="23"/>
  <c r="AO16" i="23"/>
  <c r="AP15" i="23"/>
  <c r="AQ15" i="23"/>
  <c r="AR15" i="23"/>
  <c r="AS15" i="23"/>
  <c r="AT15" i="23"/>
  <c r="AO15" i="23"/>
  <c r="B20" i="23"/>
  <c r="B19" i="23"/>
  <c r="B18" i="23"/>
  <c r="B17" i="23"/>
  <c r="Y11" i="22"/>
  <c r="AS11" i="22"/>
  <c r="AT11" i="22"/>
  <c r="AU11" i="22"/>
  <c r="AS10" i="21" l="1"/>
  <c r="AT10" i="21"/>
  <c r="AU10" i="21"/>
  <c r="AU16" i="20"/>
  <c r="AR16" i="20"/>
  <c r="AS16" i="20"/>
  <c r="AR15" i="19" l="1"/>
  <c r="AS15" i="19"/>
  <c r="AU14" i="18"/>
  <c r="AV14" i="18"/>
  <c r="AW14" i="18"/>
  <c r="AJ14" i="18"/>
  <c r="AK14" i="18"/>
  <c r="AL14" i="18"/>
  <c r="AM14" i="18"/>
  <c r="AN14" i="18"/>
  <c r="AO15" i="17" l="1"/>
  <c r="AW15" i="17"/>
  <c r="AX15" i="17"/>
  <c r="AY15" i="17"/>
  <c r="AJ15" i="17"/>
  <c r="AK15" i="17"/>
  <c r="AL15" i="17"/>
  <c r="AM15" i="17"/>
  <c r="AP14" i="23"/>
  <c r="AR14" i="23"/>
  <c r="AJ13" i="16"/>
  <c r="AK13" i="16"/>
  <c r="AL13" i="16"/>
  <c r="AM13" i="16"/>
  <c r="AN13" i="16"/>
  <c r="AV13" i="16"/>
  <c r="AW13" i="16"/>
  <c r="AQ14" i="23" s="1"/>
  <c r="AX13" i="16"/>
  <c r="AG13" i="23" l="1"/>
  <c r="AF14" i="23"/>
  <c r="AG14" i="23"/>
  <c r="AI14" i="23"/>
  <c r="AJ14" i="23"/>
  <c r="AK14" i="23"/>
  <c r="AV21" i="15"/>
  <c r="AP13" i="23" s="1"/>
  <c r="AW21" i="15"/>
  <c r="AQ13" i="23" s="1"/>
  <c r="AJ21" i="15"/>
  <c r="AD13" i="23" s="1"/>
  <c r="AK21" i="15"/>
  <c r="AE13" i="23" s="1"/>
  <c r="AL21" i="15"/>
  <c r="AF13" i="23" s="1"/>
  <c r="AM21" i="15"/>
  <c r="AN21" i="15"/>
  <c r="AH13" i="23" s="1"/>
  <c r="AV14" i="14" l="1"/>
  <c r="AP12" i="23" s="1"/>
  <c r="AW14" i="14"/>
  <c r="AQ12" i="23" s="1"/>
  <c r="AJ14" i="14"/>
  <c r="AD12" i="23" s="1"/>
  <c r="AK14" i="14"/>
  <c r="AE12" i="23" s="1"/>
  <c r="AL14" i="14"/>
  <c r="AF12" i="23" s="1"/>
  <c r="AM14" i="14"/>
  <c r="AG12" i="23" s="1"/>
  <c r="AN14" i="14"/>
  <c r="AH12" i="23" s="1"/>
  <c r="AV22" i="13"/>
  <c r="AP11" i="23" s="1"/>
  <c r="AW22" i="13"/>
  <c r="AQ11" i="23" s="1"/>
  <c r="AQ10" i="23"/>
  <c r="AW37" i="12"/>
  <c r="AX37" i="12"/>
  <c r="AR10" i="23" s="1"/>
  <c r="AJ22" i="13"/>
  <c r="AD11" i="23" s="1"/>
  <c r="AK22" i="13"/>
  <c r="AE11" i="23" s="1"/>
  <c r="AL22" i="13"/>
  <c r="AF11" i="23" s="1"/>
  <c r="AM22" i="13"/>
  <c r="AG11" i="23" s="1"/>
  <c r="AN22" i="13"/>
  <c r="AH11" i="23" s="1"/>
  <c r="AG10" i="23" l="1"/>
  <c r="AJ37" i="12"/>
  <c r="AD10" i="23" s="1"/>
  <c r="AK37" i="12"/>
  <c r="AE10" i="23" s="1"/>
  <c r="AL37" i="12"/>
  <c r="AF10" i="23" s="1"/>
  <c r="AM37" i="12"/>
  <c r="AN37" i="12"/>
  <c r="AH10" i="23" s="1"/>
  <c r="AD14" i="23"/>
  <c r="AE14" i="23"/>
  <c r="AD15" i="23"/>
  <c r="AE15" i="23"/>
  <c r="AF15" i="23"/>
  <c r="AG15" i="23"/>
  <c r="AH15" i="23"/>
  <c r="AD18" i="23"/>
  <c r="AE18" i="23"/>
  <c r="AF18" i="23"/>
  <c r="AG18" i="23"/>
  <c r="AH18" i="23"/>
  <c r="AD19" i="23"/>
  <c r="AE19" i="23"/>
  <c r="AF19" i="23"/>
  <c r="AG19" i="23"/>
  <c r="AH19" i="23"/>
  <c r="AD20" i="23"/>
  <c r="AE20" i="23"/>
  <c r="AF20" i="23"/>
  <c r="AG20" i="23"/>
  <c r="AH20" i="23"/>
  <c r="B10" i="23"/>
  <c r="AG21" i="23" l="1"/>
  <c r="AW39" i="1"/>
  <c r="AQ9" i="23" s="1"/>
  <c r="AQ21" i="23" s="1"/>
  <c r="AX39" i="1"/>
  <c r="AR9" i="23" s="1"/>
  <c r="AJ39" i="1"/>
  <c r="AD9" i="23" s="1"/>
  <c r="AD21" i="23" s="1"/>
  <c r="AK39" i="1"/>
  <c r="AE9" i="23" s="1"/>
  <c r="AE21" i="23" s="1"/>
  <c r="AL39" i="1"/>
  <c r="AF9" i="23" s="1"/>
  <c r="AF21" i="23" s="1"/>
  <c r="AM39" i="1"/>
  <c r="AG9" i="23" s="1"/>
  <c r="AN39" i="1"/>
  <c r="AH9" i="23" s="1"/>
  <c r="AH21" i="23" s="1"/>
  <c r="AW16" i="20" l="1"/>
  <c r="Y10" i="21" l="1"/>
  <c r="N15" i="19" l="1"/>
  <c r="O15" i="19"/>
  <c r="P15" i="19"/>
  <c r="Q15" i="19"/>
  <c r="R15" i="19"/>
  <c r="S15" i="19"/>
  <c r="T15" i="19"/>
  <c r="U15" i="19"/>
  <c r="V15" i="19"/>
  <c r="W15" i="19"/>
  <c r="X15" i="19"/>
  <c r="O14" i="18" l="1"/>
  <c r="N14" i="18"/>
  <c r="X14" i="18"/>
  <c r="O15" i="17"/>
  <c r="N15" i="17"/>
  <c r="O13" i="16"/>
  <c r="N13" i="16"/>
  <c r="O14" i="14"/>
  <c r="N14" i="14"/>
  <c r="O22" i="13"/>
  <c r="N22" i="13"/>
  <c r="N37" i="12"/>
  <c r="O37" i="12"/>
  <c r="O39" i="1"/>
  <c r="N39" i="1"/>
  <c r="N21" i="15"/>
  <c r="O21" i="15"/>
  <c r="P15" i="17"/>
  <c r="Q15" i="17"/>
  <c r="R15" i="17"/>
  <c r="S15" i="17"/>
  <c r="T15" i="17"/>
  <c r="U15" i="17"/>
  <c r="V15" i="17"/>
  <c r="W15" i="17"/>
  <c r="X15" i="17"/>
  <c r="H15" i="17"/>
  <c r="I15" i="17"/>
  <c r="J15" i="17"/>
  <c r="K15" i="17"/>
  <c r="L15" i="17"/>
  <c r="X21" i="15"/>
  <c r="X13" i="16"/>
  <c r="D14" i="14"/>
  <c r="E14" i="14"/>
  <c r="X14" i="14"/>
  <c r="X39" i="1"/>
  <c r="X37" i="12"/>
  <c r="X22" i="13"/>
  <c r="AD22" i="13"/>
  <c r="H22" i="13"/>
  <c r="G22" i="13"/>
  <c r="B12" i="23" l="1"/>
  <c r="G37" i="12"/>
  <c r="D37" i="12" l="1"/>
  <c r="E37" i="12"/>
  <c r="AE22" i="13"/>
  <c r="AG22" i="13"/>
  <c r="AI22" i="13"/>
  <c r="AP22" i="13"/>
  <c r="AJ11" i="23" s="1"/>
  <c r="AR22" i="13"/>
  <c r="AL11" i="23" s="1"/>
  <c r="AS22" i="13"/>
  <c r="AM11" i="23" s="1"/>
  <c r="I22" i="13"/>
  <c r="J22" i="13"/>
  <c r="K22" i="13"/>
  <c r="L22" i="13"/>
  <c r="P22" i="13"/>
  <c r="Q22" i="13"/>
  <c r="R22" i="13"/>
  <c r="S22" i="13"/>
  <c r="T22" i="13"/>
  <c r="U22" i="13"/>
  <c r="V22" i="13"/>
  <c r="W22" i="13"/>
  <c r="AH22" i="13"/>
  <c r="AQ22" i="13"/>
  <c r="AK11" i="23" s="1"/>
  <c r="AU22" i="13"/>
  <c r="AO11" i="23" s="1"/>
  <c r="AZ22" i="13"/>
  <c r="AT11" i="23" s="1"/>
  <c r="AX22" i="13"/>
  <c r="AR11" i="23" s="1"/>
  <c r="BB22" i="13"/>
  <c r="AT22" i="13" l="1"/>
  <c r="AN11" i="23" s="1"/>
  <c r="AY22" i="13"/>
  <c r="AS11" i="23" s="1"/>
  <c r="BA22" i="13"/>
  <c r="AF22" i="13"/>
  <c r="AO22" i="13"/>
  <c r="AI11" i="23" s="1"/>
  <c r="AE39" i="1"/>
  <c r="AF39" i="1"/>
  <c r="AG39" i="1"/>
  <c r="AH39" i="1"/>
  <c r="AI39" i="1"/>
  <c r="AO39" i="1"/>
  <c r="AP39" i="1"/>
  <c r="AQ39" i="1"/>
  <c r="AR39" i="1"/>
  <c r="AS39" i="1"/>
  <c r="AT39" i="1"/>
  <c r="AU39" i="1"/>
  <c r="AO9" i="23" s="1"/>
  <c r="AV39" i="1"/>
  <c r="AP9" i="23" s="1"/>
  <c r="AY39" i="1"/>
  <c r="AS9" i="23" s="1"/>
  <c r="AZ39" i="1"/>
  <c r="AT9" i="23" s="1"/>
  <c r="BA39" i="1"/>
  <c r="BB39" i="1"/>
  <c r="G15" i="17" l="1"/>
  <c r="D15" i="17" l="1"/>
  <c r="E15" i="17"/>
  <c r="B15" i="23" l="1"/>
  <c r="AS15" i="17"/>
  <c r="AP15" i="17"/>
  <c r="AN15" i="17"/>
  <c r="AI15" i="17"/>
  <c r="AH15" i="17"/>
  <c r="AG15" i="17"/>
  <c r="AF15" i="17"/>
  <c r="AE15" i="17"/>
  <c r="AD15" i="17"/>
  <c r="D13" i="16"/>
  <c r="AF13" i="16"/>
  <c r="AE13" i="16"/>
  <c r="AD13" i="16"/>
  <c r="AH13" i="16"/>
  <c r="AI13" i="16"/>
  <c r="AO13" i="16"/>
  <c r="BA13" i="16"/>
  <c r="AZ13" i="16"/>
  <c r="AT14" i="23" s="1"/>
  <c r="AY13" i="16"/>
  <c r="AS14" i="23" s="1"/>
  <c r="W13" i="16"/>
  <c r="V13" i="16"/>
  <c r="S13" i="16"/>
  <c r="R13" i="16"/>
  <c r="H13" i="16"/>
  <c r="AV15" i="17"/>
  <c r="AZ15" i="17"/>
  <c r="BA15" i="17"/>
  <c r="G15" i="23"/>
  <c r="M14" i="23" l="1"/>
  <c r="M13" i="23"/>
  <c r="M12" i="23"/>
  <c r="N13" i="23"/>
  <c r="N12" i="23"/>
  <c r="N11" i="23"/>
  <c r="M11" i="23"/>
  <c r="N10" i="23"/>
  <c r="M10" i="23"/>
  <c r="N9" i="23"/>
  <c r="M9" i="23"/>
  <c r="AN9" i="23"/>
  <c r="Y11" i="23"/>
  <c r="Z11" i="23"/>
  <c r="AA11" i="23"/>
  <c r="AB11" i="23"/>
  <c r="AC11" i="23"/>
  <c r="AU11" i="23"/>
  <c r="AV11" i="23"/>
  <c r="X11" i="23"/>
  <c r="O11" i="23"/>
  <c r="P11" i="23"/>
  <c r="Q11" i="23"/>
  <c r="R11" i="23"/>
  <c r="S11" i="23"/>
  <c r="T11" i="23"/>
  <c r="U11" i="23"/>
  <c r="V11" i="23"/>
  <c r="F11" i="23"/>
  <c r="H11" i="23"/>
  <c r="I11" i="23"/>
  <c r="J11" i="23"/>
  <c r="K11" i="23"/>
  <c r="G11" i="23"/>
  <c r="AX11" i="22" l="1"/>
  <c r="AV20" i="23" s="1"/>
  <c r="AW11" i="22"/>
  <c r="AU20" i="23" s="1"/>
  <c r="AV11" i="22"/>
  <c r="AR11" i="22"/>
  <c r="AQ11" i="22"/>
  <c r="AP11" i="22"/>
  <c r="AN20" i="23" s="1"/>
  <c r="AO11" i="22"/>
  <c r="AM20" i="23" s="1"/>
  <c r="AN11" i="22"/>
  <c r="AL20" i="23" s="1"/>
  <c r="AM11" i="22"/>
  <c r="AK20" i="23" s="1"/>
  <c r="AL11" i="22"/>
  <c r="AJ20" i="23" s="1"/>
  <c r="AK11" i="22"/>
  <c r="AI20" i="23" s="1"/>
  <c r="AJ11" i="22"/>
  <c r="AC20" i="23" s="1"/>
  <c r="AI11" i="22"/>
  <c r="AB20" i="23" s="1"/>
  <c r="AH11" i="22"/>
  <c r="AA20" i="23" s="1"/>
  <c r="AG11" i="22"/>
  <c r="Z20" i="23" s="1"/>
  <c r="AF11" i="22"/>
  <c r="Y20" i="23" s="1"/>
  <c r="AE11" i="22"/>
  <c r="X20" i="23" s="1"/>
  <c r="X11" i="22"/>
  <c r="W11" i="22"/>
  <c r="V20" i="23" s="1"/>
  <c r="V11" i="22"/>
  <c r="U20" i="23" s="1"/>
  <c r="U11" i="22"/>
  <c r="T20" i="23" s="1"/>
  <c r="T11" i="22"/>
  <c r="S20" i="23" s="1"/>
  <c r="S11" i="22"/>
  <c r="R20" i="23" s="1"/>
  <c r="R11" i="22"/>
  <c r="Q20" i="23" s="1"/>
  <c r="Q11" i="22"/>
  <c r="P20" i="23" s="1"/>
  <c r="P11" i="22"/>
  <c r="O20" i="23" s="1"/>
  <c r="O11" i="22"/>
  <c r="N20" i="23" s="1"/>
  <c r="N11" i="22"/>
  <c r="M20" i="23" s="1"/>
  <c r="L11" i="22"/>
  <c r="K20" i="23" s="1"/>
  <c r="K11" i="22"/>
  <c r="J20" i="23" s="1"/>
  <c r="J11" i="22"/>
  <c r="I20" i="23" s="1"/>
  <c r="I11" i="22"/>
  <c r="H20" i="23" s="1"/>
  <c r="H11" i="22"/>
  <c r="G20" i="23" s="1"/>
  <c r="G11" i="22"/>
  <c r="F20" i="23" s="1"/>
  <c r="E11" i="22"/>
  <c r="D20" i="23" s="1"/>
  <c r="D11" i="22"/>
  <c r="C20" i="23" s="1"/>
  <c r="AX10" i="21"/>
  <c r="AV19" i="23" s="1"/>
  <c r="AW10" i="21"/>
  <c r="AU19" i="23" s="1"/>
  <c r="AV10" i="21"/>
  <c r="AR10" i="21"/>
  <c r="AQ10" i="21"/>
  <c r="AP10" i="21"/>
  <c r="AN19" i="23" s="1"/>
  <c r="AO10" i="21"/>
  <c r="AM19" i="23" s="1"/>
  <c r="AN10" i="21"/>
  <c r="AL19" i="23" s="1"/>
  <c r="AM10" i="21"/>
  <c r="AK19" i="23" s="1"/>
  <c r="AL10" i="21"/>
  <c r="AJ19" i="23" s="1"/>
  <c r="AK10" i="21"/>
  <c r="AI19" i="23" s="1"/>
  <c r="AJ10" i="21"/>
  <c r="AC19" i="23" s="1"/>
  <c r="AI10" i="21"/>
  <c r="AB19" i="23" s="1"/>
  <c r="AH10" i="21"/>
  <c r="AA19" i="23" s="1"/>
  <c r="AG10" i="21"/>
  <c r="Z19" i="23" s="1"/>
  <c r="AF10" i="21"/>
  <c r="Y19" i="23" s="1"/>
  <c r="AE10" i="21"/>
  <c r="X19" i="23" s="1"/>
  <c r="X10" i="21"/>
  <c r="W10" i="21"/>
  <c r="V19" i="23" s="1"/>
  <c r="V10" i="21"/>
  <c r="U19" i="23" s="1"/>
  <c r="U10" i="21"/>
  <c r="T19" i="23" s="1"/>
  <c r="T10" i="21"/>
  <c r="S19" i="23" s="1"/>
  <c r="S10" i="21"/>
  <c r="R19" i="23" s="1"/>
  <c r="R10" i="21"/>
  <c r="Q19" i="23" s="1"/>
  <c r="Q10" i="21"/>
  <c r="P19" i="23" s="1"/>
  <c r="P10" i="21"/>
  <c r="O19" i="23" s="1"/>
  <c r="O10" i="21"/>
  <c r="N19" i="23" s="1"/>
  <c r="N10" i="21"/>
  <c r="M19" i="23" s="1"/>
  <c r="L10" i="21"/>
  <c r="K19" i="23" s="1"/>
  <c r="K10" i="21"/>
  <c r="J19" i="23" s="1"/>
  <c r="J10" i="21"/>
  <c r="I19" i="23" s="1"/>
  <c r="I10" i="21"/>
  <c r="H19" i="23" s="1"/>
  <c r="H10" i="21"/>
  <c r="G19" i="23" s="1"/>
  <c r="G10" i="21"/>
  <c r="F19" i="23" s="1"/>
  <c r="E10" i="21"/>
  <c r="D19" i="23" s="1"/>
  <c r="D10" i="21"/>
  <c r="C19" i="23" s="1"/>
  <c r="AX16" i="20"/>
  <c r="AV18" i="23" s="1"/>
  <c r="AU18" i="23"/>
  <c r="AV16" i="20"/>
  <c r="AT16" i="20"/>
  <c r="AQ16" i="20"/>
  <c r="AP16" i="20"/>
  <c r="AN18" i="23" s="1"/>
  <c r="AO16" i="20"/>
  <c r="AM18" i="23" s="1"/>
  <c r="AN16" i="20"/>
  <c r="AL18" i="23" s="1"/>
  <c r="AM16" i="20"/>
  <c r="AK18" i="23" s="1"/>
  <c r="AL16" i="20"/>
  <c r="AJ18" i="23" s="1"/>
  <c r="AK16" i="20"/>
  <c r="AI18" i="23" s="1"/>
  <c r="AJ16" i="20"/>
  <c r="AC18" i="23" s="1"/>
  <c r="AI16" i="20"/>
  <c r="AB18" i="23" s="1"/>
  <c r="AH16" i="20"/>
  <c r="AA18" i="23" s="1"/>
  <c r="AG16" i="20"/>
  <c r="Z18" i="23" s="1"/>
  <c r="AF16" i="20"/>
  <c r="Y18" i="23" s="1"/>
  <c r="AE16" i="20"/>
  <c r="X18" i="23" s="1"/>
  <c r="X16" i="20"/>
  <c r="W16" i="20"/>
  <c r="V18" i="23" s="1"/>
  <c r="V16" i="20"/>
  <c r="U18" i="23" s="1"/>
  <c r="U16" i="20"/>
  <c r="T18" i="23" s="1"/>
  <c r="T16" i="20"/>
  <c r="S18" i="23" s="1"/>
  <c r="S16" i="20"/>
  <c r="R18" i="23" s="1"/>
  <c r="R16" i="20"/>
  <c r="Q18" i="23" s="1"/>
  <c r="Q16" i="20"/>
  <c r="P18" i="23" s="1"/>
  <c r="P16" i="20"/>
  <c r="O18" i="23" s="1"/>
  <c r="O16" i="20"/>
  <c r="N18" i="23" s="1"/>
  <c r="N16" i="20"/>
  <c r="M18" i="23" s="1"/>
  <c r="L16" i="20"/>
  <c r="K18" i="23" s="1"/>
  <c r="K16" i="20"/>
  <c r="J18" i="23" s="1"/>
  <c r="J16" i="20"/>
  <c r="I18" i="23" s="1"/>
  <c r="I16" i="20"/>
  <c r="H18" i="23" s="1"/>
  <c r="H16" i="20"/>
  <c r="G18" i="23" s="1"/>
  <c r="G16" i="20"/>
  <c r="F18" i="23" s="1"/>
  <c r="E16" i="20"/>
  <c r="D18" i="23" s="1"/>
  <c r="D16" i="20"/>
  <c r="C18" i="23" s="1"/>
  <c r="AW15" i="19"/>
  <c r="AV17" i="23" s="1"/>
  <c r="AV15" i="19"/>
  <c r="AU17" i="23" s="1"/>
  <c r="AU15" i="19"/>
  <c r="AT15" i="19"/>
  <c r="AQ15" i="19"/>
  <c r="AP15" i="19"/>
  <c r="AO15" i="19"/>
  <c r="AN17" i="23" s="1"/>
  <c r="AN15" i="19"/>
  <c r="AM15" i="19"/>
  <c r="AL15" i="19"/>
  <c r="AK15" i="19"/>
  <c r="AJ15" i="19"/>
  <c r="AI15" i="19"/>
  <c r="AC17" i="23" s="1"/>
  <c r="AH15" i="19"/>
  <c r="AB17" i="23" s="1"/>
  <c r="AG15" i="19"/>
  <c r="AA17" i="23" s="1"/>
  <c r="AF15" i="19"/>
  <c r="Z17" i="23" s="1"/>
  <c r="AE15" i="19"/>
  <c r="Y17" i="23" s="1"/>
  <c r="AD15" i="19"/>
  <c r="X17" i="23" s="1"/>
  <c r="V17" i="23"/>
  <c r="U17" i="23"/>
  <c r="T17" i="23"/>
  <c r="S17" i="23"/>
  <c r="R17" i="23"/>
  <c r="Q17" i="23"/>
  <c r="P17" i="23"/>
  <c r="O17" i="23"/>
  <c r="N17" i="23"/>
  <c r="M17" i="23"/>
  <c r="L15" i="19"/>
  <c r="K17" i="23" s="1"/>
  <c r="K15" i="19"/>
  <c r="J17" i="23" s="1"/>
  <c r="J15" i="19"/>
  <c r="I17" i="23" s="1"/>
  <c r="I15" i="19"/>
  <c r="H17" i="23" s="1"/>
  <c r="H15" i="19"/>
  <c r="G17" i="23" s="1"/>
  <c r="G15" i="19"/>
  <c r="F17" i="23" s="1"/>
  <c r="E15" i="19"/>
  <c r="D17" i="23" s="1"/>
  <c r="D15" i="19"/>
  <c r="C17" i="23" s="1"/>
  <c r="BB14" i="18"/>
  <c r="AV16" i="23" s="1"/>
  <c r="BA14" i="18"/>
  <c r="AU16" i="23" s="1"/>
  <c r="AZ14" i="18"/>
  <c r="AY14" i="18"/>
  <c r="AX14" i="18"/>
  <c r="AT14" i="18"/>
  <c r="AN16" i="23" s="1"/>
  <c r="AS14" i="18"/>
  <c r="AR14" i="18"/>
  <c r="AQ14" i="18"/>
  <c r="AP14" i="18"/>
  <c r="AO14" i="18"/>
  <c r="AI14" i="18"/>
  <c r="AC16" i="23" s="1"/>
  <c r="AH14" i="18"/>
  <c r="AB16" i="23" s="1"/>
  <c r="AG14" i="18"/>
  <c r="AA16" i="23" s="1"/>
  <c r="AF14" i="18"/>
  <c r="Z16" i="23" s="1"/>
  <c r="AE14" i="18"/>
  <c r="Y16" i="23" s="1"/>
  <c r="AD14" i="18"/>
  <c r="X16" i="23" s="1"/>
  <c r="W14" i="18"/>
  <c r="V16" i="23" s="1"/>
  <c r="V14" i="18"/>
  <c r="U16" i="23" s="1"/>
  <c r="U14" i="18"/>
  <c r="T16" i="23" s="1"/>
  <c r="T14" i="18"/>
  <c r="S16" i="23" s="1"/>
  <c r="S14" i="18"/>
  <c r="R16" i="23" s="1"/>
  <c r="R14" i="18"/>
  <c r="Q16" i="23" s="1"/>
  <c r="Q14" i="18"/>
  <c r="P16" i="23" s="1"/>
  <c r="P14" i="18"/>
  <c r="O16" i="23" s="1"/>
  <c r="N16" i="23"/>
  <c r="M16" i="23"/>
  <c r="L14" i="18"/>
  <c r="K16" i="23" s="1"/>
  <c r="K14" i="18"/>
  <c r="J16" i="23" s="1"/>
  <c r="J14" i="18"/>
  <c r="I16" i="23" s="1"/>
  <c r="I14" i="18"/>
  <c r="H16" i="23" s="1"/>
  <c r="H14" i="18"/>
  <c r="G16" i="23" s="1"/>
  <c r="G14" i="18"/>
  <c r="F16" i="23" s="1"/>
  <c r="E14" i="18"/>
  <c r="D16" i="23" s="1"/>
  <c r="D14" i="18"/>
  <c r="BB15" i="17"/>
  <c r="AV15" i="23" s="1"/>
  <c r="AU15" i="23"/>
  <c r="AU15" i="17"/>
  <c r="AT15" i="17"/>
  <c r="AN15" i="23" s="1"/>
  <c r="AM15" i="23"/>
  <c r="AR15" i="17"/>
  <c r="AL15" i="23" s="1"/>
  <c r="AQ15" i="17"/>
  <c r="AK15" i="23" s="1"/>
  <c r="AJ15" i="23"/>
  <c r="AI15" i="23"/>
  <c r="AC15" i="23"/>
  <c r="AB15" i="23"/>
  <c r="AA15" i="23"/>
  <c r="Z15" i="23"/>
  <c r="Y15" i="23"/>
  <c r="X15" i="23"/>
  <c r="V15" i="23"/>
  <c r="U15" i="23"/>
  <c r="T15" i="23"/>
  <c r="S15" i="23"/>
  <c r="R15" i="23"/>
  <c r="Q15" i="23"/>
  <c r="P15" i="23"/>
  <c r="N15" i="23"/>
  <c r="K15" i="23"/>
  <c r="J15" i="23"/>
  <c r="I15" i="23"/>
  <c r="H15" i="23"/>
  <c r="D15" i="23"/>
  <c r="C15" i="23"/>
  <c r="BB13" i="16"/>
  <c r="AV14" i="23" s="1"/>
  <c r="AU14" i="23"/>
  <c r="AU13" i="16"/>
  <c r="AO14" i="23" s="1"/>
  <c r="AT13" i="16"/>
  <c r="AN14" i="23" s="1"/>
  <c r="AS13" i="16"/>
  <c r="AM14" i="23" s="1"/>
  <c r="AR13" i="16"/>
  <c r="AL14" i="23" s="1"/>
  <c r="AQ13" i="16"/>
  <c r="AP13" i="16"/>
  <c r="AC14" i="23"/>
  <c r="AB14" i="23"/>
  <c r="AG13" i="16"/>
  <c r="AA14" i="23" s="1"/>
  <c r="Z14" i="23"/>
  <c r="Y14" i="23"/>
  <c r="X14" i="23"/>
  <c r="V14" i="23"/>
  <c r="U14" i="23"/>
  <c r="U13" i="16"/>
  <c r="T14" i="23" s="1"/>
  <c r="T13" i="16"/>
  <c r="S14" i="23" s="1"/>
  <c r="R14" i="23"/>
  <c r="Q14" i="23"/>
  <c r="Q13" i="16"/>
  <c r="P14" i="23" s="1"/>
  <c r="P13" i="16"/>
  <c r="O14" i="23" s="1"/>
  <c r="N14" i="23"/>
  <c r="L13" i="16"/>
  <c r="K14" i="23" s="1"/>
  <c r="K13" i="16"/>
  <c r="J14" i="23" s="1"/>
  <c r="J13" i="16"/>
  <c r="I14" i="23" s="1"/>
  <c r="I13" i="16"/>
  <c r="H14" i="23" s="1"/>
  <c r="G14" i="23"/>
  <c r="G13" i="16"/>
  <c r="F14" i="23" s="1"/>
  <c r="E13" i="16"/>
  <c r="C14" i="23"/>
  <c r="BB21" i="15"/>
  <c r="AV13" i="23" s="1"/>
  <c r="BA21" i="15"/>
  <c r="AU13" i="23" s="1"/>
  <c r="AZ21" i="15"/>
  <c r="AT13" i="23" s="1"/>
  <c r="AY21" i="15"/>
  <c r="AS13" i="23" s="1"/>
  <c r="AX21" i="15"/>
  <c r="AR13" i="23" s="1"/>
  <c r="AU21" i="15"/>
  <c r="AO13" i="23" s="1"/>
  <c r="AT21" i="15"/>
  <c r="AN13" i="23" s="1"/>
  <c r="AS21" i="15"/>
  <c r="AM13" i="23" s="1"/>
  <c r="AR21" i="15"/>
  <c r="AL13" i="23" s="1"/>
  <c r="AQ21" i="15"/>
  <c r="AK13" i="23" s="1"/>
  <c r="AP21" i="15"/>
  <c r="AJ13" i="23" s="1"/>
  <c r="AO21" i="15"/>
  <c r="AI13" i="23" s="1"/>
  <c r="AI21" i="15"/>
  <c r="AC13" i="23" s="1"/>
  <c r="AH21" i="15"/>
  <c r="AB13" i="23" s="1"/>
  <c r="AG21" i="15"/>
  <c r="AA13" i="23" s="1"/>
  <c r="AF21" i="15"/>
  <c r="Z13" i="23" s="1"/>
  <c r="AE21" i="15"/>
  <c r="Y13" i="23" s="1"/>
  <c r="AD21" i="15"/>
  <c r="X13" i="23" s="1"/>
  <c r="W21" i="15"/>
  <c r="V13" i="23" s="1"/>
  <c r="V21" i="15"/>
  <c r="U13" i="23" s="1"/>
  <c r="U21" i="15"/>
  <c r="T13" i="23" s="1"/>
  <c r="T21" i="15"/>
  <c r="S13" i="23" s="1"/>
  <c r="S21" i="15"/>
  <c r="R13" i="23" s="1"/>
  <c r="R21" i="15"/>
  <c r="Q13" i="23" s="1"/>
  <c r="Q21" i="15"/>
  <c r="P13" i="23" s="1"/>
  <c r="P21" i="15"/>
  <c r="O13" i="23" s="1"/>
  <c r="L21" i="15"/>
  <c r="K13" i="23" s="1"/>
  <c r="K21" i="15"/>
  <c r="J13" i="23" s="1"/>
  <c r="J21" i="15"/>
  <c r="I13" i="23" s="1"/>
  <c r="I21" i="15"/>
  <c r="H13" i="23" s="1"/>
  <c r="H21" i="15"/>
  <c r="G13" i="23" s="1"/>
  <c r="G21" i="15"/>
  <c r="F13" i="23" s="1"/>
  <c r="E21" i="15"/>
  <c r="D13" i="23" s="1"/>
  <c r="D21" i="15"/>
  <c r="BB14" i="14"/>
  <c r="AV12" i="23" s="1"/>
  <c r="BA14" i="14"/>
  <c r="AU12" i="23" s="1"/>
  <c r="AZ14" i="14"/>
  <c r="AT12" i="23" s="1"/>
  <c r="AY14" i="14"/>
  <c r="AS12" i="23" s="1"/>
  <c r="AX14" i="14"/>
  <c r="AR12" i="23" s="1"/>
  <c r="AR21" i="23" s="1"/>
  <c r="AU14" i="14"/>
  <c r="AO12" i="23" s="1"/>
  <c r="AT14" i="14"/>
  <c r="AN12" i="23" s="1"/>
  <c r="AS14" i="14"/>
  <c r="AM12" i="23" s="1"/>
  <c r="AR14" i="14"/>
  <c r="AL12" i="23" s="1"/>
  <c r="AQ14" i="14"/>
  <c r="AK12" i="23" s="1"/>
  <c r="AP14" i="14"/>
  <c r="AJ12" i="23" s="1"/>
  <c r="AO14" i="14"/>
  <c r="AI12" i="23" s="1"/>
  <c r="AI14" i="14"/>
  <c r="AC12" i="23" s="1"/>
  <c r="AH14" i="14"/>
  <c r="AB12" i="23" s="1"/>
  <c r="AG14" i="14"/>
  <c r="AA12" i="23" s="1"/>
  <c r="AF14" i="14"/>
  <c r="Z12" i="23" s="1"/>
  <c r="AE14" i="14"/>
  <c r="Y12" i="23" s="1"/>
  <c r="AD14" i="14"/>
  <c r="X12" i="23" s="1"/>
  <c r="W14" i="14"/>
  <c r="V12" i="23" s="1"/>
  <c r="V14" i="14"/>
  <c r="U12" i="23" s="1"/>
  <c r="U14" i="14"/>
  <c r="T12" i="23" s="1"/>
  <c r="T14" i="14"/>
  <c r="S12" i="23" s="1"/>
  <c r="S14" i="14"/>
  <c r="R12" i="23" s="1"/>
  <c r="R14" i="14"/>
  <c r="Q12" i="23" s="1"/>
  <c r="Q14" i="14"/>
  <c r="P12" i="23" s="1"/>
  <c r="P14" i="14"/>
  <c r="O12" i="23" s="1"/>
  <c r="L14" i="14"/>
  <c r="K12" i="23" s="1"/>
  <c r="K14" i="14"/>
  <c r="J12" i="23" s="1"/>
  <c r="J14" i="14"/>
  <c r="I12" i="23" s="1"/>
  <c r="I14" i="14"/>
  <c r="H12" i="23" s="1"/>
  <c r="H14" i="14"/>
  <c r="G12" i="23" s="1"/>
  <c r="G14" i="14"/>
  <c r="F12" i="23" s="1"/>
  <c r="D12" i="23"/>
  <c r="C12" i="23"/>
  <c r="E22" i="13"/>
  <c r="D11" i="23" s="1"/>
  <c r="D22" i="13"/>
  <c r="BB37" i="12"/>
  <c r="AV10" i="23" s="1"/>
  <c r="BA37" i="12"/>
  <c r="AU10" i="23" s="1"/>
  <c r="AZ37" i="12"/>
  <c r="AT10" i="23" s="1"/>
  <c r="AT21" i="23" s="1"/>
  <c r="AY37" i="12"/>
  <c r="AS10" i="23" s="1"/>
  <c r="AS21" i="23" s="1"/>
  <c r="AV37" i="12"/>
  <c r="AP10" i="23" s="1"/>
  <c r="AU37" i="12"/>
  <c r="AO10" i="23" s="1"/>
  <c r="AT37" i="12"/>
  <c r="AN10" i="23" s="1"/>
  <c r="AS37" i="12"/>
  <c r="AM10" i="23" s="1"/>
  <c r="AR37" i="12"/>
  <c r="AL10" i="23" s="1"/>
  <c r="AQ37" i="12"/>
  <c r="AK10" i="23" s="1"/>
  <c r="AP37" i="12"/>
  <c r="AJ10" i="23" s="1"/>
  <c r="AO37" i="12"/>
  <c r="AI10" i="23" s="1"/>
  <c r="AI37" i="12"/>
  <c r="AC10" i="23" s="1"/>
  <c r="AH37" i="12"/>
  <c r="AB10" i="23" s="1"/>
  <c r="AG37" i="12"/>
  <c r="AA10" i="23" s="1"/>
  <c r="AF37" i="12"/>
  <c r="Z10" i="23" s="1"/>
  <c r="AE37" i="12"/>
  <c r="Y10" i="23" s="1"/>
  <c r="AD37" i="12"/>
  <c r="X10" i="23" s="1"/>
  <c r="W37" i="12"/>
  <c r="V10" i="23" s="1"/>
  <c r="V37" i="12"/>
  <c r="U10" i="23" s="1"/>
  <c r="U37" i="12"/>
  <c r="T10" i="23" s="1"/>
  <c r="T37" i="12"/>
  <c r="S10" i="23" s="1"/>
  <c r="S37" i="12"/>
  <c r="R10" i="23" s="1"/>
  <c r="R37" i="12"/>
  <c r="Q10" i="23" s="1"/>
  <c r="Q37" i="12"/>
  <c r="P10" i="23" s="1"/>
  <c r="P37" i="12"/>
  <c r="O10" i="23" s="1"/>
  <c r="L37" i="12"/>
  <c r="K10" i="23" s="1"/>
  <c r="K37" i="12"/>
  <c r="J10" i="23" s="1"/>
  <c r="J37" i="12"/>
  <c r="I10" i="23" s="1"/>
  <c r="I37" i="12"/>
  <c r="H10" i="23" s="1"/>
  <c r="H37" i="12"/>
  <c r="G10" i="23" s="1"/>
  <c r="F10" i="23"/>
  <c r="D10" i="23"/>
  <c r="C10" i="23"/>
  <c r="Y9" i="23"/>
  <c r="Z9" i="23"/>
  <c r="AA9" i="23"/>
  <c r="AB9" i="23"/>
  <c r="AC9" i="23"/>
  <c r="AI9" i="23"/>
  <c r="AJ9" i="23"/>
  <c r="AK9" i="23"/>
  <c r="AL9" i="23"/>
  <c r="AM9" i="23"/>
  <c r="AU9" i="23"/>
  <c r="AV9" i="23"/>
  <c r="AD39" i="1"/>
  <c r="X9" i="23" s="1"/>
  <c r="P39" i="1"/>
  <c r="O9" i="23" s="1"/>
  <c r="Q39" i="1"/>
  <c r="P9" i="23" s="1"/>
  <c r="R39" i="1"/>
  <c r="Q9" i="23" s="1"/>
  <c r="S39" i="1"/>
  <c r="R9" i="23" s="1"/>
  <c r="T39" i="1"/>
  <c r="S9" i="23" s="1"/>
  <c r="U39" i="1"/>
  <c r="T9" i="23" s="1"/>
  <c r="V39" i="1"/>
  <c r="U9" i="23" s="1"/>
  <c r="W39" i="1"/>
  <c r="V9" i="23" s="1"/>
  <c r="H39" i="1"/>
  <c r="G9" i="23" s="1"/>
  <c r="I39" i="1"/>
  <c r="H9" i="23" s="1"/>
  <c r="J39" i="1"/>
  <c r="I9" i="23" s="1"/>
  <c r="K39" i="1"/>
  <c r="J9" i="23" s="1"/>
  <c r="L39" i="1"/>
  <c r="K9" i="23" s="1"/>
  <c r="G39" i="1"/>
  <c r="F9" i="23" s="1"/>
  <c r="E39" i="1"/>
  <c r="D9" i="23" s="1"/>
  <c r="D39" i="1"/>
  <c r="D14" i="23" l="1"/>
  <c r="D21" i="23" s="1"/>
  <c r="B14" i="23"/>
  <c r="C13" i="23"/>
  <c r="B13" i="23"/>
  <c r="C11" i="23"/>
  <c r="B11" i="23"/>
  <c r="C9" i="23"/>
  <c r="B9" i="23"/>
  <c r="C16" i="23"/>
  <c r="B16" i="23"/>
  <c r="O15" i="23"/>
  <c r="O21" i="23" s="1"/>
  <c r="M15" i="23"/>
  <c r="M21" i="23" s="1"/>
  <c r="N21" i="23"/>
  <c r="J21" i="23"/>
  <c r="K21" i="23"/>
  <c r="AO21" i="23"/>
  <c r="R21" i="23"/>
  <c r="V21" i="23"/>
  <c r="Z21" i="23"/>
  <c r="AI21" i="23"/>
  <c r="AM21" i="23"/>
  <c r="S21" i="23"/>
  <c r="AA21" i="23"/>
  <c r="AJ21" i="23"/>
  <c r="AN21" i="23"/>
  <c r="F15" i="23"/>
  <c r="F21" i="23" s="1"/>
  <c r="G21" i="23"/>
  <c r="Q21" i="23"/>
  <c r="U21" i="23"/>
  <c r="Y21" i="23"/>
  <c r="AC21" i="23"/>
  <c r="AL21" i="23"/>
  <c r="AP21" i="23"/>
  <c r="AV21" i="23"/>
  <c r="P21" i="23"/>
  <c r="T21" i="23"/>
  <c r="X21" i="23"/>
  <c r="AB21" i="23"/>
  <c r="AK21" i="23"/>
  <c r="AU21" i="23"/>
  <c r="I21" i="23"/>
  <c r="H21" i="23"/>
  <c r="C21" i="23" l="1"/>
  <c r="B21" i="23" s="1"/>
</calcChain>
</file>

<file path=xl/sharedStrings.xml><?xml version="1.0" encoding="utf-8"?>
<sst xmlns="http://schemas.openxmlformats.org/spreadsheetml/2006/main" count="1527" uniqueCount="495">
  <si>
    <t>CÓDIGO SOLICITUD</t>
  </si>
  <si>
    <t>MEDIO DE SOLICITUD</t>
  </si>
  <si>
    <t>DESCRIPCIÓN DE LA INFORMACIÓN SOLICITADA</t>
  </si>
  <si>
    <t>Correo electrónico</t>
  </si>
  <si>
    <t>Oficiosa</t>
  </si>
  <si>
    <t>Pública</t>
  </si>
  <si>
    <t>Datos personales</t>
  </si>
  <si>
    <t>Datos personales Derechos ARCO</t>
  </si>
  <si>
    <t>Confidencial</t>
  </si>
  <si>
    <t>Reservada</t>
  </si>
  <si>
    <t>Fecha de recepción de solicitud</t>
  </si>
  <si>
    <t>Plazos de respuesta</t>
  </si>
  <si>
    <t>10 Días</t>
  </si>
  <si>
    <t>20 Días</t>
  </si>
  <si>
    <t xml:space="preserve">No. </t>
  </si>
  <si>
    <t>Prevensión</t>
  </si>
  <si>
    <t>Estado de la solicitud</t>
  </si>
  <si>
    <t>UNIDAD ADMINISTRATIVA</t>
  </si>
  <si>
    <t>Fecha de enviado  y canalizado a unidad administrativa</t>
  </si>
  <si>
    <t>Fecha de Respuesta de Unidad Administrativa</t>
  </si>
  <si>
    <t>Fecha de Notificación de la Resolución</t>
  </si>
  <si>
    <t>perfil del solicitante</t>
  </si>
  <si>
    <t>Forma de entrega de la información</t>
  </si>
  <si>
    <t>Solicitud con prevensión</t>
  </si>
  <si>
    <t>no hay pervensión</t>
  </si>
  <si>
    <t>CONCEDIDA</t>
  </si>
  <si>
    <t>EN TRÁMITE</t>
  </si>
  <si>
    <t>DESISTIDOS</t>
  </si>
  <si>
    <t>DENEGADA</t>
  </si>
  <si>
    <t>INEXISTENTE</t>
  </si>
  <si>
    <t>NO COMPETENCIA</t>
  </si>
  <si>
    <t>Sexo</t>
  </si>
  <si>
    <t>Externo</t>
  </si>
  <si>
    <t>EDAD</t>
  </si>
  <si>
    <t>Presencial</t>
  </si>
  <si>
    <t>subsanada</t>
  </si>
  <si>
    <t>no subsanada</t>
  </si>
  <si>
    <t>F</t>
  </si>
  <si>
    <t>M</t>
  </si>
  <si>
    <t>Persona Natural</t>
  </si>
  <si>
    <t>Persona Juridica</t>
  </si>
  <si>
    <t>Sectores de la población</t>
  </si>
  <si>
    <t>CORREO ELECTRÓNICO</t>
  </si>
  <si>
    <t>Estudiantes</t>
  </si>
  <si>
    <t>Profesional</t>
  </si>
  <si>
    <t>Periodista</t>
  </si>
  <si>
    <t>Sindicatos</t>
  </si>
  <si>
    <t>ONG´S</t>
  </si>
  <si>
    <t>otro</t>
  </si>
  <si>
    <t>Extranjero</t>
  </si>
  <si>
    <t>Bachillerato</t>
  </si>
  <si>
    <t>Universitario</t>
  </si>
  <si>
    <t>Total</t>
  </si>
  <si>
    <t>N° DE  SOLICITUDES</t>
  </si>
  <si>
    <t xml:space="preserve">Enero </t>
  </si>
  <si>
    <t>Febrero</t>
  </si>
  <si>
    <t>Marzo</t>
  </si>
  <si>
    <t>Abril</t>
  </si>
  <si>
    <t xml:space="preserve">Mayo </t>
  </si>
  <si>
    <t xml:space="preserve">Junio </t>
  </si>
  <si>
    <t xml:space="preserve">Julio </t>
  </si>
  <si>
    <t>Agosto</t>
  </si>
  <si>
    <t>Septiembre</t>
  </si>
  <si>
    <t>Noviembre</t>
  </si>
  <si>
    <t xml:space="preserve">Octubre </t>
  </si>
  <si>
    <t>Diciembre</t>
  </si>
  <si>
    <t>MES</t>
  </si>
  <si>
    <t>Total General</t>
  </si>
  <si>
    <t>Perfil del solicitante</t>
  </si>
  <si>
    <t>1</t>
  </si>
  <si>
    <t>2</t>
  </si>
  <si>
    <t>3</t>
  </si>
  <si>
    <t>4</t>
  </si>
  <si>
    <t>5</t>
  </si>
  <si>
    <t>Requerimientos de Información Pública</t>
  </si>
  <si>
    <t>Tipo de resolucion</t>
  </si>
  <si>
    <t>OTRO MEDIO</t>
  </si>
  <si>
    <t xml:space="preserve">OTRO MEDIO </t>
  </si>
  <si>
    <t>REDIRECCIONADA</t>
  </si>
  <si>
    <t>REDIRECCIONADO</t>
  </si>
  <si>
    <t>REDIRECIONADA</t>
  </si>
  <si>
    <t xml:space="preserve">TIPO DE RESOLUCION </t>
  </si>
  <si>
    <t>TIPO DE RESOLUCIÓN</t>
  </si>
  <si>
    <t xml:space="preserve">TIPO DE RESOLUCIÓN </t>
  </si>
  <si>
    <r>
      <t xml:space="preserve">   UNIDAD DE ACCESO A LA INFORMACIÓN PÚBLICA                                                                                                                                                                                                                                                                                                                                                                                                                                                                                                                                                                                                                       MINISTERIO DE ECONOMÍA                                                                                                                                                                                                                                                                                                                                                                                                                                                                                                                                                                                                                                                                                 </t>
    </r>
    <r>
      <rPr>
        <b/>
        <sz val="13"/>
        <rFont val="Calibri"/>
        <family val="2"/>
        <scheme val="minor"/>
      </rPr>
      <t>CUADRO DE CONTROL DE RECEPCIÓN DE SOLICITUDES MAYO 2022</t>
    </r>
  </si>
  <si>
    <r>
      <t xml:space="preserve">   UNIDAD DE ACCESO A LA INFORMACIÓN PÚBLICA                                                                                                                                                                                                                                                                                                                                                                                                                                                                                                                                                                                                                         MINISTERIO DE ECONOMÍA                                                                                                                                                                                                                                                                                                                                                                                                                                                                                                                                                                                                                                                                                 </t>
    </r>
    <r>
      <rPr>
        <b/>
        <sz val="13"/>
        <rFont val="Calibri"/>
        <family val="2"/>
        <scheme val="minor"/>
      </rPr>
      <t>CUADRO DE CONTROL DE RECEPCIÓN DE SOLICITUDES JULIO 2022</t>
    </r>
  </si>
  <si>
    <t>Plazos de respuesta %</t>
  </si>
  <si>
    <t>RAIP</t>
  </si>
  <si>
    <t>RINS</t>
  </si>
  <si>
    <t>RII</t>
  </si>
  <si>
    <t>RADP</t>
  </si>
  <si>
    <t>RPIO</t>
  </si>
  <si>
    <t>RDNS</t>
  </si>
  <si>
    <t>ABREVIATURA</t>
  </si>
  <si>
    <t>CONCEPTO</t>
  </si>
  <si>
    <t>RESOLUCION DE ACCESO A INFORMACIÓN PÚBLICA</t>
  </si>
  <si>
    <t>RESOLUCIÓN DE INFORMACIÓN NO COMPETENCIA</t>
  </si>
  <si>
    <t>RESOLUCIÓN DE INFORMACIÓN INEXISTENTE</t>
  </si>
  <si>
    <t>RESOLUCIÓN DE ACCESO A DATOS PERSONALES</t>
  </si>
  <si>
    <t>RESOLUCIÓN DE INFORMACIÓN OFICIOSA PÚBLICADA</t>
  </si>
  <si>
    <t>RESOLUCIÓN DE NO SUBSANAR</t>
  </si>
  <si>
    <t>RDIR</t>
  </si>
  <si>
    <t>RESOLUCIÓN DE INFORMACIÓN RESERVADA</t>
  </si>
  <si>
    <r>
      <t xml:space="preserve">   UNIDAD DE ACCESO A LA INFORMACIÓN PÚBLICA                                                                                                                                                                                                                                                                                                                                                                                                                                                                                                                                                                                                                                                                     MINISTERIO DE ECONOMÍA                                                                                                                                                                                                                                                                                                                                                                                                                                                                                                                                                                                                                                                                                 </t>
    </r>
    <r>
      <rPr>
        <b/>
        <sz val="13"/>
        <rFont val="Calibri"/>
        <family val="2"/>
        <scheme val="minor"/>
      </rPr>
      <t>CUADRO DE CONTROL DE RECEPCIÓN DE SOLICITUDES ENERO 2023</t>
    </r>
  </si>
  <si>
    <r>
      <t xml:space="preserve">   UNIDAD DE ACCESO A LA INFORMACIÓN PÚBLICA                                                                                                                                                                                                                                                                                                                                                                                                                                                                                                                                                                                                                         MINISTERIO DE ECONOMÍA                                                                                                                                                                                                                                                                                                                                                                                                                                                                                                                                                                                                                                                                                 </t>
    </r>
    <r>
      <rPr>
        <b/>
        <sz val="13"/>
        <rFont val="Calibri"/>
        <family val="2"/>
        <scheme val="minor"/>
      </rPr>
      <t>CUADRO DE CONTROL DE RECEPCIÓN DE SOLICITUDES MAYO 2023</t>
    </r>
  </si>
  <si>
    <r>
      <t xml:space="preserve">   UNIDAD DE ACCESO A LA INFORMACIÓN PÚBLICA                                                                                                                                                                                                                                                                                                                                                                                                                                                                                                                                                                                                                         MINISTERIO DE ECONOMÍA                                                                                                                                                                                                                                                                                                                                                                                                                                                                                                                                                                                                                                                                                 </t>
    </r>
    <r>
      <rPr>
        <b/>
        <sz val="13"/>
        <rFont val="Calibri"/>
        <family val="2"/>
        <scheme val="minor"/>
      </rPr>
      <t>CUADRO DE CONTROL DE RECEPCIÓN DE SOLICITUDES ABRIL 2023</t>
    </r>
  </si>
  <si>
    <r>
      <t xml:space="preserve">   UNIDAD DE ACCESO A LA INFORMACIÓN PÚBLICA                                                                                                                                                                                                                                                                                                                                                                                                                                                                                                                                                                                                                     MINISTERIO DE ECONOMÍA                                                                                                                                                                                                                                                                                                                                                                                                                                                                                                                                                                                                                                                                                 </t>
    </r>
    <r>
      <rPr>
        <b/>
        <sz val="13"/>
        <rFont val="Calibri"/>
        <family val="2"/>
        <scheme val="minor"/>
      </rPr>
      <t>CUADRO DE CONTROL DE RECEPCIÓN DE SOLICITUDES MARZO 2023</t>
    </r>
  </si>
  <si>
    <r>
      <t xml:space="preserve">   UNIDAD DE ACCESO A LA INFORMACIÓN PÚBLICA                                                                                                                                                                                                                                                                                                                                                                                                                                                                                                                                                                                                                         MINISTERIO DE ECONOMÍA                                                                                                                                                                                                                                                                                                                                                                                                                                                                                                                                                                                                                                                                                 </t>
    </r>
    <r>
      <rPr>
        <b/>
        <sz val="13"/>
        <rFont val="Calibri"/>
        <family val="2"/>
        <scheme val="minor"/>
      </rPr>
      <t>CUADRO DE CONTROL DE RECEPCIÓN DE SOLICITUDES FEBRERO 2023</t>
    </r>
  </si>
  <si>
    <r>
      <t xml:space="preserve">   UNIDAD DE ACCESO A LA INFORMACIÓN PÚBLICA                                                                                                                                                                                                                                                                                                                                                                                                                                                                                                                                                                                                                       MINISTERIO DE ECONOMÍA                                                                                                                                                                                                                                                                                                                                                                                                                                                                                                                                                                                                                                                                                              </t>
    </r>
    <r>
      <rPr>
        <b/>
        <sz val="13"/>
        <rFont val="Calibri"/>
        <family val="2"/>
        <scheme val="minor"/>
      </rPr>
      <t>CUADRO DE CONTROL DE RECEPCIÓN DE SOLICITUDES JUNIO 2023</t>
    </r>
  </si>
  <si>
    <r>
      <t xml:space="preserve">   UNIDAD DE ACCESO A LA INFORMACIÓN PÚBLICA                                                                                                                                                                                                                                                                                                                                                                                                                                                                                                                                                                                                                       MINISTERIO DE ECONOMÍA                                                                                                                                                                                                                                                                                                                                                                                                                                                                                                                                                                                                                                                                                              </t>
    </r>
    <r>
      <rPr>
        <b/>
        <sz val="13"/>
        <rFont val="Calibri"/>
        <family val="2"/>
        <scheme val="minor"/>
      </rPr>
      <t>CUADRO DE CONTROL DE RECEPCIÓN DE SOLICITUDES JULIO 2023</t>
    </r>
  </si>
  <si>
    <r>
      <t xml:space="preserve">   UNIDAD DE ACCESO A LA INFORMACIÓN PÚBLICA                                                                                                                                                                                                                                                                                                                                                                                                                                                                                                                                                                                                                     MINISTERIO DE ECONOMÍA                                                                                                                                                                                                                                                                                                                                                                                                                                                                                                                                                                                                                                                                                 </t>
    </r>
    <r>
      <rPr>
        <b/>
        <sz val="13"/>
        <rFont val="Calibri"/>
        <family val="2"/>
        <scheme val="minor"/>
      </rPr>
      <t>CUADRO DE CONTROL DE RECEPCIÓN DE SOLICITUDES AGOSTO 2023</t>
    </r>
  </si>
  <si>
    <r>
      <t xml:space="preserve">   UNIDAD DE ACCESO A LA INFORMACIÓN PÚBLICA                                                                                                                                                                                                                                                                                                                                                                                                                                                                                                                                                                                                                      MINISTERIO DE ECONOMÍA                                                                                                                                                                                                                                                                                                                                                                                                                                                                                                                                                                                                                                                                                 </t>
    </r>
    <r>
      <rPr>
        <b/>
        <sz val="13"/>
        <rFont val="Calibri"/>
        <family val="2"/>
        <scheme val="minor"/>
      </rPr>
      <t>CUADRO DE CONTROL DE RECEPCIÓN DE SOLICITUDES SEPTIEMBRE 2023</t>
    </r>
  </si>
  <si>
    <r>
      <t xml:space="preserve">   UNIDAD DE ACCESO A LA INFORMACIÓN PÚBLICA                                                                                                                                                                                                                                                                                                                                                                                                                                                                                                                                                                                                                           MINISTERIO DE ECONOMÍA                                                                                                                                                                                                                                                                                                                                                                                                                                                                                                                                                                                                                                                                                   </t>
    </r>
    <r>
      <rPr>
        <b/>
        <sz val="13"/>
        <rFont val="Calibri"/>
        <family val="2"/>
        <scheme val="minor"/>
      </rPr>
      <t>CUADRO DE CONTROL DE RECEPCIÓN DE SOLICITUDES OCTUBRE 2023</t>
    </r>
  </si>
  <si>
    <r>
      <t xml:space="preserve">   UNIDAD DE ACCESO A LA INFORMACIÓN PÚBLICA                                                                                                                                                                                                                                                                                                                                                                                                                                                                                                                                                                                                                     MINISTERIO DE ECONOMÍA                                                                                                                                                                                                                                                                                                                                                                                                                                                                                                                                                                                                                                                                                 </t>
    </r>
    <r>
      <rPr>
        <b/>
        <sz val="13"/>
        <rFont val="Calibri"/>
        <family val="2"/>
        <scheme val="minor"/>
      </rPr>
      <t>CUADRO DE CONTROL DE RECEPCIÓN DE SOLICITUDES NOVIEMBRE 2023</t>
    </r>
  </si>
  <si>
    <r>
      <t xml:space="preserve">   UNIDAD DE ACCESO A LA INFORMACIÓN PÚBLICA                                                                                                                                                                                                                                                                                                                                                                                                                                                                                                                                                                                                                       MINISTERIO DE ECONOMÍA                                                                                                                                                                                                                                                                                                                                                                                                                                                                                                                                                                                                                                                                                 </t>
    </r>
    <r>
      <rPr>
        <b/>
        <sz val="13"/>
        <rFont val="Calibri"/>
        <family val="2"/>
        <scheme val="minor"/>
      </rPr>
      <t>CUADRO DE CONTROL DE RECEPCIÓN DE SOLICITUDES DICIEMBRE 2023</t>
    </r>
  </si>
  <si>
    <r>
      <t xml:space="preserve">   UNIDAD DE ACCESO A LA INFORMACIÓN PÚBLICA                                                                                                                                                                                                                                                                                                                                                                                                                                                                                                                                                                                                                MINISTERIO DE ECONOMÍA                                                                                                                                                                                                                                                                                                                                                                                                                                                                                                                                                                                                                                                                                 </t>
    </r>
    <r>
      <rPr>
        <b/>
        <sz val="13"/>
        <color theme="1"/>
        <rFont val="Calibri"/>
        <family val="2"/>
        <scheme val="minor"/>
      </rPr>
      <t>CONSOLIDADO DE SOLICITUDES DE INFORMACIÓN 2023</t>
    </r>
  </si>
  <si>
    <t>MINEC-2023-0001</t>
  </si>
  <si>
    <t>MINEC-2023-0002</t>
  </si>
  <si>
    <t>MINEC-2023-0003</t>
  </si>
  <si>
    <t>MINEC-2023-0004</t>
  </si>
  <si>
    <t>MINEC-2023-0005</t>
  </si>
  <si>
    <t>MINEC-2023-0006</t>
  </si>
  <si>
    <t>MINEC-2023-0007</t>
  </si>
  <si>
    <t>MINEC-2023-0008</t>
  </si>
  <si>
    <t>MINEC-2023-0009</t>
  </si>
  <si>
    <t>MINEC-2023-0010</t>
  </si>
  <si>
    <t>MINEC-2023-0011</t>
  </si>
  <si>
    <t>MINEC-2023-0012</t>
  </si>
  <si>
    <t>MINEC-2023-0013</t>
  </si>
  <si>
    <t>MINEC-2023-0014</t>
  </si>
  <si>
    <t>MINEC-2023-0015</t>
  </si>
  <si>
    <t>MINEC-2023-0016</t>
  </si>
  <si>
    <t>MINEC-2023-0017</t>
  </si>
  <si>
    <t>MINEC-2023-0018</t>
  </si>
  <si>
    <t>MINEC-2023-0019</t>
  </si>
  <si>
    <t>MINEC-2023-0020</t>
  </si>
  <si>
    <t>MINEC-2023-0021</t>
  </si>
  <si>
    <t>MINEC-2023-0022</t>
  </si>
  <si>
    <t>MINEC-2023-0023</t>
  </si>
  <si>
    <t>MINEC-2023-0024</t>
  </si>
  <si>
    <t>MINEC-2023-0025</t>
  </si>
  <si>
    <t>MINEC-2023-0026</t>
  </si>
  <si>
    <t>MINEC-2023-0027</t>
  </si>
  <si>
    <t>MINEC-2023-0028</t>
  </si>
  <si>
    <t>MINEC-2023-0029</t>
  </si>
  <si>
    <t>MINEC-2023-0030</t>
  </si>
  <si>
    <t xml:space="preserve">Información solicitada: 
 PIB trimestral, tasa de crecimiento trimestral, para 2021 y 2022 
 PIB, tasa de crecimiento anual, 2022 
 PIB T, producción y gasto. Índices de volumen encadenados. Serie desestacionalizada (referencia 2014). 2020 – 2022 
 PIB, producción y gasto. Índices de volumen encadenados. Serie desestacionalizada (referencia 2014). 2020 – 2022
</t>
  </si>
  <si>
    <t>Solicito mi expediente laboral certificado.</t>
  </si>
  <si>
    <t>Listado de Micro y Pequeñas empresas que se dedican a la medicina alternativa y masajes en el área Metropolitana de San Salvador.</t>
  </si>
  <si>
    <t xml:space="preserve">Solicitaría la información que debería estar en este link pero que me tira un error: https://www.edrhym.gob.sv/drhm/graficos_estadisticos.aspx?uid=16 
Con especial énfasis en lo de Ventas por municipio. Me gustaría poder obtenerlo mensualmente desde el 2019 hasta la fecha si es posible. 
Adicionalmente, consultaba al MINEC y me mencionaban que es posible obtenerlo por Marca y por municipio, de Texaco, Puma, Banderas Blanca, Uno y Alba la venta de gasolina regular, especial y diésel y el municipio respectivo. 
Asimismo, solicitar la venta de galones por marca retail en volúmenes de galones para los meses de noviembre y diciembre ya que en el portal esta actualizado hasta Octubre 2022. 
Cualquier información adicional que brinde más detalle a cerca de la venta mensual, por marca (Texaco, uno, puma, bandera blanca, DLC y alba) por municipio o estación de servicio seria útil desde el 2018 a la fecha 2023 mensual de la venta de volúmenes en galones y USD si se tiene.
</t>
  </si>
  <si>
    <t>Solicito mi expediente laboral</t>
  </si>
  <si>
    <t xml:space="preserve">Información requerida: 
Cotizaciones al INPEP desde Enero/1996 a Abril/1998. 
Cotizaciones al INPEP desde Mayo/2012 a Enero/2015. 
Adicionalmente, favor de emitir la fotocopia de los comprobantes de pago realizados al INPEP para los períodos solicitados.
</t>
  </si>
  <si>
    <t>Solicito mi expediente laboral certificado</t>
  </si>
  <si>
    <t xml:space="preserve">Constancia de tiempo laborado certificado. 
Expediente laboral certificado.
</t>
  </si>
  <si>
    <t xml:space="preserve">Constancia laboral certificada. 
Expediente laboral certificado.
</t>
  </si>
  <si>
    <t>Constancia de tiempo laborado, certificado - Expediente laboral certificado</t>
  </si>
  <si>
    <t>Constancia certificada de continuidad laboral para el Ministerio de Hacienda, expediente laboral certificado.</t>
  </si>
  <si>
    <t xml:space="preserve">Ejerciendo mi derecho constitucional de libertad de expresión, petición y respuesta, pido con base en lo dispuesto en los artículos 1,2 y 66 de la Ley de Acceso de Información Pública (LAIP), la siguiente información:  
Montos del costo/ahorro de las tres medidas principales ante la inflación implementadas por el gobierno del presidente Nayib Bukele a mediados de marzo de 2022: subsidio al combustible, subsidio al gas propano y eliminación de aranceles a la importación de un grupo de alimentos. 
Además, enviar en Excel:  
Subsidio al combustible  
1 - Costo total de cada uno de los impuestos suspendidos -FEFE y CONTRANS- y no percibidos por el Estado, desagregado cada uno por mes. Es decir, cuánto dejó de percibir el Estado por cada uno de ellos.  
2 - Costo del propio subsidio a los combustibles como consecuencia de establecer una tarifa fija a los mismos, desagregado por mes.  
Subsidio al gas propano  
1. Monto del costo del subsidio focalizado en el periodo mencionado y desagregado por mes.  
2. Monto del subsidio general implementado en ese periodo y desagregado por mes. 
Importación de alimentos  
1. Monto del costo de la eliminación de aranceles al grupo de alimentos en el periodo y desagregado por mes.
</t>
  </si>
  <si>
    <t xml:space="preserve">Constancia de cotización laboral del periodo 1985 a 1997, en la empresa Corporación Salvadoreña de Inversión CORSAIN.  
Me presente a CORSAIN y ellos me indicaron que dicha información está en el Ministerio de Economía. 
</t>
  </si>
  <si>
    <t xml:space="preserve">Por este medio solicito muy atentamente el favor de facilitarme una copia de Autorización de funcionamiento para Estación de Servicios Puma Bolívar ubicada en Carretera Ruta Militar kilometro 171 1/2, municipio de Santa Rosa de Lima, departamento de La Unión, emitida a través de Resolución Número 20 emitida a las 11:50 horas del día 20 de enero de 2017, ya que a la fecha ha sido extraviada en documento Original. </t>
  </si>
  <si>
    <t>Normativa, lineamientos, instructivos, manuales o cualquier otro tipo de documento en el que se consignen y desarrollen las especificaciones técnicas que se deben cumplir para la conservación de documentos electrónicos, en atención a los requisitos contemplados en el artículo 13-A de la Ley de Firma Electrónica para la conservación por cuenta propia. En formato PDF.</t>
  </si>
  <si>
    <t>Constancia laboral por tiempo de trabajo certificada - expediente laboral certificado.</t>
  </si>
  <si>
    <t>Constancia de tiempo laborado y expediente laboral, ambos certificados.</t>
  </si>
  <si>
    <t>Expediente laboral certificado, constancia de Servicio certificado.</t>
  </si>
  <si>
    <t>Expediente laboral certificado y actualizado, constancia Laboral.</t>
  </si>
  <si>
    <t>Copia certificada de Expediente laboral, constancia de tiempo laborado certificado.</t>
  </si>
  <si>
    <t>Expediente laboral certificado, constancia laboral</t>
  </si>
  <si>
    <t>Expediente laboral certificado, constancia laboral certificada</t>
  </si>
  <si>
    <t>Expediente laboral, constancia de servicio.</t>
  </si>
  <si>
    <t>Expediente laboral   certificado, constancia Laboral.</t>
  </si>
  <si>
    <t>Constancia de tiempo laborado, certificado, expediente laboral certificado.</t>
  </si>
  <si>
    <t>UAIP</t>
  </si>
  <si>
    <t>Dirección de Talento Humano</t>
  </si>
  <si>
    <t>Dirección de Hidrocarburos y Minas</t>
  </si>
  <si>
    <t>UFI</t>
  </si>
  <si>
    <t>Dirección General de Enegía, Hidrocarburos y Minas - CENADE</t>
  </si>
  <si>
    <t>Dirección General de Enegía, Hidrocarburos y Minas</t>
  </si>
  <si>
    <t>Unidad de Firma Electrónica</t>
  </si>
  <si>
    <t>RAIP. No. 0002</t>
  </si>
  <si>
    <t>RAIP. No. 0003</t>
  </si>
  <si>
    <t>RAIP. No. 0004</t>
  </si>
  <si>
    <t>RADP. No. 0003</t>
  </si>
  <si>
    <t>RADP. No. 0038</t>
  </si>
  <si>
    <t>RADP. No. 0004</t>
  </si>
  <si>
    <t>RADP. No. 0005</t>
  </si>
  <si>
    <t>RADP. No. 0006</t>
  </si>
  <si>
    <t>RADP. No. 0011</t>
  </si>
  <si>
    <t>RADP. No. 0007</t>
  </si>
  <si>
    <t>RADP. No. 0008</t>
  </si>
  <si>
    <t>RADP. No. 0009</t>
  </si>
  <si>
    <t>RADP. No. 0010</t>
  </si>
  <si>
    <t>RADP. No. 0014</t>
  </si>
  <si>
    <t>RAIP. No. 0006</t>
  </si>
  <si>
    <t>RII. No. 001</t>
  </si>
  <si>
    <t>RAIP. No. 0015</t>
  </si>
  <si>
    <t>RAIP. No. 0005</t>
  </si>
  <si>
    <t>RADP. No. 0012</t>
  </si>
  <si>
    <t>RADP. No. 0013</t>
  </si>
  <si>
    <t>RADP. No. 0015</t>
  </si>
  <si>
    <t>RADP. No. 0016</t>
  </si>
  <si>
    <t>RADP. No. 0017</t>
  </si>
  <si>
    <t>RADP. No. 0018</t>
  </si>
  <si>
    <t>RADP. No. 0019</t>
  </si>
  <si>
    <t>RADP. No. 0020</t>
  </si>
  <si>
    <t>RADP. No. 0021</t>
  </si>
  <si>
    <t>RADP. No. 0022</t>
  </si>
  <si>
    <t>RADP. No. 0023</t>
  </si>
  <si>
    <t>RADP. No.0002</t>
  </si>
  <si>
    <t>10 - 20</t>
  </si>
  <si>
    <t>21 - 30</t>
  </si>
  <si>
    <t>51 - 60</t>
  </si>
  <si>
    <t>Mas de 61</t>
  </si>
  <si>
    <t xml:space="preserve">       31 - 40</t>
  </si>
  <si>
    <t xml:space="preserve">        41 - 50</t>
  </si>
  <si>
    <t xml:space="preserve">Maestria </t>
  </si>
  <si>
    <t>Doctorado</t>
  </si>
  <si>
    <t>Sin escolaridad</t>
  </si>
  <si>
    <t>Educación basica</t>
  </si>
  <si>
    <t>Tecnico</t>
  </si>
  <si>
    <t>Maestria</t>
  </si>
  <si>
    <t>MINEC-2023-0031</t>
  </si>
  <si>
    <t>MINEC-2023-0032</t>
  </si>
  <si>
    <t>MINEC-2023-0033</t>
  </si>
  <si>
    <t>MINEC-2023-0034</t>
  </si>
  <si>
    <t>MINEC-2023-0035</t>
  </si>
  <si>
    <t>MINEC-2023-0036</t>
  </si>
  <si>
    <t>MINEC-2023-0037</t>
  </si>
  <si>
    <t>MINEC-2023-0038</t>
  </si>
  <si>
    <t>MINEC-2023-0039</t>
  </si>
  <si>
    <t>MINEC-2023-0040</t>
  </si>
  <si>
    <t>MINEC-2023-0041</t>
  </si>
  <si>
    <t>MINEC-2023-0042</t>
  </si>
  <si>
    <t>MINEC-2023-0043</t>
  </si>
  <si>
    <t>MINEC-2023-0044</t>
  </si>
  <si>
    <t>MINEC-2023-0045</t>
  </si>
  <si>
    <t>MINEC-2023-0046</t>
  </si>
  <si>
    <t>MINEC-2023-0047</t>
  </si>
  <si>
    <t>MINEC-2023-0048</t>
  </si>
  <si>
    <t>MINEC-2023-0049</t>
  </si>
  <si>
    <t>MINEC-2023-0050</t>
  </si>
  <si>
    <t>MINEC-2023-0051</t>
  </si>
  <si>
    <t>MINEC-2023-0052</t>
  </si>
  <si>
    <t>MINEC-2023-0053</t>
  </si>
  <si>
    <t>MINEC-2023-0054</t>
  </si>
  <si>
    <t>MINEC-2023-0055</t>
  </si>
  <si>
    <t>MINEC-2023-0056</t>
  </si>
  <si>
    <t>MINEC-2023-0057</t>
  </si>
  <si>
    <t>MINEC-2023-0058</t>
  </si>
  <si>
    <t>Copia certificada de Acuerdo Ministerial 1651 CENADE.</t>
  </si>
  <si>
    <t>Certificación del Acuerdo ministerial No. 1413.</t>
  </si>
  <si>
    <t>Constancia de tiempo de servicio del  Ingenio la Magdalena</t>
  </si>
  <si>
    <t>Copia certificada de Acuerdo Ministerial 1651, CENADE.</t>
  </si>
  <si>
    <t xml:space="preserve">Constancia de tiempo laborado certificado.  
Copia del acuerdo ministerial 1651, certificado.
</t>
  </si>
  <si>
    <t xml:space="preserve">Información referida a programas y/o proyectos que se hayan implementado en El Salvador en cuanto a encadenamientos productivos o cadenas de valor. 
En caso de tener información, favor detalle de documentos sistematizados sobre su implementación (logros y desafíos).
</t>
  </si>
  <si>
    <t xml:space="preserve">Requiero el registro de cotizaciones de mí difundo esposo Herbert Napoleón Flores, DUI: 00582087-9, QUIEN LABORO EN MINEC, falleció el 24 de abril 2022. 
INPEP realiza historial laboral que presentare a AFP Confía y obtener pensión como beneficiaria. 
INPEP refiere a ver rastreado en microfilm y no han encontrado las cotizaciones siguientes: enero 1993 y febrero 1994. 
Si me reportaron en INPEP todas las fechas que circunda estas
</t>
  </si>
  <si>
    <t>Listado de empresas importadoras de desechos para empaques y resguardo de alimentos</t>
  </si>
  <si>
    <t>Constancia de tiempo de servicio en INAZUCAR.</t>
  </si>
  <si>
    <t>Expediente laboral certificado, constancia laboral certificada.</t>
  </si>
  <si>
    <t>Solicitud de expediente laboral certificado, constancia laboral certificada.</t>
  </si>
  <si>
    <t>Histórico de importaciones de combustible terrestre y marítimas (en galones y barriles), mensuales, para el periodo 2018-2022, detallado por importador. La información debe contener el tipo de producto y el país origen</t>
  </si>
  <si>
    <t>Constancia laboral certificada, expediente laboral, copia del acuerdo 1651 CENADE.</t>
  </si>
  <si>
    <t xml:space="preserve">Solicito extienda el tiempo de servicio en CONARA, que detalle los días y salarios cotizados. Esto es para la construcción de historial laboral en el INPEP. </t>
  </si>
  <si>
    <t>Empresas inscritas para el uso de firma electrónica</t>
  </si>
  <si>
    <t>Constancia de tiempo laborado certificado.  
Expediente laboral certificado. 
Copia de acuerdo ministerial 1651 certificado</t>
  </si>
  <si>
    <t>Solicito a Superintendencia de Obligaciones Mercantiles me indique cual es el procedimiento para realizar un aumento o disminución de capital variable de una Sociedad Limitada de Capital Variable. ¿Es necesario realizar una modificación al pacto social? O que otro tipo de procedimiento se debe realizar para hacer dicho aumento. 
Favor proporcionar base legal relacionada con el procedimiento solicitado</t>
  </si>
  <si>
    <t>Solicito una constancia de mi tiempo de trabajo en el Fondo de Inversión Social (FISDL), en el cual trabajé desde agosto de 1993 a agosto de 1999, agradecería se pudiera incluir los puestos en los que trabajé y su salario.</t>
  </si>
  <si>
    <t>Copia de expediente certificado.</t>
  </si>
  <si>
    <t>Constancia de tiempo laborado, certificado, expediente laboral certificado y una copia del acuerdo ministerial 1651 certificado</t>
  </si>
  <si>
    <t xml:space="preserve">Solicito se me extienda el tiempo de servicio de Miguel de Jesús Corado Mancía en la Feria Internacional de El Salvador que se detalle los días y salarios cotizados en colones. 
La información es necesaria para la construcción´ de historial laboral en el INPEP. Solicito la información en calidad de esposa.
</t>
  </si>
  <si>
    <t xml:space="preserve">Dirección de Asuntos Jurídicos </t>
  </si>
  <si>
    <t xml:space="preserve">Dirección de Talento Humano </t>
  </si>
  <si>
    <t>Dirección de Inteligencia y Política Económica - Dirección de Innovación y Competitividad</t>
  </si>
  <si>
    <t>SOM</t>
  </si>
  <si>
    <t>RAIP. No. 0007</t>
  </si>
  <si>
    <t>RAIP. No. 0008</t>
  </si>
  <si>
    <t>RAIP. No. 0009</t>
  </si>
  <si>
    <t>RAIP. No. 0010</t>
  </si>
  <si>
    <t>RAIP. No. 0011</t>
  </si>
  <si>
    <t>RADP. No. 0024</t>
  </si>
  <si>
    <t>RAIP. No. 0012</t>
  </si>
  <si>
    <t>RADP. No. 0025</t>
  </si>
  <si>
    <t>RAIP. No. 0014</t>
  </si>
  <si>
    <t>RADP. No. 0026</t>
  </si>
  <si>
    <t>RINS. No. 001</t>
  </si>
  <si>
    <t>RAIP. No. 0013</t>
  </si>
  <si>
    <t>RADP. No. 0027</t>
  </si>
  <si>
    <t>RADP. No. 0028</t>
  </si>
  <si>
    <t>RADP. No. 0029</t>
  </si>
  <si>
    <t>RINS. No. 002</t>
  </si>
  <si>
    <t>RADP. No. 0031</t>
  </si>
  <si>
    <t>RADP. No. 0032</t>
  </si>
  <si>
    <t>RII. No. 002</t>
  </si>
  <si>
    <t>RII. No. 003</t>
  </si>
  <si>
    <t>RII. No. 004</t>
  </si>
  <si>
    <t>RAIP. No. 0016</t>
  </si>
  <si>
    <t>RADP. No. 0030</t>
  </si>
  <si>
    <t>RAIP. No. 0017</t>
  </si>
  <si>
    <t>RADP. No. 0033</t>
  </si>
  <si>
    <t>RADP. No. 0034</t>
  </si>
  <si>
    <t>RADP. No. 0035</t>
  </si>
  <si>
    <t>RADP. No. 0036</t>
  </si>
  <si>
    <t>Técnico</t>
  </si>
  <si>
    <t>Educacuón básica</t>
  </si>
  <si>
    <t>Educación básica</t>
  </si>
  <si>
    <t>MINEC-2023-0059</t>
  </si>
  <si>
    <t>MINEC-2023-0060</t>
  </si>
  <si>
    <t>MINEC-2023-0061</t>
  </si>
  <si>
    <t>MINEC-2023-0062</t>
  </si>
  <si>
    <t>MINEC-2023-0063</t>
  </si>
  <si>
    <t>MINEC-2023-0064</t>
  </si>
  <si>
    <t>MINEC-2023-0065</t>
  </si>
  <si>
    <t>MINEC-2023-0066</t>
  </si>
  <si>
    <t>MINEC-2023-0067</t>
  </si>
  <si>
    <t>MINEC-2023-0068</t>
  </si>
  <si>
    <t>MINEC-2023-0069</t>
  </si>
  <si>
    <t>MINEC-2023-0070</t>
  </si>
  <si>
    <t>MINEC-2023-0071</t>
  </si>
  <si>
    <t>Toda información más actualizada posible del sector textil de El Salvador como Anexo RAIP-0102, Anexo RAIP No. 0253, Anexo RAIP No. 0176, Anexo RAIP No. 0090, listado de empresas más actualizado de El Salvador.</t>
  </si>
  <si>
    <t>Por este medio solicito a ustedes el Acuerdo ministerial # 1651</t>
  </si>
  <si>
    <t>Acuerdo ministerial # 1651, constancia laboral.</t>
  </si>
  <si>
    <t>Quisiera tener acceso al documento que contiene la Estrategia Nacional de Facilitación del Comercio 2023-2027 que lanzaron el día 06 de marzo de 2023, en conjunto con el Ministerio de RR. EE. Según compartieron medios oficiales: https://twitter.com/SecPrensaSV/status/1632769379283730434?s=20</t>
  </si>
  <si>
    <t xml:space="preserve">El motivo de la presente es para, de la manera más atenta, solicitar a la instancia que usted representa la información que se detalla a continuación: 
1. Información sobre el Financiamiento: Monto económico al que asciende el proyecto: Parque Playa Mizata y de donde provendrán los fondos. 
2. Informe sobre la empresa constructora que llevará a cabo el proyecto: Parque Playa Mizata. 
3. Información sobre el tiempo estipulado para la construcción del proyecto: Parque Playa Mizata. 
4. Informe sobre el monto económico del mantenimiento del proyecto: Parque Playa Mizata
</t>
  </si>
  <si>
    <t xml:space="preserve">Yo __________; Contador, del _________ Departamento de _____ de Nacionalidad Salvadoreña Actuando como TITULAR de la Patente Invención denominada, TECHO FALSO  
( INSTALACION - DECORACION) con Número de Expediente _____y Numero de Presentación _______ y con número de Clasificación internacional__ : Por este medio me dirijo a Ud. Para solicitar, sus buenos oficios en el sentido de conocer la situación legal de una empresa que se encuentra ubicada en la ciudad de:  
JINAN PROVINCIA DE SHANDONG EN LA REPUBLICA DE CHINA Me atendió en WhatsApp Carly Perfiles (chino) / numero + 86 157 2515 8636. 
 Al estar buscando_ encontré que ellos fabrican perfiles como el que le muestro en página adjunta, Al solicitar información a la dirección indicada pedí que me informaran acerca de que si pueden fabricar perfiles como los que presenta la patente arriba indicada, solicitaron información más precisa y detallada de mi solicitud, pero antes de enviarles detalles de lo que •necesito, preciso saber cómo se encuentra la situación legal de dicha empresa. • Quedo en espera de ser atendido en este asunto, Gracias por su atención.
</t>
  </si>
  <si>
    <t>Constancia de servicio por el periodo de noviembre 2010 a enero 2016. Prestando sus servicios en CENADE por Servicios Eventuales y/o Profesionales. Solicito de la manera más atenta información certificada</t>
  </si>
  <si>
    <t>Contrataciones y adquisiciones formalizadas o adjudicadas en firme en los años 2021 y 2022 del Ministerio de Economía, detallando en cada caso: a) Objeto, b) Monto, c) Nombre y características de la contraparte, d) Plazo de cumplimiento y ejecución del mismo, e) Forma en que se contrató, ya sea por medio de licitación o concurso público o por libre gestión, contratación directa, mercado bursátil cualquier otra periodo, f) Detalles de los procesos de adjudicación y el contenido de los contratos</t>
  </si>
  <si>
    <t xml:space="preserve">Cifras socioeconómicas, en especial sobre: 
(i) Pobreza y pobreza extrema en el país; 
(ii) Cifras de población beneficiaria de sistemas de salud, atención médica primaria, y/o seguridad social; 
(iii) Porcentaje de información poblacional con acceso a educación básica, media y superior o universitaria, así como tasas de matriculación y deserción escolar en los distintos niveles de educación; 
(iv) Número de personas que sufren hambre, subalimentación, inseguridad alimentaria o nutricional, sobrepeso, obesidad y retardo de crecimiento; censos de población y vivienda; 
(v) Cifras de acceso a otros servicios públicos básicos o esenciales como electricidad, gas natural, agua potable, internet, transporte público, aseo urbano y domiciliario. 
Tales indicadores y cifras se requieren preferentemente desagregadas a nivel geográfico (por departamentos o localidades), por género, origen étnico o racial, nacionalidad, nivel socioeconómico, edad, entre otros factores.
</t>
  </si>
  <si>
    <t xml:space="preserve">1. Constancia de tiempo laborado, certificada. 
2. Expediente laboral certificado. 
3. Copia de Acuerdo Ministerial No. 1651 certificado.
</t>
  </si>
  <si>
    <t xml:space="preserve">Constancia de continuidad laboral en la Dirección General de Estadísticas y Censos (DIGESTYC), desde el año 2011, hasta que fue disuelta por el decreto legislativo, así mismo hacer de su conocimiento que en los registros me tenían con el apellido de casada. </t>
  </si>
  <si>
    <t>Copia certificado de Acuerdo # 1413, de fecha 4 de noviembre de 2022</t>
  </si>
  <si>
    <t xml:space="preserve">UAIP </t>
  </si>
  <si>
    <t>POLICOM</t>
  </si>
  <si>
    <t>UACI</t>
  </si>
  <si>
    <t>Dirección de Inversiones</t>
  </si>
  <si>
    <t>UFI - Dirección de Talento Humano</t>
  </si>
  <si>
    <t>DIPE</t>
  </si>
  <si>
    <t>RINS. No. 003</t>
  </si>
  <si>
    <t>RAIP. No. 0018</t>
  </si>
  <si>
    <t>RADP. No. 0037</t>
  </si>
  <si>
    <t>RAIP. No. 0019</t>
  </si>
  <si>
    <t>RII. No. 005</t>
  </si>
  <si>
    <t>RII. No. 006</t>
  </si>
  <si>
    <t>RII. No. 007</t>
  </si>
  <si>
    <t>RPIO. No. 001</t>
  </si>
  <si>
    <t>RAIP. No. 0022</t>
  </si>
  <si>
    <t>RADP. No. 0039</t>
  </si>
  <si>
    <t>RADP. No. 0041</t>
  </si>
  <si>
    <t>RAIP. No. 0020</t>
  </si>
  <si>
    <t>RAIP. No. 0021</t>
  </si>
  <si>
    <t>MINEC-2023-0072</t>
  </si>
  <si>
    <t>MINEC-2023-0073</t>
  </si>
  <si>
    <t>MINEC-2023-0074</t>
  </si>
  <si>
    <t>MINEC-2023-0075</t>
  </si>
  <si>
    <t>MINEC-2023-0076</t>
  </si>
  <si>
    <t>La presentación y documentos referentes al Sistema de Agilización de Trámites de la Dirección de Inversiones, el cual fue presentado el día 30 de marzo de 2023, por la Ministra Hayem, según las redes sociales del Ministerio de Economía (https://twitter.com/EconomiaSV/status/1641501987215663105?t=hhfL7IQDB12BusxArT3LZg&amp;s=08)</t>
  </si>
  <si>
    <t>Copia certificada del Acuerdo Ministerial No. 1413, de fecha 04 de noviembre 2022</t>
  </si>
  <si>
    <t>IPC de medicamentos desagregado por subcategoría de medicamentos para los meses de noviembre 2022 a marzo del 2023</t>
  </si>
  <si>
    <t>En diciembre el médico de la clínica empresarial de Economía me dejo un electrocardiograma y al hacer dicho examen, lo enviaron a la clínica de Economía, como me quede cesante de DIGESTYC ya no me lo leyeron, se lo solicite a la Doctora y me dijo que no me lo podían entregar, necesito que me lo lean.</t>
  </si>
  <si>
    <t>Mediante este medio hago la solicitud de la siguiente información:
1. ¿Cuántas empresas de Taiwan operan actualmente en El Salvador?
2. ¿En qué rubro operan cada una de ellas?
3. ¿Cuanto tiempo tienen de operar en el país?</t>
  </si>
  <si>
    <t>Dirección de Asuntos Jurídicos</t>
  </si>
  <si>
    <t>RAIP. No. 0023</t>
  </si>
  <si>
    <t>RINS. No. 004</t>
  </si>
  <si>
    <t>RADP. No. 0040</t>
  </si>
  <si>
    <t>RDNS. No. 0001</t>
  </si>
  <si>
    <t>MINEC-2023-0077</t>
  </si>
  <si>
    <t>MINEC-2023-0078</t>
  </si>
  <si>
    <t>MINEC-2023-0079</t>
  </si>
  <si>
    <t>MINEC-2023-0080</t>
  </si>
  <si>
    <t>MINEC-2023-0081</t>
  </si>
  <si>
    <t>MINEC-2023-0082</t>
  </si>
  <si>
    <t>MINEC-2023-0083</t>
  </si>
  <si>
    <t>MINEC-2023-0084</t>
  </si>
  <si>
    <t>MINEC-2023-0085</t>
  </si>
  <si>
    <t>MINEC-2023-0086</t>
  </si>
  <si>
    <t xml:space="preserve">Correspondencia recibida del Instituto Salvadoreño de Fomento Cooperativo (INSAFOCOOP)
1. Fotocopia de Bitácora de correspondencia recibida durante enero a mayo del año 2022
2. Fotocopia de Bitácora de Correspondencia recibida durante el 16 de julio al diciembre del año 2022
3. Fotocopia de Bitácora de correspondencia recibida durante enero a abril 2023
</t>
  </si>
  <si>
    <t xml:space="preserve"> 1. Finiquito otorgado mi persona al Ministerio de Economía por renuncia y cese de funcionamiento en el cargo de Encuestador; a causa de la Ley de Disolución, Liquidación y Traslado de funciones de DIGESTYC.
2. Nota de Constancia de conclusión de relación laboral de mi persona con el Ministerio de Economía, para usos financieros o de reclamaciones de seguros y tiempos de trabajo. Ambos documentos originales.
</t>
  </si>
  <si>
    <t xml:space="preserve">Solicito se me extienda el tiempo de servicio a nombre de --------, en el cual detalle días y salarios cotizados en colones, el cual es necesario para la construcción de historial laboral. FISDL. 
Información requerida por trámite en el INPEP.
</t>
  </si>
  <si>
    <t>Se extienda tiempo de servicio a nombre de ---------, detallando días y salarios cotizados en colones, el cual es necesario para la construcción de su historial laboral en FIGAPE y ser presentado a INPEP.</t>
  </si>
  <si>
    <t>Solicito se me extienda el tiempo de servicio a nombre de --------, el cual detalle días y salarios cotizados, el cual es necesario para la construcción de historial laboral en CORSAIN.  Esto es solicitado por trámite en el INPEP.</t>
  </si>
  <si>
    <t xml:space="preserve">Fotocopia de Bitácora de Correspondencia recibida del (despacho de la Ministra de Economía), de parte del Instituto Salvadoreño de Fomento Cooperativo (INSAFOCOOP) de enero a mayo del año 2022. 
2. Fotocopia de Bitácora de Correspondencia recibida del (despacho de la Ministra de Economía), de parte del Instituto Salvadoreño de Fomento Cooperativo (INSAFOCOOP) del 16 de Julio a diciembre del año 2022. 
3. Fotocopia de Bitácora de Correspondencia recibida del (despacho de la Ministra de Economía), de parte del Instituto Salvadoreño de Fomento Cooperativo (INSAFOCOOP) de enero a abril del año 2023.
</t>
  </si>
  <si>
    <t>Copia de Acuerdo Ministerial No. 1651 certificada</t>
  </si>
  <si>
    <t>Solicito un listado de las empresas salvadoreñas que exportan sus productos o servicios a Guatemala. Así mismo se solicita un listado de empresas guatemaltecas que importan sus productos o servicios, han invertido y/o han traído sus sucursales a El Salvador, (Ley de Zonas Francas y Servicios Internacionales), en el periodo de los últimos cinco años.</t>
  </si>
  <si>
    <t xml:space="preserve">El día 24 de mayo el Ministerio de Economía compartió a través de sus redes sociales, que el Gobierno y el sector empresarial
productivo suscribieron el primer Acuerdo de Producción Limpia en El Salvador, el cual contiene una serie de acciones para que
las empresas suscritas puedan alcanzar una mayor productividad y competitividad
(https://twitter.com/EconomiaSV/status/1661436176954261519?cxt=HHwWnoC8hc_ZzY4uAAAA)
(https://twitter.com/EconomiaSV/status/1661452648086749186). En atención a lo anterior, se solicita: el acuerdo que se firmó
entre las partes mencionadas, así como la presentación que hizo la Ministra de Economía en el evento referido
</t>
  </si>
  <si>
    <t>Dirección de Administración</t>
  </si>
  <si>
    <t>Despacho</t>
  </si>
  <si>
    <t>Dirección de Innovación y Competitividad</t>
  </si>
  <si>
    <t>RDIC. No. 001</t>
  </si>
  <si>
    <t>RADP. No. 0042</t>
  </si>
  <si>
    <t>RADP. No. 0043</t>
  </si>
  <si>
    <t>RADP. No. 0044</t>
  </si>
  <si>
    <t>RADP. No. 0045</t>
  </si>
  <si>
    <t>RAIP. No. 0025</t>
  </si>
  <si>
    <t>RAIP. No. 0024</t>
  </si>
  <si>
    <t>RADP. No. 0046</t>
  </si>
  <si>
    <t>RII. No. 008</t>
  </si>
  <si>
    <t>RAIP. No. 0026</t>
  </si>
  <si>
    <t xml:space="preserve">Doctorado </t>
  </si>
  <si>
    <t xml:space="preserve">Sin escolaridad </t>
  </si>
  <si>
    <t>MINEC-2023-0087</t>
  </si>
  <si>
    <t>MINEC-2023-0088</t>
  </si>
  <si>
    <t>MINEC-2023-0089</t>
  </si>
  <si>
    <t>MINEC-2023-0090</t>
  </si>
  <si>
    <t>Correos electrónicos de pequeñas y medianas empresas (alrededor de 200 contactos)</t>
  </si>
  <si>
    <t xml:space="preserve">Constancia de tiempo de servicio firmada, sellada y certificada. </t>
  </si>
  <si>
    <t xml:space="preserve">Detalle de inversionistas según su clasificación e inscritos en la Dirección Nacional de Inversiones del Ministerio de Economia, que contenga la siguiente información: 
a)            Nombre de la empresa inversionista. 
b)           Representante legal
c)            Clasificación en nacional o extranjero
d)           Clasificación en persona natural o jurídica
e)           Correo electrónico
f)            Número de teléfono
g)            País de origen
</t>
  </si>
  <si>
    <t>Dirección de Inteligencia y Política Económica</t>
  </si>
  <si>
    <t>RINS. No. 005</t>
  </si>
  <si>
    <t>RAIP. No. 0027</t>
  </si>
  <si>
    <t>MINEC-2023-0091</t>
  </si>
  <si>
    <t>MINEC-2023-0092</t>
  </si>
  <si>
    <t>MINEC-2023-0093</t>
  </si>
  <si>
    <t>MINEC-2023-0094</t>
  </si>
  <si>
    <t xml:space="preserve">Haciendo uso del derecho de acceso a la información pública, el suscrito solicita que se le proporcione la siguiente información; debidamente sellada, foliada y certificada:
1) Reporte de Remuneraciones del Personal Activo (en formato Excel), con la siguiente información en columnas: Puesto Nominal, Puesto Funcional, Género, Forma de Pago, Salario Mensual; agrupados por Unidad Organizativa. Con fecha de corte: Diciembre /2022.
2) Reporte de Remuneraciones del Personal Activo (en formato Excel), con la siguiente información en columnas: Puesto Nominal, Puesto Funcional, Género, Forma de Pago, Salario Mensual; agrupados por Unidad Organizativa. Con fecha de corte: Marzo/2023.
3) Reporte de Remuneraciones del Personal Activo (en formato Excel), con la siguiente información en columnas: Puesto Nominal, Puesto Funcional, Género, Forma de Pago, Salario Mensual; agrupados por Unidad Organizativa. Con fecha de corte: junio/2023.
</t>
  </si>
  <si>
    <t>Haciendo uso del derecho de acceso a la información pública, el suscrito solicita que se le proporcione la siguiente información; debidamente sellada, foliada y certificada: Ley de Presupuesto General del Estado y de Presupuestos Especiales para el año fiscal 2023.</t>
  </si>
  <si>
    <t>Cuantos empleados hay en el Ministerio de Economía y cuantos empleados están afiliados al SITME, del Ministerio de Economía.</t>
  </si>
  <si>
    <t xml:space="preserve">Listado de empresas que están activas funcionalmente dentro de las siguientes zonas francas que se mencionan y cuál es el giro normal de sus operaciones (a que se dedican dichas empresas):
Zona Franca 10 (Chachuapa)
Zona Franca Santa Ana (Santa Ana)
Zona Franca Parque Industrial Santa Ana (Santa Ana)
Zona Franca Exportsalva (Colon La Libertad)
Zona Franca Exportasalva (Ampliación contra parte Fomilenio II) (San Juan Opico, La Libertad)
Zona Franca American Industrial Park (Ciudad Arce, La Liberta) 
Parque Industrial Sam-Li (San Juan Opico, La Libertad)
Parque Industrial Intercomplex (Colon, La Libertad)
Urbanización Industrial La Laguna (Antiguo Cuscatlán, La Libertad)
Zona Franca Santa Tecla (Nuevo Cuscatlán, La Libertad)
Zona Franca San Bartolo (Ilopango, San Salvador)
Zona Franca San Marcos (San Marcos, San Salvador)
Zona Franca Santo Tomas (Santo Tomas, San Salvador)
Zona Franca Internacional (Olocuilta, La Paz)
Zona Franca Miramar (Olocuilta, La Paz)
Zona Franca El Pedregal (El Rosario, La Paz)
Zona Franca La concordia (Jiquilisco, Usulután).
</t>
  </si>
  <si>
    <t>RAIP. No. 0029</t>
  </si>
  <si>
    <t>RINS. No. 006</t>
  </si>
  <si>
    <t>RAIP. No. 0030</t>
  </si>
  <si>
    <t>RAIP. No. 0031</t>
  </si>
  <si>
    <t>RADP. No. 0047</t>
  </si>
  <si>
    <t>RAIP. No. 0028</t>
  </si>
  <si>
    <t xml:space="preserve"> 31 - 40</t>
  </si>
  <si>
    <t>41 - 50</t>
  </si>
  <si>
    <t>10 -20</t>
  </si>
  <si>
    <t>MINEC-2023-0095</t>
  </si>
  <si>
    <t>MINEC-2023-0096</t>
  </si>
  <si>
    <t>MINEC-2023-0097</t>
  </si>
  <si>
    <t>MINEC-2023-0098</t>
  </si>
  <si>
    <t>MINEC-2023-0099</t>
  </si>
  <si>
    <t>Por este medio solicito extienda Tiempo de servicio en BANAFI, en que se detalle días y salarios cotizados en el año 1988/08, hasta 1995/05, solicitados por INPEP.</t>
  </si>
  <si>
    <t xml:space="preserve">Copia del informe consolidado sobre horas hombre-log in durante las horas de servicio generado por las empresas de atención de llamadas (call center) para atención, orientación e información sobre la entrega del programa de ayuda monetaria COVID19.
•             Copia del reporte de llamadas entrantes, atendidas y abandonadas durante el periodo de tiempo que operaron las empresas de atención de llamadas (call center) para atención, orientación e información sobre la entrega del programa de ayuda monetaria COVID 19
•             Copia del informe ejecutivo rendido por las empresas de atención de llamadas (call center) para atención, orientación e información sobre la entrega del programa de ayuda monetaria COVIDI 9.
•             Copia de las facturas emitidas por las empresas de atención de llamadas ( call center) para atención, orientación e información sobre la entrega del programa de ayuda monetaria COVID 19.
•             Se indique los parámetros utilizados por la dependencia a su cargo para fijar los precios por hora del servicios prestado por las empresas de atención de llamadas (call center) para atención, orientación e información sobre la entrega del programa de ayuda monetaria COVID 19
</t>
  </si>
  <si>
    <t>Solicitud de constancia de trabajo, realizado en Puerto de Acajutla para la dirección de hidrocarburos y minas del ministerio de economía para efectos de presentar en las AFP para efectos de pensionarme.
Quiero comentarle que la fecha exacta no me recuerdo, según mis datos y si no me equivoco fue entre los años de 1985 al 2000.
Cabe mencionar que todo el tiempo que laboré en el departamento de la Dirección de Hidrocarburos y Minas, fui un trabajador eventual permanente en las operaciones de las diferentes descargas de combustibles abordo de los barcos y en la oficina.
Tomar nota que nuestros honorarios los recibíamos en efectivo, dejando como comprobante una firma en un recibo y en una planilla.</t>
  </si>
  <si>
    <t>Documento en Excel, Word o PDF que contenga el listado de incisos arancelarios del Sistema Arancelario Centroamericano (SAC). detallando para cada uno el porcentaje de Derechos Arancelarios a la Importación (DAI), IVA, así como el respectivo tratamiento arancelario según cada uno de los Tratados de Libre Comercio vigentes suscritos por El Salvador.</t>
  </si>
  <si>
    <t>Copia simple de planillas y comprobantes de pago de aportaciones y cotizaciones al INPEP del año 1996 de la Unidad Coordinadora del proyecto USAID N°-519-0323 y en la cual tenía conferido el cargo de Asistente Administrativo.</t>
  </si>
  <si>
    <t>Dirección Ejecutiva</t>
  </si>
  <si>
    <t>DATCO</t>
  </si>
  <si>
    <t>RADP. No. 0048</t>
  </si>
  <si>
    <t>RDIR. No. 01</t>
  </si>
  <si>
    <t>RADP. No. 0049</t>
  </si>
  <si>
    <t>RAIP. No. 0032</t>
  </si>
  <si>
    <t>RADP. No. 0051</t>
  </si>
  <si>
    <t>MINEC-2023-0100</t>
  </si>
  <si>
    <t>MINEC-2023-0101</t>
  </si>
  <si>
    <t>MINEC-2023-0102</t>
  </si>
  <si>
    <t>MINEC-2023-0103</t>
  </si>
  <si>
    <t>MINEC-2023-0104</t>
  </si>
  <si>
    <t>MINEC-2023-0105</t>
  </si>
  <si>
    <t>Información sobre los nombres, cargos y correos electrónicos de la Misión permanente de El Salvador ante la OMC y OMPI.</t>
  </si>
  <si>
    <t>Solicito constancia del tiempo laborado en DIGESTYC, en los años 1990- 1992 del Ministerio de Economía.  Estuvo por Ley de Salario.</t>
  </si>
  <si>
    <t xml:space="preserve">Es un gusto poder contactarme con ustedes. Actualmente me desempeño como profesor en ESEN. Quería solicitarles su valioso apoyo para analizar información sobre los parques industriales y los clientes con que cuentan dichos parques industriales para analizar temas de competitividad en temas de arrendamiento, cobros y facturación de servicios a dichos clientes.
Esto con motivo de estudiar los niveles de competitividad del país aprovechando las recientes reformas a Ley de Servicios Internacionales, Zonas Francas y la nueva ley de Innovación.
• El listado de parques industriales nacionales y zonas francas que cuenta el país, cada uno con su respectivo listado de clientes.
• El precio por metro cuadrado (canon por arrendamiento) que cobra cada parque industrial o zona industrial y por cliente.
• Cobros adicionales que tiene cada parque industrial o zona franca como cobro de recolección de basura, promedio de tratamiento de aguas, cobreo de servicios de agua, cobro de seguridad, cobro de energía, etc.
• Número de empleos generados por parque industrial o zona franca.
• Cualquier otra información necesaria que permita medir la competitividad de nuestros parques industriales en la región centroamericana.
</t>
  </si>
  <si>
    <t>Historial de tiempo de servicio en el Fondo de Inversión Social (FIS), con el detalle de días y salarios cotizados, en colones (antes de enero 2001) para periodo de octubre de 1992 a diciembre de 1995. El documento es necesario para tramite de pensión.</t>
  </si>
  <si>
    <t xml:space="preserve">1. Copia en PDF de la Ley General para la Modernización Digital del Estado. 
2. Copia en PDF del convenio de la Alianza Estratégica entre Google Cloud y el gobierno de El Salvador
</t>
  </si>
  <si>
    <t>1. Planes, programas, proyectos y estrategias sobre digitalización de servicios que son proporcionados por el MINEC. Así como, resultados de la implementación de estos (por ejemplo: población beneficiaria). Periodo: 2019-2023.</t>
  </si>
  <si>
    <t>Dirección de Planificación y Desarrollo Institucional</t>
  </si>
  <si>
    <t>RAIP. No. 0033</t>
  </si>
  <si>
    <t>RAIP. No. 0034</t>
  </si>
  <si>
    <t>RADP. No. 0050</t>
  </si>
  <si>
    <t>RAIP. No. 0035</t>
  </si>
  <si>
    <t>RAIP. No. 0036</t>
  </si>
  <si>
    <t>MINEC-2023-0106</t>
  </si>
  <si>
    <t>MINEC-2023-0107</t>
  </si>
  <si>
    <t>MINEC-2023-0108</t>
  </si>
  <si>
    <t>MINEC-2023-0109</t>
  </si>
  <si>
    <t>MINEC-2023-0110</t>
  </si>
  <si>
    <t>MINEC-2023-0111</t>
  </si>
  <si>
    <t>MINEC-2023-0112</t>
  </si>
  <si>
    <t>Solicito tiempo de servicio a nombre de Rhina Xiomara Vásquez Realegeño, en el que se detalle días y salarios cotizados en colones, el cual es necesaria para la construcción de historial laboral en el Instituto Salvadoreño de Pensiones, laboré en el Ministerio de Planificación y Coordinación de Desarrollo Económico y Social (MIPLAN). Periodo de inicio 1991 hasta 1993.</t>
  </si>
  <si>
    <t>l. Copia Íntegra, Sellada, Foliada y Certificada de Correo Electrónico de fecha 17 de abril de 2023, con Asunto: Consulta sobre trámites de Solicitudes de Permiso; enviado desde la cuenta: rvaquerano@economia.gob.sv, hacia las cuentas emenjivar@economia.gob.sv y wbarrientos@economia.gob.sv.
2. Copia Íntegra, Sellada, Foliada y Certificada de Correo Electrónico de fecha 28 de septiembre de 2023, con Asunto: Consulta acerca de falta de marcación en Sistema de Marcaciones del MINEC-21 de septiembre de 2023; enviado desde la cuenta: rvaquerano@economia.gob.sv, hacia la cuenta: emenjivar@economia.gob.sv .
3. Copia Íntegra, Sellada, Foliada y Certificada de Correo Electrónico de fecha 11 de octubre de 2023, con Asunto: RV: Consulta acerca de falta de marcación en Sistema de Marcaciones del MINEC-21 de Septiembre de 2023; enviado desde la cuenta: rvaquerano@economia.gob.sv, hacia la cuenta: emenjivar@economia.gob.sv .</t>
  </si>
  <si>
    <t xml:space="preserve"> Copia Íntegra, Sellada, Foliada y Certificada de Memorándum Ref: TH-525-2022, con Asunto: Destacamiento, firmado por la Licda. Elisa María Campos Salvador; quien se desempeñaba como Directora de Talento Humano del Ministerio de Economía</t>
  </si>
  <si>
    <t xml:space="preserve"> Copia Íntegra, Sellada, Foliada y Certificada de mi expediente Laboral,  como servidor público en el Ministerio de Economía; desde el uno de abril de dos mil once, hasta el treinta de septiembre de dos mil veintitrés.</t>
  </si>
  <si>
    <t xml:space="preserve">Dirección de Asuntos Juridicos </t>
  </si>
  <si>
    <t>RADP. No. 0052</t>
  </si>
  <si>
    <t>RADP. No. 0053</t>
  </si>
  <si>
    <t>RADP. No. 0054</t>
  </si>
  <si>
    <t>RAIP. No. 0039</t>
  </si>
  <si>
    <t>RAIP. No. 0037</t>
  </si>
  <si>
    <t>RAIP. No. 0038</t>
  </si>
  <si>
    <t>RADP. No. 0055</t>
  </si>
  <si>
    <t xml:space="preserve">En mi carácter de apoderada de los señores _________ y __________
GONZÁLEZ, calidad que compruebo mediante copia certificada notarialmente de testimonio de escritura matriz de poder general judicial con cláusula especial otorgado a mi favor [ANEXO 2], y sin ser necesario justificar ni acreditar interés alguno por previsión expresa de la Ley de Acceso a la Información Pública (LAIP), sobre la base de los artículos 2, 4 letras a), b) y g), 5, 61, 62, 66, 71 y otros de dicho cuerpo normativo, SOLICITO la información que se describe a continuación...
DESCRIPCIÓN CLARA Y PRECISA DE LA INFORMACIÓN PÚBLICA QUE SE SOLICITA.
l. Copia simple del texto íntegro [considerandos y parte resolutiva] de todos los acuerdos o resoluciones emitidas por cualquier dependencia del MINEC, existente o no a la fecha, con base en competencias que oportunamente fueron otorgadas a esa cartera de Estado, mediante los cuales:
a. Se autorizó la construcción y administración de la Terminal o de la Estación Terminal de
Buses de Occidente situada sobre la calle del Antiguo Ferrocarril [Antiguo canódromo, Bulevar Venezuela, Colonia Roma, San Salvador, en los años 1958 o 1959, incluyendo la resolución emitida por el Departamento de Promoción de las ocho horas del 26 de mayo de 1958 a favor del señor Federico Stanley para construir y administrar la referida Terminal.
b. Se autorice la prestación de servicios de la Terminal o de la Estación Terminal de Buses de Occidente situada sobre la calle del Antiguo Ferrocarril [Antiguo canódromo], Bulevar Venezuela, Colonia Roma, San Salvador, a partir del año 1958 hasta la fecha.
c. Se autorice, habilite o conceda la administración o el funcionamiento de la Terminal o de la Estación Terminal de Buses de Occidente situada sobre la calle del Antiguo Ferrocarril [Antiguo canódromo], Bulevar Venezuela, Colonia Roma, San Salvador, a partir del año 1958 hasta la fecha.
d. Se otorguen permisos, autorizaciones o concesiones sobre el uso, funcionamiento, administración o explotación de la Terminal o de la Estación Terminal de Buses de Occidente situada sobre la calle del Antiguo Ferrocarril [Antiguo canódromo], Bulevar  Venezuela, Colonia Roma, San Salvador, incluyendo las resoluciones de todas las autorizaciones o inscripciones de traspasos o transferencias o modificaciones a cualquier título de cualquiera de los derechos generados por los referidos permisos o concesiones, con su respectiva fecha y vigencia.
e. Cualquier otra resolución emitida por el MINEC de acuerdo con sus competencias referida o que tenga incidencia en el funcionamiento o administración de la Terminal o de la Estación Terminal de Buses de Occidente situada sobre la calle del Antiguo Ferrocarril [Antiguo canódromo], Bulevar Venezuela, Colonia Roma, San Salvador.
2. Constancia emitida por la autoridad competente, con los nombres de los solicitantes y/a de los titulares de permisos, autorizaciones o concesiones, el objeto del permiso, autorización, concesión o solicitud, la finalidad de estos, la fecha de inicio y de finalización de la concesión, permiso y/o autorización, la fecha y el resultada de la o las solicitudes que existieren, y el plazo de vigencia del permiso, autorización o concesión; todos con relación a cualquier solicitud, contrato, habilitación o permiso tramitado por cualquier persona natural o jurídica ante el Viceministerio de Transporte o cualquier otra institución pública, que conste en los registros de esa entidad, respecto de la Terminal o de la Estación Terminal de Buses de Occidente situada sobre la calle del Antiguo Ferrocarril [Antiguo canódromo], Bulevar Venezuela, Colonia Roma, San Salvador, con especial referencia a aquellos que se encuentren vigentes a esta fecha.
3. Copia simple del Decreto Ejecutivo número 24 del 22 de marzo de 1954, publicado en el Diario
Oficial número 65, Tomo No. 163, del 2 de abril de 1954
</t>
  </si>
  <si>
    <t xml:space="preserve">Por este medio solicito se extienda el tiempo de servicio a nombre de ________ en el cual detalle días y salarios cotizados en colones, el cual es necesario para la construcción de su historial laboral en el Instituto Salvadoreño de Pensiones, desde el 2 de enero de 1981 hasta sus ceses de labores. Laboro en el Instituto Geográfico Nacional (DIGESTYC)”.   </t>
  </si>
  <si>
    <t>Solicito se extienda tiempo de servicio a nombre de ___________, en él que se detalle días y salarios cotizados en colones desde su inicio hasta 1998; el cual es necesaria para la construcción de su historial laboral en el Instituto Salvadoreño de Pensiones, él laboro en FIGAPE.</t>
  </si>
  <si>
    <t xml:space="preserve">• Salarios reales de El Salvador de 1988-2022, en dólares.
• Salarios nominales de El Salvador de 1988-2022, en dólares.
• Salarios medios de El Salvador de 1988-2022, en dólares.
• Tasas de interés nominal de 1988-2022.
• Tasa de interés real de 1988-2022.
• Canasta Básica Alimentaria 1988-2022, en dólares.
• Desempleo de 1988-2022.
• Tipo de cambio de 1988-2000
• IPC de 1988-2022 (ya que en el portal solo se encuentra a partir de 2009).
• Población Económicamente Activa, Población en Edad de Trabajar, Población Ocupada, Población Desocupada, de 1988-2022.
• Exportaciones e Importaciones de 1988-1993.
• Exportaciones e Importaciones de Maquilas 1988-2022
</t>
  </si>
  <si>
    <t xml:space="preserve">Solicito tiempo de servicio laborado, a nombre de ________.
Tipo de contratación: Contrato temporal.
Período laborado: enero y febrero de 2002.
Tipo de Encuesta en la que laboró: Levantamiento de censos sobre la destrucción de los terremotos. 
</t>
  </si>
  <si>
    <t>Solicito se me extienda el tiempo de servicio a nombre de _________, de la Secretaria Técnica del Financiamiento Externo (SETEFE), en los años 1986-1987 hasta marzo de 1988. La información es necesaria para la construcción de expediente laboral INPEP.</t>
  </si>
  <si>
    <t>Solicito tiempo de servicio o historial laboral de mi apoderada _________, del tiempo que laboro en COMURES, años 1992 a 1994. Aproximadamente</t>
  </si>
  <si>
    <t>MINEC-2023-0113</t>
  </si>
  <si>
    <t>Tiempo de servicio en BANAFI, en el que se detalle día y salarió cotizado en colones (antes de enero 2001) y o en dólares (a partir de enero 2001) para construcción de historial laboral. Solicitado por INPEP</t>
  </si>
  <si>
    <t>RADP. No. 0055 (BIS)</t>
  </si>
  <si>
    <t>MINEC-2023-0114</t>
  </si>
  <si>
    <t>MINEC-2023-0115</t>
  </si>
  <si>
    <t xml:space="preserve">1. “Cuantas personas laboran en la Superintendencia de Obligaciones Mercantiles del Ministerio de economía 
2. Organigrama de la Superintendencia 
3. Historia de la creación de la Superintendencia de Obligaciones Mercantiles del Ministerio de Economía
4. Historia de la emisión del trámite de autorización de operador de tarjetas de créditos efectuado por la Superintendencia 
5. Cuantas entidades financieras han hecho tramites de autorización de tarjetas de crédito en el periodo de 2020-23
6. Cuál es el promedio de autorizaciones de emisiones de tarjetas de crédito por año.
7. Cuantas autorizaciones de operadores de tarjetas de crédito sean elaboradas en los meses de abril a septiembre de 2023
8. Listado de instituciones financieras que han solicitado el trámite de operador de tarjetas de crédito a raíz de la simplificación del tramite 
9. Cuantas y cuales personas intervienen el trámite de autorización de operador de tarjeta de crédito
10. Manual de organización y funcionamiento de la Superintendencia de Obligaciones Mercantiles 
11. Descripción del trámite simplificado para solicitar autorización de operador de tarjetas de crédito
12. Normativa que se aplica para la simplificación del trámite de autorización de operador de tarjetas de crédito
13. Organograma del Ministerio de Economía
14. Manual de organización y funcionamiento del Ministerio de Economía.” (Sic),
</t>
  </si>
  <si>
    <t xml:space="preserve">Presupuesto -2023 al mes de diciembre </t>
  </si>
  <si>
    <t xml:space="preserve">Superintendencia de Obligaciones Mercantiles </t>
  </si>
  <si>
    <t>RAIP. No. 0001/2024</t>
  </si>
  <si>
    <t>RPIO. No. 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</si>
</sst>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2]* #,##0.00_);_([$€-2]* \(#,##0.00\);_([$€-2]* &quot;-&quot;??_)"/>
  </numFmts>
  <fonts count="48"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b/>
      <sz val="11"/>
      <color indexed="8"/>
      <name val="Calibri"/>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5"/>
      <color theme="1"/>
      <name val="Calibri"/>
      <family val="2"/>
      <scheme val="minor"/>
    </font>
    <font>
      <sz val="8"/>
      <color theme="1"/>
      <name val="Calibri"/>
      <family val="2"/>
      <scheme val="minor"/>
    </font>
    <font>
      <b/>
      <sz val="8"/>
      <color theme="3" tint="-0.499984740745262"/>
      <name val="Calibri"/>
      <family val="2"/>
    </font>
    <font>
      <b/>
      <sz val="11.5"/>
      <color theme="3" tint="-0.499984740745262"/>
      <name val="Calibri"/>
      <family val="2"/>
      <scheme val="minor"/>
    </font>
    <font>
      <sz val="9"/>
      <color theme="1"/>
      <name val="Calibri"/>
      <family val="2"/>
      <scheme val="minor"/>
    </font>
    <font>
      <sz val="11"/>
      <name val="Calibri"/>
      <family val="2"/>
      <scheme val="minor"/>
    </font>
    <font>
      <sz val="8"/>
      <name val="Calibri"/>
      <family val="2"/>
      <scheme val="minor"/>
    </font>
    <font>
      <sz val="8"/>
      <color rgb="FF333333"/>
      <name val="Arial"/>
      <family val="2"/>
    </font>
    <font>
      <sz val="8"/>
      <color theme="1"/>
      <name val="Arial"/>
      <family val="2"/>
    </font>
    <font>
      <sz val="8"/>
      <name val="Arial"/>
      <family val="2"/>
    </font>
    <font>
      <sz val="8"/>
      <color indexed="8"/>
      <name val="Arial"/>
      <family val="2"/>
    </font>
    <font>
      <b/>
      <sz val="11.5"/>
      <name val="Calibri"/>
      <family val="2"/>
      <scheme val="minor"/>
    </font>
    <font>
      <b/>
      <sz val="9"/>
      <color theme="3" tint="-0.499984740745262"/>
      <name val="Calibri"/>
      <family val="2"/>
      <scheme val="minor"/>
    </font>
    <font>
      <b/>
      <sz val="13"/>
      <color theme="3"/>
      <name val="Calibri"/>
      <family val="2"/>
      <scheme val="minor"/>
    </font>
    <font>
      <b/>
      <sz val="13"/>
      <color theme="1"/>
      <name val="Calibri"/>
      <family val="2"/>
      <scheme val="minor"/>
    </font>
    <font>
      <b/>
      <sz val="11"/>
      <color theme="4" tint="-0.249977111117893"/>
      <name val="Calibri"/>
      <family val="2"/>
      <scheme val="minor"/>
    </font>
    <font>
      <b/>
      <sz val="11"/>
      <color theme="3" tint="-0.499984740745262"/>
      <name val="Calibri"/>
      <family val="2"/>
      <scheme val="minor"/>
    </font>
    <font>
      <b/>
      <sz val="13"/>
      <name val="Calibri"/>
      <family val="2"/>
      <scheme val="minor"/>
    </font>
    <font>
      <sz val="11.5"/>
      <color theme="1"/>
      <name val="Calibri"/>
      <family val="2"/>
      <scheme val="minor"/>
    </font>
    <font>
      <sz val="11"/>
      <color theme="0"/>
      <name val="Calibri"/>
      <family val="2"/>
      <scheme val="minor"/>
    </font>
    <font>
      <b/>
      <sz val="8"/>
      <color theme="0"/>
      <name val="Calibri"/>
      <family val="2"/>
    </font>
    <font>
      <b/>
      <sz val="9"/>
      <color theme="0"/>
      <name val="Calibri"/>
      <family val="2"/>
    </font>
    <font>
      <b/>
      <sz val="11.5"/>
      <color theme="0"/>
      <name val="Calibri"/>
      <family val="2"/>
      <scheme val="minor"/>
    </font>
    <font>
      <b/>
      <sz val="11"/>
      <color theme="1"/>
      <name val="Arial"/>
      <family val="2"/>
    </font>
    <font>
      <b/>
      <sz val="10"/>
      <color theme="0"/>
      <name val="Arial"/>
      <family val="2"/>
    </font>
    <font>
      <sz val="9"/>
      <name val="Calibri"/>
      <family val="2"/>
      <scheme val="minor"/>
    </font>
    <font>
      <sz val="8"/>
      <color theme="0"/>
      <name val="Calibri"/>
      <family val="2"/>
    </font>
  </fonts>
  <fills count="31">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3" tint="0.39997558519241921"/>
        <bgColor indexed="64"/>
      </patternFill>
    </fill>
    <fill>
      <patternFill patternType="solid">
        <fgColor theme="8" tint="0.79998168889431442"/>
        <bgColor indexed="64"/>
      </patternFill>
    </fill>
    <fill>
      <patternFill patternType="solid">
        <fgColor rgb="FF00FFFF"/>
        <bgColor indexed="64"/>
      </patternFill>
    </fill>
    <fill>
      <patternFill patternType="solid">
        <fgColor rgb="FF006699"/>
        <bgColor indexed="64"/>
      </patternFill>
    </fill>
    <fill>
      <patternFill patternType="solid">
        <fgColor theme="4"/>
      </patternFill>
    </fill>
    <fill>
      <patternFill patternType="solid">
        <fgColor rgb="FF0070C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indexed="64"/>
      </top>
      <bottom/>
      <diagonal/>
    </border>
    <border>
      <left/>
      <right/>
      <top/>
      <bottom style="thick">
        <color theme="4" tint="0.499984740745262"/>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50">
    <xf numFmtId="0" fontId="0" fillId="0" borderId="0"/>
    <xf numFmtId="0" fontId="2" fillId="0" borderId="0"/>
    <xf numFmtId="0" fontId="1" fillId="0" borderId="0"/>
    <xf numFmtId="0" fontId="3" fillId="0" borderId="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7" fillId="5" borderId="0" applyNumberFormat="0" applyBorder="0" applyAlignment="0" applyProtection="0"/>
    <xf numFmtId="0" fontId="8" fillId="17" borderId="5" applyNumberFormat="0" applyAlignment="0" applyProtection="0"/>
    <xf numFmtId="0" fontId="9" fillId="18" borderId="6" applyNumberFormat="0" applyAlignment="0" applyProtection="0"/>
    <xf numFmtId="0" fontId="10" fillId="0" borderId="7" applyNumberFormat="0" applyFill="0" applyAlignment="0" applyProtection="0"/>
    <xf numFmtId="0" fontId="11" fillId="0" borderId="0" applyNumberFormat="0" applyFill="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22" borderId="0" applyNumberFormat="0" applyBorder="0" applyAlignment="0" applyProtection="0"/>
    <xf numFmtId="0" fontId="12" fillId="8" borderId="5" applyNumberFormat="0" applyAlignment="0" applyProtection="0"/>
    <xf numFmtId="164" fontId="5" fillId="0" borderId="0" applyFont="0" applyFill="0" applyBorder="0" applyAlignment="0" applyProtection="0"/>
    <xf numFmtId="0" fontId="13" fillId="4" borderId="0" applyNumberFormat="0" applyBorder="0" applyAlignment="0" applyProtection="0"/>
    <xf numFmtId="0" fontId="14" fillId="23" borderId="0" applyNumberFormat="0" applyBorder="0" applyAlignment="0" applyProtection="0"/>
    <xf numFmtId="0" fontId="3" fillId="0" borderId="0"/>
    <xf numFmtId="0" fontId="5" fillId="24" borderId="8" applyNumberFormat="0" applyFont="0" applyAlignment="0" applyProtection="0"/>
    <xf numFmtId="0" fontId="15" fillId="17" borderId="9"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10" applyNumberFormat="0" applyFill="0" applyAlignment="0" applyProtection="0"/>
    <xf numFmtId="0" fontId="20" fillId="0" borderId="11" applyNumberFormat="0" applyFill="0" applyAlignment="0" applyProtection="0"/>
    <xf numFmtId="0" fontId="11" fillId="0" borderId="12" applyNumberFormat="0" applyFill="0" applyAlignment="0" applyProtection="0"/>
    <xf numFmtId="0" fontId="4" fillId="0" borderId="13" applyNumberFormat="0" applyFill="0" applyAlignment="0" applyProtection="0"/>
    <xf numFmtId="43" fontId="5" fillId="0" borderId="0" applyFont="0" applyFill="0" applyBorder="0" applyAlignment="0" applyProtection="0"/>
    <xf numFmtId="0" fontId="34" fillId="0" borderId="15" applyNumberFormat="0" applyFill="0" applyAlignment="0" applyProtection="0"/>
    <xf numFmtId="0" fontId="40" fillId="29" borderId="0" applyNumberFormat="0" applyBorder="0" applyAlignment="0" applyProtection="0"/>
  </cellStyleXfs>
  <cellXfs count="211">
    <xf numFmtId="0" fontId="0" fillId="0" borderId="0" xfId="0"/>
    <xf numFmtId="0" fontId="22" fillId="0" borderId="0" xfId="0" applyFont="1"/>
    <xf numFmtId="0" fontId="22" fillId="2" borderId="0" xfId="0" applyFont="1" applyFill="1"/>
    <xf numFmtId="0" fontId="22" fillId="25" borderId="0" xfId="0" applyFont="1" applyFill="1"/>
    <xf numFmtId="0" fontId="0" fillId="2" borderId="0" xfId="0" applyFill="1"/>
    <xf numFmtId="0" fontId="0" fillId="0" borderId="0" xfId="0" applyAlignment="1">
      <alignment horizontal="center"/>
    </xf>
    <xf numFmtId="0" fontId="21" fillId="0" borderId="0" xfId="0" applyFont="1" applyAlignment="1">
      <alignment vertical="center" wrapText="1"/>
    </xf>
    <xf numFmtId="0" fontId="24" fillId="0" borderId="0" xfId="0" applyFont="1" applyAlignment="1">
      <alignment vertical="center"/>
    </xf>
    <xf numFmtId="0" fontId="24" fillId="2" borderId="0" xfId="0" applyFont="1" applyFill="1" applyAlignment="1">
      <alignment horizontal="center" vertical="center"/>
    </xf>
    <xf numFmtId="0" fontId="24" fillId="2" borderId="0" xfId="0" applyFont="1" applyFill="1" applyAlignment="1">
      <alignment vertical="center"/>
    </xf>
    <xf numFmtId="0" fontId="0" fillId="2" borderId="0" xfId="0" applyFill="1" applyAlignment="1">
      <alignment horizontal="center"/>
    </xf>
    <xf numFmtId="0" fontId="22" fillId="0" borderId="0" xfId="0" applyFont="1" applyAlignment="1">
      <alignment horizontal="center"/>
    </xf>
    <xf numFmtId="0" fontId="25" fillId="0" borderId="1" xfId="0" applyFont="1" applyBorder="1" applyAlignment="1">
      <alignment horizontal="center"/>
    </xf>
    <xf numFmtId="0" fontId="22" fillId="0" borderId="1" xfId="0" applyFont="1" applyBorder="1" applyAlignment="1">
      <alignment horizontal="left" vertical="center" wrapText="1"/>
    </xf>
    <xf numFmtId="14" fontId="22" fillId="0" borderId="1" xfId="0" applyNumberFormat="1" applyFont="1" applyBorder="1" applyAlignment="1">
      <alignment horizontal="center" vertical="center"/>
    </xf>
    <xf numFmtId="14" fontId="28" fillId="0" borderId="1" xfId="0" applyNumberFormat="1" applyFont="1" applyBorder="1" applyAlignment="1">
      <alignment horizontal="center" vertical="center"/>
    </xf>
    <xf numFmtId="14" fontId="29" fillId="0" borderId="1" xfId="0" applyNumberFormat="1" applyFont="1" applyBorder="1" applyAlignment="1">
      <alignment horizontal="center" vertical="center"/>
    </xf>
    <xf numFmtId="0" fontId="22" fillId="0" borderId="1" xfId="0" applyFont="1" applyBorder="1" applyAlignment="1">
      <alignment horizontal="center" vertical="center"/>
    </xf>
    <xf numFmtId="49" fontId="22" fillId="0" borderId="1" xfId="0" applyNumberFormat="1" applyFont="1" applyBorder="1" applyAlignment="1">
      <alignment horizontal="left" vertical="center" wrapText="1"/>
    </xf>
    <xf numFmtId="0" fontId="0" fillId="0" borderId="0" xfId="0" applyAlignment="1">
      <alignment wrapText="1"/>
    </xf>
    <xf numFmtId="0" fontId="25" fillId="0" borderId="0" xfId="0" applyFont="1" applyAlignment="1">
      <alignment horizontal="center"/>
    </xf>
    <xf numFmtId="0" fontId="31" fillId="0" borderId="1" xfId="0" applyFont="1" applyBorder="1" applyAlignment="1" applyProtection="1">
      <alignment horizontal="center" vertical="center" wrapText="1"/>
      <protection locked="0"/>
    </xf>
    <xf numFmtId="0" fontId="22" fillId="0" borderId="1" xfId="0" applyFont="1" applyBorder="1" applyAlignment="1">
      <alignment horizontal="center"/>
    </xf>
    <xf numFmtId="0" fontId="24" fillId="2" borderId="14" xfId="0" applyFont="1" applyFill="1" applyBorder="1" applyAlignment="1">
      <alignment vertical="center"/>
    </xf>
    <xf numFmtId="0" fontId="36" fillId="0" borderId="1" xfId="0" applyFont="1" applyBorder="1"/>
    <xf numFmtId="0" fontId="0" fillId="0" borderId="0" xfId="0" applyAlignment="1">
      <alignment horizontal="center" vertical="center"/>
    </xf>
    <xf numFmtId="0" fontId="25" fillId="0" borderId="1" xfId="0" applyFont="1" applyBorder="1" applyAlignment="1">
      <alignment horizontal="center" vertical="center"/>
    </xf>
    <xf numFmtId="0" fontId="39" fillId="0" borderId="0" xfId="0" applyFont="1"/>
    <xf numFmtId="0" fontId="22" fillId="2" borderId="1" xfId="0" applyFont="1" applyFill="1" applyBorder="1" applyAlignment="1">
      <alignment horizontal="left" vertical="center" wrapText="1"/>
    </xf>
    <xf numFmtId="0" fontId="22" fillId="2" borderId="1" xfId="0" applyFont="1" applyFill="1" applyBorder="1" applyAlignment="1">
      <alignment horizontal="center" vertical="center"/>
    </xf>
    <xf numFmtId="14" fontId="28" fillId="2" borderId="1" xfId="0" applyNumberFormat="1" applyFont="1" applyFill="1" applyBorder="1" applyAlignment="1">
      <alignment horizontal="center" vertical="center"/>
    </xf>
    <xf numFmtId="49" fontId="22" fillId="2" borderId="1" xfId="0" applyNumberFormat="1" applyFont="1" applyFill="1" applyBorder="1" applyAlignment="1">
      <alignment horizontal="left" vertical="center" wrapText="1"/>
    </xf>
    <xf numFmtId="14" fontId="22" fillId="2" borderId="1" xfId="0" applyNumberFormat="1" applyFont="1" applyFill="1" applyBorder="1" applyAlignment="1">
      <alignment horizontal="center" vertical="center"/>
    </xf>
    <xf numFmtId="0" fontId="24" fillId="26" borderId="1" xfId="0" applyFont="1" applyFill="1" applyBorder="1" applyAlignment="1">
      <alignment horizontal="center" vertical="center"/>
    </xf>
    <xf numFmtId="0" fontId="33" fillId="26" borderId="1" xfId="0" applyFont="1" applyFill="1" applyBorder="1" applyAlignment="1">
      <alignment horizontal="center" vertical="center"/>
    </xf>
    <xf numFmtId="0" fontId="37" fillId="26" borderId="1" xfId="0" applyFont="1" applyFill="1" applyBorder="1" applyAlignment="1">
      <alignment horizontal="center" vertical="center"/>
    </xf>
    <xf numFmtId="0" fontId="31" fillId="0" borderId="1" xfId="0" applyFont="1" applyBorder="1" applyAlignment="1" applyProtection="1">
      <alignment vertical="center" wrapText="1"/>
      <protection locked="0"/>
    </xf>
    <xf numFmtId="0" fontId="31" fillId="0" borderId="1" xfId="0" applyFont="1" applyBorder="1" applyAlignment="1" applyProtection="1">
      <alignment horizontal="left" vertical="center" wrapText="1"/>
      <protection locked="0"/>
    </xf>
    <xf numFmtId="0" fontId="31" fillId="2" borderId="1" xfId="0" applyFont="1" applyFill="1" applyBorder="1" applyAlignment="1" applyProtection="1">
      <alignment horizontal="center" vertical="center" wrapText="1"/>
      <protection locked="0"/>
    </xf>
    <xf numFmtId="0" fontId="31" fillId="2" borderId="1" xfId="0" applyFont="1" applyFill="1" applyBorder="1" applyAlignment="1" applyProtection="1">
      <alignment vertical="center" wrapText="1"/>
      <protection locked="0"/>
    </xf>
    <xf numFmtId="0" fontId="41" fillId="28" borderId="1" xfId="0" applyFont="1" applyFill="1" applyBorder="1" applyAlignment="1" applyProtection="1">
      <alignment horizontal="center" vertical="center" wrapText="1"/>
      <protection locked="0"/>
    </xf>
    <xf numFmtId="0" fontId="41" fillId="28" borderId="1" xfId="0" applyFont="1" applyFill="1" applyBorder="1" applyAlignment="1" applyProtection="1">
      <alignment horizontal="center" vertical="center" textRotation="90" wrapText="1"/>
      <protection locked="0"/>
    </xf>
    <xf numFmtId="0" fontId="24" fillId="28" borderId="1" xfId="0" applyFont="1" applyFill="1" applyBorder="1" applyAlignment="1">
      <alignment horizontal="center" vertical="center"/>
    </xf>
    <xf numFmtId="0" fontId="43" fillId="28" borderId="1" xfId="0" applyFont="1" applyFill="1" applyBorder="1" applyAlignment="1">
      <alignment horizontal="center" vertical="center"/>
    </xf>
    <xf numFmtId="0" fontId="43" fillId="0" borderId="0" xfId="0" applyFont="1" applyAlignment="1">
      <alignment vertical="center"/>
    </xf>
    <xf numFmtId="0" fontId="40" fillId="0" borderId="0" xfId="0" applyFont="1"/>
    <xf numFmtId="0" fontId="30" fillId="2" borderId="1" xfId="0" applyFont="1" applyFill="1" applyBorder="1" applyAlignment="1" applyProtection="1">
      <alignment horizontal="center" vertical="center" wrapText="1"/>
      <protection locked="0"/>
    </xf>
    <xf numFmtId="0" fontId="30" fillId="2" borderId="1" xfId="0" applyFont="1" applyFill="1" applyBorder="1" applyAlignment="1" applyProtection="1">
      <alignment vertical="center" wrapText="1"/>
      <protection locked="0"/>
    </xf>
    <xf numFmtId="0" fontId="27" fillId="2" borderId="1" xfId="0" applyFont="1" applyFill="1" applyBorder="1" applyAlignment="1">
      <alignment horizontal="center" vertical="center"/>
    </xf>
    <xf numFmtId="14" fontId="30" fillId="2" borderId="1" xfId="0" applyNumberFormat="1" applyFont="1" applyFill="1" applyBorder="1" applyAlignment="1">
      <alignment horizontal="center" vertical="center"/>
    </xf>
    <xf numFmtId="49" fontId="27" fillId="2" borderId="1" xfId="0" applyNumberFormat="1" applyFont="1" applyFill="1" applyBorder="1" applyAlignment="1">
      <alignment horizontal="left" vertical="center" wrapText="1"/>
    </xf>
    <xf numFmtId="14" fontId="27" fillId="2" borderId="1" xfId="0" applyNumberFormat="1" applyFont="1" applyFill="1" applyBorder="1" applyAlignment="1">
      <alignment horizontal="center" vertical="center"/>
    </xf>
    <xf numFmtId="0" fontId="25" fillId="2" borderId="1" xfId="0" applyFont="1" applyFill="1" applyBorder="1" applyAlignment="1">
      <alignment horizontal="center"/>
    </xf>
    <xf numFmtId="0" fontId="36" fillId="2" borderId="1" xfId="0" applyFont="1" applyFill="1" applyBorder="1"/>
    <xf numFmtId="0" fontId="29" fillId="0" borderId="1" xfId="0" applyFont="1" applyBorder="1" applyAlignment="1">
      <alignment horizontal="center" vertical="center"/>
    </xf>
    <xf numFmtId="0" fontId="29" fillId="2" borderId="1" xfId="0" applyFont="1" applyFill="1" applyBorder="1" applyAlignment="1">
      <alignment horizontal="center" vertical="center"/>
    </xf>
    <xf numFmtId="49" fontId="29" fillId="0" borderId="1" xfId="0" applyNumberFormat="1" applyFont="1" applyBorder="1" applyAlignment="1">
      <alignment horizontal="left" vertical="center" wrapText="1"/>
    </xf>
    <xf numFmtId="49" fontId="29" fillId="2" borderId="1" xfId="0" applyNumberFormat="1" applyFont="1" applyFill="1" applyBorder="1" applyAlignment="1">
      <alignment horizontal="left" vertical="center" wrapText="1"/>
    </xf>
    <xf numFmtId="0" fontId="29" fillId="0" borderId="1" xfId="0" applyFont="1" applyBorder="1" applyAlignment="1">
      <alignment vertical="center"/>
    </xf>
    <xf numFmtId="0" fontId="29" fillId="0" borderId="1" xfId="0" applyFont="1" applyBorder="1" applyAlignment="1">
      <alignment vertical="center" wrapText="1"/>
    </xf>
    <xf numFmtId="14" fontId="29" fillId="0" borderId="1" xfId="0" applyNumberFormat="1" applyFont="1" applyBorder="1" applyAlignment="1">
      <alignment horizontal="center" vertical="center" wrapText="1"/>
    </xf>
    <xf numFmtId="14" fontId="29" fillId="2" borderId="1" xfId="0" applyNumberFormat="1" applyFont="1" applyFill="1" applyBorder="1" applyAlignment="1">
      <alignment horizontal="center" vertical="center"/>
    </xf>
    <xf numFmtId="0" fontId="29" fillId="2" borderId="1" xfId="0" applyFont="1" applyFill="1" applyBorder="1" applyAlignment="1">
      <alignment vertical="center" wrapText="1"/>
    </xf>
    <xf numFmtId="0" fontId="43" fillId="28" borderId="0" xfId="0" applyFont="1" applyFill="1" applyAlignment="1">
      <alignment horizontal="center" vertical="center"/>
    </xf>
    <xf numFmtId="0" fontId="29" fillId="0" borderId="1" xfId="0" applyFont="1" applyBorder="1" applyAlignment="1">
      <alignment horizontal="left" vertical="center" wrapText="1"/>
    </xf>
    <xf numFmtId="0" fontId="29" fillId="2" borderId="1" xfId="0" applyFont="1" applyFill="1" applyBorder="1" applyAlignment="1">
      <alignment horizontal="left" vertical="center" wrapText="1"/>
    </xf>
    <xf numFmtId="0" fontId="30" fillId="2" borderId="1" xfId="0" applyFont="1" applyFill="1" applyBorder="1" applyAlignment="1">
      <alignment horizontal="left" vertical="center" wrapText="1"/>
    </xf>
    <xf numFmtId="0" fontId="30" fillId="2" borderId="1" xfId="0" applyFont="1" applyFill="1" applyBorder="1" applyAlignment="1">
      <alignment horizontal="center" vertical="center"/>
    </xf>
    <xf numFmtId="0" fontId="22" fillId="2" borderId="1" xfId="0" applyFont="1" applyFill="1" applyBorder="1" applyAlignment="1">
      <alignment vertical="center" wrapText="1"/>
    </xf>
    <xf numFmtId="0" fontId="22" fillId="0" borderId="1" xfId="0" applyFont="1" applyBorder="1" applyAlignment="1">
      <alignment vertical="center" wrapText="1"/>
    </xf>
    <xf numFmtId="0" fontId="27" fillId="2" borderId="1" xfId="0" applyFont="1" applyFill="1" applyBorder="1" applyAlignment="1">
      <alignment vertical="center" wrapText="1"/>
    </xf>
    <xf numFmtId="0" fontId="21" fillId="0" borderId="0" xfId="0" applyFont="1" applyAlignment="1" applyProtection="1">
      <alignment vertical="center" wrapText="1"/>
      <protection locked="0"/>
    </xf>
    <xf numFmtId="0" fontId="0" fillId="0" borderId="0" xfId="0" applyProtection="1">
      <protection locked="0"/>
    </xf>
    <xf numFmtId="0" fontId="22" fillId="0" borderId="0" xfId="0" applyFont="1" applyAlignment="1" applyProtection="1">
      <alignment horizontal="center" vertical="center"/>
      <protection locked="0"/>
    </xf>
    <xf numFmtId="0" fontId="0" fillId="0" borderId="0" xfId="0" applyAlignment="1" applyProtection="1">
      <alignment horizontal="center"/>
      <protection locked="0"/>
    </xf>
    <xf numFmtId="0" fontId="22" fillId="2" borderId="0" xfId="0" applyFont="1" applyFill="1" applyProtection="1">
      <protection locked="0"/>
    </xf>
    <xf numFmtId="0" fontId="22" fillId="25" borderId="0" xfId="0" applyFont="1" applyFill="1" applyProtection="1">
      <protection locked="0"/>
    </xf>
    <xf numFmtId="0" fontId="22" fillId="0" borderId="0" xfId="0" applyFont="1" applyProtection="1">
      <protection locked="0"/>
    </xf>
    <xf numFmtId="0" fontId="29" fillId="0" borderId="1" xfId="0" applyFont="1" applyBorder="1" applyAlignment="1" applyProtection="1">
      <alignment horizontal="center" vertical="center"/>
      <protection locked="0"/>
    </xf>
    <xf numFmtId="0" fontId="29" fillId="0" borderId="1" xfId="0" applyFont="1" applyBorder="1" applyAlignment="1" applyProtection="1">
      <alignment horizontal="left" vertical="center" wrapText="1"/>
      <protection locked="0"/>
    </xf>
    <xf numFmtId="14" fontId="28" fillId="0" borderId="1" xfId="0" applyNumberFormat="1" applyFont="1" applyBorder="1" applyAlignment="1" applyProtection="1">
      <alignment horizontal="center" vertical="center"/>
      <protection locked="0"/>
    </xf>
    <xf numFmtId="49" fontId="29" fillId="0" borderId="1" xfId="0" applyNumberFormat="1" applyFont="1" applyBorder="1" applyAlignment="1" applyProtection="1">
      <alignment horizontal="left" vertical="center" wrapText="1"/>
      <protection locked="0"/>
    </xf>
    <xf numFmtId="14" fontId="29" fillId="0" borderId="1" xfId="0" applyNumberFormat="1" applyFont="1" applyBorder="1" applyAlignment="1" applyProtection="1">
      <alignment horizontal="center" vertical="center"/>
      <protection locked="0"/>
    </xf>
    <xf numFmtId="0" fontId="29" fillId="0" borderId="1" xfId="0" applyFont="1" applyBorder="1" applyAlignment="1" applyProtection="1">
      <alignment vertical="center" wrapText="1"/>
      <protection locked="0"/>
    </xf>
    <xf numFmtId="0" fontId="29" fillId="2" borderId="1" xfId="0" applyFont="1" applyFill="1" applyBorder="1" applyAlignment="1" applyProtection="1">
      <alignment horizontal="center" vertical="center"/>
      <protection locked="0"/>
    </xf>
    <xf numFmtId="0" fontId="43" fillId="28" borderId="1" xfId="0" applyFont="1" applyFill="1" applyBorder="1" applyAlignment="1" applyProtection="1">
      <alignment horizontal="center" vertical="center"/>
      <protection locked="0"/>
    </xf>
    <xf numFmtId="0" fontId="24" fillId="0" borderId="0" xfId="0" applyFont="1" applyAlignment="1" applyProtection="1">
      <alignment vertical="center"/>
      <protection locked="0"/>
    </xf>
    <xf numFmtId="0" fontId="32" fillId="0" borderId="0" xfId="0" applyFont="1" applyAlignment="1" applyProtection="1">
      <alignment horizontal="center" vertical="center"/>
      <protection locked="0"/>
    </xf>
    <xf numFmtId="0" fontId="32" fillId="0" borderId="0" xfId="0" applyFont="1" applyAlignment="1" applyProtection="1">
      <alignment vertical="center"/>
      <protection locked="0"/>
    </xf>
    <xf numFmtId="0" fontId="26" fillId="0" borderId="0" xfId="0" applyFont="1" applyAlignment="1" applyProtection="1">
      <alignment horizontal="center"/>
      <protection locked="0"/>
    </xf>
    <xf numFmtId="0" fontId="26" fillId="0" borderId="0" xfId="0" applyFont="1" applyProtection="1">
      <protection locked="0"/>
    </xf>
    <xf numFmtId="0" fontId="29" fillId="0" borderId="1" xfId="0" applyFont="1" applyBorder="1" applyAlignment="1">
      <alignment horizontal="center" vertical="center" wrapText="1"/>
    </xf>
    <xf numFmtId="0" fontId="29" fillId="2" borderId="1" xfId="0" applyFont="1" applyFill="1" applyBorder="1" applyAlignment="1">
      <alignment horizontal="center" vertical="center" wrapText="1"/>
    </xf>
    <xf numFmtId="0" fontId="31" fillId="2" borderId="1" xfId="0" applyFont="1" applyFill="1" applyBorder="1" applyAlignment="1" applyProtection="1">
      <alignment horizontal="left" vertical="center" wrapText="1"/>
      <protection locked="0"/>
    </xf>
    <xf numFmtId="0" fontId="29" fillId="0" borderId="0" xfId="0" applyFont="1"/>
    <xf numFmtId="0" fontId="40" fillId="29" borderId="1" xfId="49" applyBorder="1"/>
    <xf numFmtId="0" fontId="44" fillId="0" borderId="0" xfId="0" applyFont="1" applyAlignment="1">
      <alignment horizontal="center"/>
    </xf>
    <xf numFmtId="0" fontId="44" fillId="0" borderId="0" xfId="0" applyFont="1" applyAlignment="1">
      <alignment horizontal="center" vertical="center"/>
    </xf>
    <xf numFmtId="0" fontId="44" fillId="0" borderId="0" xfId="0" applyFont="1" applyAlignment="1">
      <alignment horizontal="center" wrapText="1"/>
    </xf>
    <xf numFmtId="0" fontId="40" fillId="29" borderId="1" xfId="49" applyBorder="1" applyAlignment="1">
      <alignment horizontal="center"/>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2" borderId="0" xfId="0" applyFill="1" applyProtection="1">
      <protection locked="0"/>
    </xf>
    <xf numFmtId="0" fontId="34" fillId="2" borderId="15" xfId="48" applyFill="1" applyAlignment="1" applyProtection="1">
      <alignment horizontal="center" vertical="center" wrapText="1"/>
      <protection locked="0"/>
    </xf>
    <xf numFmtId="0" fontId="21" fillId="2" borderId="0" xfId="0" applyFont="1" applyFill="1" applyAlignment="1" applyProtection="1">
      <alignment vertical="center" wrapText="1"/>
      <protection locked="0"/>
    </xf>
    <xf numFmtId="0" fontId="34" fillId="2" borderId="15" xfId="48" applyFill="1" applyAlignment="1">
      <alignment horizontal="center" vertical="center" wrapText="1"/>
    </xf>
    <xf numFmtId="0" fontId="21" fillId="2" borderId="0" xfId="0" applyFont="1" applyFill="1" applyAlignment="1">
      <alignment vertical="center" wrapText="1"/>
    </xf>
    <xf numFmtId="0" fontId="43" fillId="28" borderId="1" xfId="0" applyFont="1" applyFill="1" applyBorder="1" applyAlignment="1">
      <alignment horizontal="center" vertical="center"/>
    </xf>
    <xf numFmtId="0" fontId="46" fillId="0" borderId="1" xfId="0" applyFont="1" applyBorder="1" applyAlignment="1">
      <alignment horizontal="center"/>
    </xf>
    <xf numFmtId="0" fontId="43" fillId="28" borderId="1" xfId="0" applyFont="1" applyFill="1" applyBorder="1" applyAlignment="1">
      <alignment horizontal="center" vertical="center"/>
    </xf>
    <xf numFmtId="0" fontId="41" fillId="28" borderId="2" xfId="0" applyFont="1" applyFill="1" applyBorder="1" applyAlignment="1" applyProtection="1">
      <alignment horizontal="center" vertical="center" textRotation="90" wrapText="1"/>
      <protection locked="0"/>
    </xf>
    <xf numFmtId="0" fontId="41" fillId="28" borderId="4" xfId="0" applyFont="1" applyFill="1" applyBorder="1" applyAlignment="1" applyProtection="1">
      <alignment horizontal="center" vertical="center" textRotation="90" wrapText="1"/>
      <protection locked="0"/>
    </xf>
    <xf numFmtId="0" fontId="43" fillId="28" borderId="1" xfId="0" applyFont="1" applyFill="1" applyBorder="1" applyAlignment="1">
      <alignment horizontal="center" vertical="center"/>
    </xf>
    <xf numFmtId="0" fontId="43" fillId="28" borderId="1" xfId="0" applyFont="1" applyFill="1" applyBorder="1" applyAlignment="1">
      <alignment horizontal="center" vertical="center"/>
    </xf>
    <xf numFmtId="0" fontId="41" fillId="28" borderId="2" xfId="0" applyFont="1" applyFill="1" applyBorder="1" applyAlignment="1" applyProtection="1">
      <alignment horizontal="center" vertical="center" textRotation="90" wrapText="1"/>
      <protection locked="0"/>
    </xf>
    <xf numFmtId="0" fontId="41" fillId="28" borderId="4" xfId="0" applyFont="1" applyFill="1" applyBorder="1" applyAlignment="1" applyProtection="1">
      <alignment horizontal="center" vertical="center" textRotation="90" wrapText="1"/>
      <protection locked="0"/>
    </xf>
    <xf numFmtId="0" fontId="41" fillId="28" borderId="2" xfId="0" applyFont="1" applyFill="1" applyBorder="1" applyAlignment="1" applyProtection="1">
      <alignment horizontal="center" vertical="center" textRotation="2" wrapText="1"/>
      <protection locked="0"/>
    </xf>
    <xf numFmtId="0" fontId="47" fillId="28" borderId="1" xfId="0" applyFont="1" applyFill="1" applyBorder="1" applyAlignment="1" applyProtection="1">
      <alignment horizontal="center" vertical="center" wrapText="1"/>
      <protection locked="0"/>
    </xf>
    <xf numFmtId="0" fontId="47" fillId="28" borderId="2" xfId="0" applyFont="1" applyFill="1" applyBorder="1" applyAlignment="1" applyProtection="1">
      <alignment horizontal="right" vertical="center" textRotation="90" wrapText="1"/>
      <protection locked="0"/>
    </xf>
    <xf numFmtId="0" fontId="47" fillId="28" borderId="20" xfId="0" applyFont="1" applyFill="1" applyBorder="1" applyAlignment="1" applyProtection="1">
      <alignment horizontal="center" vertical="center" textRotation="2" wrapText="1"/>
      <protection locked="0"/>
    </xf>
    <xf numFmtId="0" fontId="47" fillId="28" borderId="3" xfId="0" applyFont="1" applyFill="1" applyBorder="1" applyAlignment="1" applyProtection="1">
      <alignment horizontal="right" vertical="center" textRotation="90" wrapText="1"/>
      <protection locked="0"/>
    </xf>
    <xf numFmtId="0" fontId="47" fillId="28" borderId="1" xfId="0" applyFont="1" applyFill="1" applyBorder="1" applyAlignment="1" applyProtection="1">
      <alignment horizontal="center" vertical="center" textRotation="90" wrapText="1"/>
      <protection locked="0"/>
    </xf>
    <xf numFmtId="0" fontId="47" fillId="28" borderId="4" xfId="0" applyFont="1" applyFill="1" applyBorder="1" applyAlignment="1" applyProtection="1">
      <alignment horizontal="center" vertical="center" textRotation="90" wrapText="1"/>
      <protection locked="0"/>
    </xf>
    <xf numFmtId="0" fontId="47" fillId="28" borderId="4" xfId="0" applyFont="1" applyFill="1" applyBorder="1" applyAlignment="1" applyProtection="1">
      <alignment horizontal="right" vertical="center" textRotation="90" wrapText="1"/>
      <protection locked="0"/>
    </xf>
    <xf numFmtId="0" fontId="43" fillId="28" borderId="1" xfId="0" applyFont="1" applyFill="1" applyBorder="1" applyAlignment="1" applyProtection="1">
      <alignment horizontal="center" vertical="center"/>
      <protection locked="0"/>
    </xf>
    <xf numFmtId="0" fontId="43" fillId="28" borderId="1" xfId="0" applyFont="1" applyFill="1" applyBorder="1" applyAlignment="1">
      <alignment horizontal="center" vertical="center"/>
    </xf>
    <xf numFmtId="0" fontId="47" fillId="28" borderId="2" xfId="0" applyFont="1" applyFill="1" applyBorder="1" applyAlignment="1" applyProtection="1">
      <alignment horizontal="right" vertical="center" textRotation="90" wrapText="1"/>
      <protection locked="0"/>
    </xf>
    <xf numFmtId="0" fontId="47" fillId="28" borderId="3" xfId="0" applyFont="1" applyFill="1" applyBorder="1" applyAlignment="1" applyProtection="1">
      <alignment horizontal="right" vertical="center" textRotation="90" wrapText="1"/>
      <protection locked="0"/>
    </xf>
    <xf numFmtId="0" fontId="47" fillId="28" borderId="4" xfId="0" applyFont="1" applyFill="1" applyBorder="1" applyAlignment="1" applyProtection="1">
      <alignment horizontal="right" vertical="center" textRotation="90" wrapText="1"/>
      <protection locked="0"/>
    </xf>
    <xf numFmtId="0" fontId="43" fillId="28" borderId="1" xfId="0" applyFont="1" applyFill="1" applyBorder="1" applyAlignment="1">
      <alignment horizontal="center" vertical="center"/>
    </xf>
    <xf numFmtId="0" fontId="43" fillId="2" borderId="0" xfId="0" applyFont="1" applyFill="1" applyBorder="1" applyAlignment="1">
      <alignment horizontal="center" vertical="center"/>
    </xf>
    <xf numFmtId="0" fontId="43" fillId="28" borderId="1" xfId="0" applyFont="1" applyFill="1" applyBorder="1" applyAlignment="1">
      <alignment horizontal="center" vertical="center"/>
    </xf>
    <xf numFmtId="0" fontId="34" fillId="27" borderId="15" xfId="48" applyFill="1" applyAlignment="1">
      <alignment horizontal="center" vertical="center" wrapText="1"/>
    </xf>
    <xf numFmtId="0" fontId="47" fillId="28" borderId="2" xfId="0" applyFont="1" applyFill="1" applyBorder="1" applyAlignment="1" applyProtection="1">
      <alignment horizontal="center" vertical="center" wrapText="1"/>
      <protection locked="0"/>
    </xf>
    <xf numFmtId="0" fontId="47" fillId="28" borderId="3" xfId="0" applyFont="1" applyFill="1" applyBorder="1" applyAlignment="1" applyProtection="1">
      <alignment horizontal="center" vertical="center" wrapText="1"/>
      <protection locked="0"/>
    </xf>
    <xf numFmtId="0" fontId="47" fillId="28" borderId="4" xfId="0" applyFont="1" applyFill="1" applyBorder="1" applyAlignment="1" applyProtection="1">
      <alignment horizontal="center" vertical="center" wrapText="1"/>
      <protection locked="0"/>
    </xf>
    <xf numFmtId="0" fontId="47" fillId="28" borderId="1" xfId="0" applyFont="1" applyFill="1" applyBorder="1" applyAlignment="1" applyProtection="1">
      <alignment horizontal="center" vertical="center" wrapText="1"/>
      <protection locked="0"/>
    </xf>
    <xf numFmtId="0" fontId="47" fillId="28" borderId="1" xfId="0" applyFont="1" applyFill="1" applyBorder="1" applyAlignment="1" applyProtection="1">
      <alignment horizontal="center" vertical="center" textRotation="90" wrapText="1"/>
      <protection locked="0"/>
    </xf>
    <xf numFmtId="14" fontId="47" fillId="28" borderId="1" xfId="0" applyNumberFormat="1" applyFont="1" applyFill="1" applyBorder="1" applyAlignment="1" applyProtection="1">
      <alignment horizontal="center" vertical="center" wrapText="1"/>
      <protection locked="0"/>
    </xf>
    <xf numFmtId="0" fontId="47" fillId="28" borderId="19" xfId="0" applyFont="1" applyFill="1" applyBorder="1" applyAlignment="1" applyProtection="1">
      <alignment horizontal="center" vertical="center" wrapText="1"/>
      <protection locked="0"/>
    </xf>
    <xf numFmtId="0" fontId="47" fillId="28" borderId="20" xfId="0" applyFont="1" applyFill="1" applyBorder="1" applyAlignment="1" applyProtection="1">
      <alignment horizontal="center" vertical="center" wrapText="1"/>
      <protection locked="0"/>
    </xf>
    <xf numFmtId="0" fontId="47" fillId="28" borderId="21" xfId="0" applyFont="1" applyFill="1" applyBorder="1" applyAlignment="1" applyProtection="1">
      <alignment horizontal="center" vertical="center" wrapText="1"/>
      <protection locked="0"/>
    </xf>
    <xf numFmtId="0" fontId="47" fillId="28" borderId="22" xfId="0" applyFont="1" applyFill="1" applyBorder="1" applyAlignment="1" applyProtection="1">
      <alignment horizontal="center" vertical="center" wrapText="1"/>
      <protection locked="0"/>
    </xf>
    <xf numFmtId="3" fontId="47" fillId="28" borderId="1" xfId="0" applyNumberFormat="1" applyFont="1" applyFill="1" applyBorder="1" applyAlignment="1" applyProtection="1">
      <alignment horizontal="center" vertical="center" wrapText="1"/>
      <protection locked="0"/>
    </xf>
    <xf numFmtId="3" fontId="47" fillId="28" borderId="2" xfId="0" applyNumberFormat="1" applyFont="1" applyFill="1" applyBorder="1" applyAlignment="1" applyProtection="1">
      <alignment horizontal="center" vertical="center" wrapText="1"/>
      <protection locked="0"/>
    </xf>
    <xf numFmtId="3" fontId="47" fillId="28" borderId="3" xfId="0" applyNumberFormat="1" applyFont="1" applyFill="1" applyBorder="1" applyAlignment="1" applyProtection="1">
      <alignment horizontal="center" vertical="center" wrapText="1"/>
      <protection locked="0"/>
    </xf>
    <xf numFmtId="3" fontId="47" fillId="28" borderId="4" xfId="0" applyNumberFormat="1" applyFont="1" applyFill="1" applyBorder="1" applyAlignment="1" applyProtection="1">
      <alignment horizontal="center" vertical="center" wrapText="1"/>
      <protection locked="0"/>
    </xf>
    <xf numFmtId="0" fontId="47" fillId="28" borderId="17" xfId="0" applyFont="1" applyFill="1" applyBorder="1" applyAlignment="1" applyProtection="1">
      <alignment horizontal="center" vertical="center" wrapText="1"/>
      <protection locked="0"/>
    </xf>
    <xf numFmtId="0" fontId="47" fillId="28" borderId="18" xfId="0" applyFont="1" applyFill="1" applyBorder="1" applyAlignment="1" applyProtection="1">
      <alignment horizontal="center" vertical="center" wrapText="1"/>
      <protection locked="0"/>
    </xf>
    <xf numFmtId="0" fontId="47" fillId="28" borderId="16" xfId="0" applyFont="1" applyFill="1" applyBorder="1" applyAlignment="1" applyProtection="1">
      <alignment horizontal="center" vertical="center" wrapText="1"/>
      <protection locked="0"/>
    </xf>
    <xf numFmtId="3" fontId="47" fillId="28" borderId="2" xfId="0" applyNumberFormat="1" applyFont="1" applyFill="1" applyBorder="1" applyAlignment="1" applyProtection="1">
      <alignment horizontal="center" vertical="center" textRotation="90" wrapText="1"/>
      <protection locked="0"/>
    </xf>
    <xf numFmtId="3" fontId="47" fillId="28" borderId="3" xfId="0" applyNumberFormat="1" applyFont="1" applyFill="1" applyBorder="1" applyAlignment="1" applyProtection="1">
      <alignment horizontal="center" vertical="center" textRotation="90" wrapText="1"/>
      <protection locked="0"/>
    </xf>
    <xf numFmtId="3" fontId="47" fillId="28" borderId="4" xfId="0" applyNumberFormat="1" applyFont="1" applyFill="1" applyBorder="1" applyAlignment="1" applyProtection="1">
      <alignment horizontal="center" vertical="center" textRotation="90" wrapText="1"/>
      <protection locked="0"/>
    </xf>
    <xf numFmtId="3" fontId="47" fillId="28" borderId="1" xfId="0" applyNumberFormat="1" applyFont="1" applyFill="1" applyBorder="1" applyAlignment="1" applyProtection="1">
      <alignment horizontal="center" vertical="center" textRotation="90" wrapText="1"/>
      <protection locked="0"/>
    </xf>
    <xf numFmtId="0" fontId="47" fillId="28" borderId="2" xfId="0" applyFont="1" applyFill="1" applyBorder="1" applyAlignment="1" applyProtection="1">
      <alignment horizontal="center" vertical="center" textRotation="90" wrapText="1"/>
      <protection locked="0"/>
    </xf>
    <xf numFmtId="0" fontId="47" fillId="28" borderId="3" xfId="0" applyFont="1" applyFill="1" applyBorder="1" applyAlignment="1" applyProtection="1">
      <alignment horizontal="center" vertical="center" textRotation="90" wrapText="1"/>
      <protection locked="0"/>
    </xf>
    <xf numFmtId="0" fontId="47" fillId="28" borderId="4" xfId="0" applyFont="1" applyFill="1" applyBorder="1" applyAlignment="1" applyProtection="1">
      <alignment horizontal="center" vertical="center" textRotation="90" wrapText="1"/>
      <protection locked="0"/>
    </xf>
    <xf numFmtId="0" fontId="47" fillId="28" borderId="17" xfId="0" applyFont="1" applyFill="1" applyBorder="1" applyAlignment="1" applyProtection="1">
      <alignment horizontal="center" vertical="center" textRotation="2" wrapText="1"/>
      <protection locked="0"/>
    </xf>
    <xf numFmtId="0" fontId="47" fillId="28" borderId="16" xfId="0" applyFont="1" applyFill="1" applyBorder="1" applyAlignment="1" applyProtection="1">
      <alignment horizontal="center" vertical="center" textRotation="2" wrapText="1"/>
      <protection locked="0"/>
    </xf>
    <xf numFmtId="0" fontId="47" fillId="28" borderId="2" xfId="0" applyFont="1" applyFill="1" applyBorder="1" applyAlignment="1" applyProtection="1">
      <alignment horizontal="right" vertical="center" textRotation="90" wrapText="1"/>
      <protection locked="0"/>
    </xf>
    <xf numFmtId="0" fontId="47" fillId="28" borderId="3" xfId="0" applyFont="1" applyFill="1" applyBorder="1" applyAlignment="1" applyProtection="1">
      <alignment horizontal="right" vertical="center" textRotation="90" wrapText="1"/>
      <protection locked="0"/>
    </xf>
    <xf numFmtId="0" fontId="47" fillId="28" borderId="4" xfId="0" applyFont="1" applyFill="1" applyBorder="1" applyAlignment="1" applyProtection="1">
      <alignment horizontal="right" vertical="center" textRotation="90" wrapText="1"/>
      <protection locked="0"/>
    </xf>
    <xf numFmtId="0" fontId="43" fillId="28" borderId="1" xfId="0" applyFont="1" applyFill="1" applyBorder="1" applyAlignment="1">
      <alignment horizontal="center" vertical="center"/>
    </xf>
    <xf numFmtId="0" fontId="42" fillId="28" borderId="1" xfId="0" applyFont="1" applyFill="1" applyBorder="1" applyAlignment="1" applyProtection="1">
      <alignment horizontal="center" vertical="center" wrapText="1"/>
      <protection locked="0"/>
    </xf>
    <xf numFmtId="0" fontId="41" fillId="28" borderId="1" xfId="0" applyFont="1" applyFill="1" applyBorder="1" applyAlignment="1" applyProtection="1">
      <alignment horizontal="center" vertical="center" wrapText="1"/>
      <protection locked="0"/>
    </xf>
    <xf numFmtId="0" fontId="41" fillId="28" borderId="2" xfId="0" applyFont="1" applyFill="1" applyBorder="1" applyAlignment="1" applyProtection="1">
      <alignment horizontal="center" vertical="center" wrapText="1"/>
      <protection locked="0"/>
    </xf>
    <xf numFmtId="0" fontId="41" fillId="28" borderId="3" xfId="0" applyFont="1" applyFill="1" applyBorder="1" applyAlignment="1" applyProtection="1">
      <alignment horizontal="center" vertical="center" wrapText="1"/>
      <protection locked="0"/>
    </xf>
    <xf numFmtId="0" fontId="41" fillId="28" borderId="4" xfId="0" applyFont="1" applyFill="1" applyBorder="1" applyAlignment="1" applyProtection="1">
      <alignment horizontal="center" vertical="center" wrapText="1"/>
      <protection locked="0"/>
    </xf>
    <xf numFmtId="14" fontId="41" fillId="28" borderId="1" xfId="0" applyNumberFormat="1" applyFont="1" applyFill="1" applyBorder="1" applyAlignment="1" applyProtection="1">
      <alignment horizontal="center" vertical="center" wrapText="1"/>
      <protection locked="0"/>
    </xf>
    <xf numFmtId="0" fontId="41" fillId="28" borderId="1" xfId="0" applyFont="1" applyFill="1" applyBorder="1" applyAlignment="1" applyProtection="1">
      <alignment horizontal="center" vertical="center" textRotation="90" wrapText="1"/>
      <protection locked="0"/>
    </xf>
    <xf numFmtId="0" fontId="41" fillId="28" borderId="19" xfId="0" applyFont="1" applyFill="1" applyBorder="1" applyAlignment="1" applyProtection="1">
      <alignment horizontal="center" vertical="center" wrapText="1"/>
      <protection locked="0"/>
    </xf>
    <xf numFmtId="0" fontId="41" fillId="28" borderId="20" xfId="0" applyFont="1" applyFill="1" applyBorder="1" applyAlignment="1" applyProtection="1">
      <alignment horizontal="center" vertical="center" wrapText="1"/>
      <protection locked="0"/>
    </xf>
    <xf numFmtId="0" fontId="41" fillId="28" borderId="21" xfId="0" applyFont="1" applyFill="1" applyBorder="1" applyAlignment="1" applyProtection="1">
      <alignment horizontal="center" vertical="center" wrapText="1"/>
      <protection locked="0"/>
    </xf>
    <xf numFmtId="0" fontId="41" fillId="28" borderId="22" xfId="0" applyFont="1" applyFill="1" applyBorder="1" applyAlignment="1" applyProtection="1">
      <alignment horizontal="center" vertical="center" wrapText="1"/>
      <protection locked="0"/>
    </xf>
    <xf numFmtId="0" fontId="41" fillId="28" borderId="17" xfId="0" applyFont="1" applyFill="1" applyBorder="1" applyAlignment="1" applyProtection="1">
      <alignment horizontal="center" vertical="center" wrapText="1"/>
      <protection locked="0"/>
    </xf>
    <xf numFmtId="0" fontId="41" fillId="28" borderId="18" xfId="0" applyFont="1" applyFill="1" applyBorder="1" applyAlignment="1" applyProtection="1">
      <alignment horizontal="center" vertical="center" wrapText="1"/>
      <protection locked="0"/>
    </xf>
    <xf numFmtId="0" fontId="41" fillId="28" borderId="16" xfId="0" applyFont="1" applyFill="1" applyBorder="1" applyAlignment="1" applyProtection="1">
      <alignment horizontal="center" vertical="center" wrapText="1"/>
      <protection locked="0"/>
    </xf>
    <xf numFmtId="3" fontId="41" fillId="28" borderId="2" xfId="0" applyNumberFormat="1" applyFont="1" applyFill="1" applyBorder="1" applyAlignment="1" applyProtection="1">
      <alignment horizontal="center" vertical="center" textRotation="90" wrapText="1"/>
      <protection locked="0"/>
    </xf>
    <xf numFmtId="3" fontId="41" fillId="28" borderId="3" xfId="0" applyNumberFormat="1" applyFont="1" applyFill="1" applyBorder="1" applyAlignment="1" applyProtection="1">
      <alignment horizontal="center" vertical="center" textRotation="90" wrapText="1"/>
      <protection locked="0"/>
    </xf>
    <xf numFmtId="3" fontId="41" fillId="28" borderId="4" xfId="0" applyNumberFormat="1" applyFont="1" applyFill="1" applyBorder="1" applyAlignment="1" applyProtection="1">
      <alignment horizontal="center" vertical="center" textRotation="90" wrapText="1"/>
      <protection locked="0"/>
    </xf>
    <xf numFmtId="3" fontId="41" fillId="28" borderId="2" xfId="0" applyNumberFormat="1" applyFont="1" applyFill="1" applyBorder="1" applyAlignment="1" applyProtection="1">
      <alignment horizontal="center" vertical="center" wrapText="1"/>
      <protection locked="0"/>
    </xf>
    <xf numFmtId="3" fontId="41" fillId="28" borderId="3" xfId="0" applyNumberFormat="1" applyFont="1" applyFill="1" applyBorder="1" applyAlignment="1" applyProtection="1">
      <alignment horizontal="center" vertical="center" wrapText="1"/>
      <protection locked="0"/>
    </xf>
    <xf numFmtId="3" fontId="41" fillId="28" borderId="4" xfId="0" applyNumberFormat="1" applyFont="1" applyFill="1" applyBorder="1" applyAlignment="1" applyProtection="1">
      <alignment horizontal="center" vertical="center" wrapText="1"/>
      <protection locked="0"/>
    </xf>
    <xf numFmtId="3" fontId="41" fillId="28" borderId="1" xfId="0" applyNumberFormat="1" applyFont="1" applyFill="1" applyBorder="1" applyAlignment="1" applyProtection="1">
      <alignment horizontal="center" vertical="center" wrapText="1"/>
      <protection locked="0"/>
    </xf>
    <xf numFmtId="3" fontId="41" fillId="28" borderId="1" xfId="0" applyNumberFormat="1" applyFont="1" applyFill="1" applyBorder="1" applyAlignment="1" applyProtection="1">
      <alignment horizontal="center" vertical="center" textRotation="90" wrapText="1"/>
      <protection locked="0"/>
    </xf>
    <xf numFmtId="0" fontId="41" fillId="28" borderId="2" xfId="0" applyFont="1" applyFill="1" applyBorder="1" applyAlignment="1" applyProtection="1">
      <alignment horizontal="center" vertical="center" textRotation="90" wrapText="1"/>
      <protection locked="0"/>
    </xf>
    <xf numFmtId="0" fontId="41" fillId="28" borderId="4" xfId="0" applyFont="1" applyFill="1" applyBorder="1" applyAlignment="1" applyProtection="1">
      <alignment horizontal="center" vertical="center" textRotation="90" wrapText="1"/>
      <protection locked="0"/>
    </xf>
    <xf numFmtId="0" fontId="41" fillId="28" borderId="1" xfId="0" applyFont="1" applyFill="1" applyBorder="1" applyAlignment="1" applyProtection="1">
      <alignment horizontal="center" vertical="center" textRotation="2" wrapText="1"/>
      <protection locked="0"/>
    </xf>
    <xf numFmtId="0" fontId="41" fillId="28" borderId="14" xfId="0" applyFont="1" applyFill="1" applyBorder="1" applyAlignment="1" applyProtection="1">
      <alignment horizontal="center" vertical="center" wrapText="1"/>
      <protection locked="0"/>
    </xf>
    <xf numFmtId="0" fontId="41" fillId="28" borderId="23" xfId="0" applyFont="1" applyFill="1" applyBorder="1" applyAlignment="1" applyProtection="1">
      <alignment horizontal="center" vertical="center" wrapText="1"/>
      <protection locked="0"/>
    </xf>
    <xf numFmtId="0" fontId="41" fillId="28" borderId="3" xfId="0" applyFont="1" applyFill="1" applyBorder="1" applyAlignment="1" applyProtection="1">
      <alignment horizontal="center" vertical="center" textRotation="90" wrapText="1"/>
      <protection locked="0"/>
    </xf>
    <xf numFmtId="14" fontId="41" fillId="28" borderId="2" xfId="0" applyNumberFormat="1" applyFont="1" applyFill="1" applyBorder="1" applyAlignment="1" applyProtection="1">
      <alignment horizontal="center" vertical="center" wrapText="1"/>
      <protection locked="0"/>
    </xf>
    <xf numFmtId="14" fontId="41" fillId="28" borderId="3" xfId="0" applyNumberFormat="1" applyFont="1" applyFill="1" applyBorder="1" applyAlignment="1" applyProtection="1">
      <alignment horizontal="center" vertical="center" wrapText="1"/>
      <protection locked="0"/>
    </xf>
    <xf numFmtId="14" fontId="41" fillId="28" borderId="4" xfId="0" applyNumberFormat="1" applyFont="1" applyFill="1" applyBorder="1" applyAlignment="1" applyProtection="1">
      <alignment horizontal="center" vertical="center" wrapText="1"/>
      <protection locked="0"/>
    </xf>
    <xf numFmtId="0" fontId="41" fillId="28" borderId="17" xfId="0" applyFont="1" applyFill="1" applyBorder="1" applyAlignment="1" applyProtection="1">
      <alignment horizontal="center" vertical="center" textRotation="2" wrapText="1"/>
      <protection locked="0"/>
    </xf>
    <xf numFmtId="0" fontId="41" fillId="28" borderId="16" xfId="0" applyFont="1" applyFill="1" applyBorder="1" applyAlignment="1" applyProtection="1">
      <alignment horizontal="center" vertical="center" textRotation="2" wrapText="1"/>
      <protection locked="0"/>
    </xf>
    <xf numFmtId="0" fontId="34" fillId="27" borderId="15" xfId="48" applyFill="1" applyAlignment="1" applyProtection="1">
      <alignment horizontal="center" vertical="center" wrapText="1"/>
      <protection locked="0"/>
    </xf>
    <xf numFmtId="0" fontId="43" fillId="28" borderId="1" xfId="0" applyFont="1" applyFill="1" applyBorder="1" applyAlignment="1" applyProtection="1">
      <alignment horizontal="center" vertical="center"/>
      <protection locked="0"/>
    </xf>
    <xf numFmtId="49" fontId="47" fillId="28" borderId="2" xfId="0" applyNumberFormat="1" applyFont="1" applyFill="1" applyBorder="1" applyAlignment="1" applyProtection="1">
      <alignment horizontal="right" vertical="center" textRotation="90" wrapText="1"/>
      <protection locked="0"/>
    </xf>
    <xf numFmtId="49" fontId="47" fillId="28" borderId="3" xfId="0" applyNumberFormat="1" applyFont="1" applyFill="1" applyBorder="1" applyAlignment="1" applyProtection="1">
      <alignment horizontal="right" vertical="center" textRotation="90" wrapText="1"/>
      <protection locked="0"/>
    </xf>
    <xf numFmtId="49" fontId="47" fillId="28" borderId="4" xfId="0" applyNumberFormat="1" applyFont="1" applyFill="1" applyBorder="1" applyAlignment="1" applyProtection="1">
      <alignment horizontal="right" vertical="center" textRotation="90" wrapText="1"/>
      <protection locked="0"/>
    </xf>
    <xf numFmtId="49" fontId="41" fillId="28" borderId="1" xfId="0" applyNumberFormat="1" applyFont="1" applyFill="1" applyBorder="1" applyAlignment="1" applyProtection="1">
      <alignment horizontal="center" vertical="center" textRotation="90" wrapText="1"/>
      <protection locked="0"/>
    </xf>
    <xf numFmtId="0" fontId="41" fillId="28" borderId="1" xfId="0" applyFont="1" applyFill="1" applyBorder="1" applyAlignment="1" applyProtection="1">
      <alignment horizontal="center" vertical="center"/>
      <protection locked="0"/>
    </xf>
    <xf numFmtId="0" fontId="23" fillId="2" borderId="0" xfId="0" applyFont="1" applyFill="1" applyAlignment="1" applyProtection="1">
      <alignment horizontal="center" vertical="center" wrapText="1"/>
      <protection locked="0"/>
    </xf>
    <xf numFmtId="14" fontId="23" fillId="2" borderId="0" xfId="0" applyNumberFormat="1" applyFont="1" applyFill="1" applyAlignment="1" applyProtection="1">
      <alignment horizontal="center" vertical="center" wrapText="1"/>
      <protection locked="0"/>
    </xf>
    <xf numFmtId="3" fontId="23" fillId="2" borderId="0" xfId="0" applyNumberFormat="1" applyFont="1" applyFill="1" applyAlignment="1" applyProtection="1">
      <alignment horizontal="center" vertical="center" wrapText="1"/>
      <protection locked="0"/>
    </xf>
    <xf numFmtId="14" fontId="22" fillId="0" borderId="1" xfId="0" applyNumberFormat="1" applyFont="1" applyBorder="1" applyAlignment="1">
      <alignment horizontal="center" vertical="center" wrapText="1"/>
    </xf>
    <xf numFmtId="0" fontId="45" fillId="30" borderId="1" xfId="49" applyFont="1" applyFill="1" applyBorder="1" applyAlignment="1">
      <alignment horizontal="center" vertical="center" wrapText="1"/>
    </xf>
    <xf numFmtId="0" fontId="45" fillId="30" borderId="17" xfId="49" applyFont="1" applyFill="1" applyBorder="1" applyAlignment="1">
      <alignment horizontal="center" vertical="center" wrapText="1"/>
    </xf>
    <xf numFmtId="0" fontId="45" fillId="30" borderId="18" xfId="49" applyFont="1" applyFill="1" applyBorder="1" applyAlignment="1">
      <alignment horizontal="center" vertical="center" wrapText="1"/>
    </xf>
    <xf numFmtId="0" fontId="45" fillId="30" borderId="16" xfId="49" applyFont="1" applyFill="1" applyBorder="1" applyAlignment="1">
      <alignment horizontal="center" vertical="center" wrapText="1"/>
    </xf>
  </cellXfs>
  <cellStyles count="50">
    <cellStyle name="20% - Énfasis1 2" xfId="4"/>
    <cellStyle name="20% - Énfasis2 2" xfId="5"/>
    <cellStyle name="20% - Énfasis3 2" xfId="6"/>
    <cellStyle name="20% - Énfasis4 2" xfId="7"/>
    <cellStyle name="20% - Énfasis5 2" xfId="8"/>
    <cellStyle name="20% - Énfasis6 2" xfId="9"/>
    <cellStyle name="40% - Énfasis1 2" xfId="10"/>
    <cellStyle name="40% - Énfasis2 2" xfId="11"/>
    <cellStyle name="40% - Énfasis3 2" xfId="12"/>
    <cellStyle name="40% - Énfasis4 2" xfId="13"/>
    <cellStyle name="40% - Énfasis5 2" xfId="14"/>
    <cellStyle name="40% - Énfasis6 2" xfId="15"/>
    <cellStyle name="60% - Énfasis1 2" xfId="16"/>
    <cellStyle name="60% - Énfasis2 2" xfId="17"/>
    <cellStyle name="60% - Énfasis3 2" xfId="18"/>
    <cellStyle name="60% - Énfasis4 2" xfId="19"/>
    <cellStyle name="60% - Énfasis5 2" xfId="20"/>
    <cellStyle name="60% - Énfasis6 2" xfId="21"/>
    <cellStyle name="Buena 2" xfId="22"/>
    <cellStyle name="Cálculo 2" xfId="23"/>
    <cellStyle name="Celda de comprobación 2" xfId="24"/>
    <cellStyle name="Celda vinculada 2" xfId="25"/>
    <cellStyle name="Encabezado 4 2" xfId="26"/>
    <cellStyle name="Énfasis1" xfId="49" builtinId="29"/>
    <cellStyle name="Énfasis1 2" xfId="27"/>
    <cellStyle name="Énfasis2 2" xfId="28"/>
    <cellStyle name="Énfasis3 2" xfId="29"/>
    <cellStyle name="Énfasis4 2" xfId="30"/>
    <cellStyle name="Énfasis5 2" xfId="31"/>
    <cellStyle name="Énfasis6 2" xfId="32"/>
    <cellStyle name="Entrada 2" xfId="33"/>
    <cellStyle name="Euro" xfId="34"/>
    <cellStyle name="Incorrecto 2" xfId="35"/>
    <cellStyle name="Millares 2" xfId="47"/>
    <cellStyle name="Neutral 2" xfId="36"/>
    <cellStyle name="Normal" xfId="0" builtinId="0"/>
    <cellStyle name="Normal 2" xfId="2"/>
    <cellStyle name="Normal 2 2" xfId="37"/>
    <cellStyle name="Normal 3" xfId="1"/>
    <cellStyle name="Normal 3 2" xfId="3"/>
    <cellStyle name="Notas 2" xfId="38"/>
    <cellStyle name="Salida 2" xfId="39"/>
    <cellStyle name="Texto de advertencia 2" xfId="40"/>
    <cellStyle name="Texto explicativo 2" xfId="41"/>
    <cellStyle name="Título 1 2" xfId="43"/>
    <cellStyle name="Título 2" xfId="48" builtinId="17"/>
    <cellStyle name="Título 2 2" xfId="44"/>
    <cellStyle name="Título 3 2" xfId="45"/>
    <cellStyle name="Título 4" xfId="42"/>
    <cellStyle name="Total 2" xfId="46"/>
  </cellStyles>
  <dxfs count="0"/>
  <tableStyles count="0" defaultTableStyle="TableStyleMedium2" defaultPivotStyle="PivotStyleLight16"/>
  <colors>
    <mruColors>
      <color rgb="FF006699"/>
      <color rgb="FF00FFFF"/>
      <color rgb="FFB0F183"/>
      <color rgb="FFF2F49E"/>
      <color rgb="FFA6FF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44450</xdr:colOff>
      <xdr:row>0</xdr:row>
      <xdr:rowOff>186267</xdr:rowOff>
    </xdr:from>
    <xdr:to>
      <xdr:col>4</xdr:col>
      <xdr:colOff>251885</xdr:colOff>
      <xdr:row>1</xdr:row>
      <xdr:rowOff>853016</xdr:rowOff>
    </xdr:to>
    <xdr:pic>
      <xdr:nvPicPr>
        <xdr:cNvPr id="2" name="0 Imagen">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5533" y="186267"/>
          <a:ext cx="1858435" cy="85724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38099</xdr:colOff>
      <xdr:row>0</xdr:row>
      <xdr:rowOff>180975</xdr:rowOff>
    </xdr:from>
    <xdr:to>
      <xdr:col>5</xdr:col>
      <xdr:colOff>57150</xdr:colOff>
      <xdr:row>1</xdr:row>
      <xdr:rowOff>771524</xdr:rowOff>
    </xdr:to>
    <xdr:pic>
      <xdr:nvPicPr>
        <xdr:cNvPr id="2" name="0 Imagen">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4" y="180975"/>
          <a:ext cx="1885951" cy="78104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47625</xdr:colOff>
      <xdr:row>1</xdr:row>
      <xdr:rowOff>76201</xdr:rowOff>
    </xdr:from>
    <xdr:to>
      <xdr:col>3</xdr:col>
      <xdr:colOff>276225</xdr:colOff>
      <xdr:row>1</xdr:row>
      <xdr:rowOff>723901</xdr:rowOff>
    </xdr:to>
    <xdr:pic>
      <xdr:nvPicPr>
        <xdr:cNvPr id="2" name="0 Imagen">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266701"/>
          <a:ext cx="1504950" cy="6477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47624</xdr:colOff>
      <xdr:row>0</xdr:row>
      <xdr:rowOff>180975</xdr:rowOff>
    </xdr:from>
    <xdr:to>
      <xdr:col>4</xdr:col>
      <xdr:colOff>276225</xdr:colOff>
      <xdr:row>1</xdr:row>
      <xdr:rowOff>819149</xdr:rowOff>
    </xdr:to>
    <xdr:pic>
      <xdr:nvPicPr>
        <xdr:cNvPr id="2" name="0 Imagen">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49" y="180975"/>
          <a:ext cx="1800226" cy="82867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47625</xdr:colOff>
      <xdr:row>1</xdr:row>
      <xdr:rowOff>133350</xdr:rowOff>
    </xdr:from>
    <xdr:to>
      <xdr:col>3</xdr:col>
      <xdr:colOff>9526</xdr:colOff>
      <xdr:row>1</xdr:row>
      <xdr:rowOff>933450</xdr:rowOff>
    </xdr:to>
    <xdr:pic>
      <xdr:nvPicPr>
        <xdr:cNvPr id="2" name="0 Imagen">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419100"/>
          <a:ext cx="1609726" cy="800100"/>
        </a:xfrm>
        <a:prstGeom prst="rect">
          <a:avLst/>
        </a:prstGeom>
      </xdr:spPr>
    </xdr:pic>
    <xdr:clientData/>
  </xdr:twoCellAnchor>
  <xdr:twoCellAnchor editAs="oneCell">
    <xdr:from>
      <xdr:col>5</xdr:col>
      <xdr:colOff>409574</xdr:colOff>
      <xdr:row>1</xdr:row>
      <xdr:rowOff>9524</xdr:rowOff>
    </xdr:from>
    <xdr:to>
      <xdr:col>6</xdr:col>
      <xdr:colOff>0</xdr:colOff>
      <xdr:row>1</xdr:row>
      <xdr:rowOff>990599</xdr:rowOff>
    </xdr:to>
    <xdr:pic>
      <xdr:nvPicPr>
        <xdr:cNvPr id="3" name="0 Imagen">
          <a:extLst>
            <a:ext uri="{FF2B5EF4-FFF2-40B4-BE49-F238E27FC236}">
              <a16:creationId xmlns:a16="http://schemas.microsoft.com/office/drawing/2014/main" id="{00000000-0008-0000-0C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90824" y="200024"/>
          <a:ext cx="2076451" cy="981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85725</xdr:colOff>
      <xdr:row>0</xdr:row>
      <xdr:rowOff>171450</xdr:rowOff>
    </xdr:from>
    <xdr:to>
      <xdr:col>5</xdr:col>
      <xdr:colOff>28576</xdr:colOff>
      <xdr:row>1</xdr:row>
      <xdr:rowOff>781049</xdr:rowOff>
    </xdr:to>
    <xdr:pic>
      <xdr:nvPicPr>
        <xdr:cNvPr id="2" name="0 Imagen">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 y="171450"/>
          <a:ext cx="1800226" cy="800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47625</xdr:colOff>
      <xdr:row>1</xdr:row>
      <xdr:rowOff>9525</xdr:rowOff>
    </xdr:from>
    <xdr:to>
      <xdr:col>4</xdr:col>
      <xdr:colOff>123826</xdr:colOff>
      <xdr:row>1</xdr:row>
      <xdr:rowOff>819149</xdr:rowOff>
    </xdr:to>
    <xdr:pic>
      <xdr:nvPicPr>
        <xdr:cNvPr id="2" name="0 Imagen">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200025"/>
          <a:ext cx="1743076" cy="8096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28575</xdr:colOff>
      <xdr:row>1</xdr:row>
      <xdr:rowOff>38100</xdr:rowOff>
    </xdr:from>
    <xdr:to>
      <xdr:col>4</xdr:col>
      <xdr:colOff>219075</xdr:colOff>
      <xdr:row>1</xdr:row>
      <xdr:rowOff>800099</xdr:rowOff>
    </xdr:to>
    <xdr:pic>
      <xdr:nvPicPr>
        <xdr:cNvPr id="2" name="0 Imagen">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228600"/>
          <a:ext cx="1828800" cy="7619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57149</xdr:colOff>
      <xdr:row>1</xdr:row>
      <xdr:rowOff>171450</xdr:rowOff>
    </xdr:from>
    <xdr:to>
      <xdr:col>4</xdr:col>
      <xdr:colOff>0</xdr:colOff>
      <xdr:row>1</xdr:row>
      <xdr:rowOff>838200</xdr:rowOff>
    </xdr:to>
    <xdr:pic>
      <xdr:nvPicPr>
        <xdr:cNvPr id="2" name="0 Imagen">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4" y="361950"/>
          <a:ext cx="1504951" cy="666750"/>
        </a:xfrm>
        <a:prstGeom prst="rect">
          <a:avLst/>
        </a:prstGeom>
      </xdr:spPr>
    </xdr:pic>
    <xdr:clientData/>
  </xdr:twoCellAnchor>
  <xdr:twoCellAnchor editAs="oneCell">
    <xdr:from>
      <xdr:col>1</xdr:col>
      <xdr:colOff>28575</xdr:colOff>
      <xdr:row>3</xdr:row>
      <xdr:rowOff>38100</xdr:rowOff>
    </xdr:from>
    <xdr:to>
      <xdr:col>4</xdr:col>
      <xdr:colOff>266700</xdr:colOff>
      <xdr:row>3</xdr:row>
      <xdr:rowOff>800099</xdr:rowOff>
    </xdr:to>
    <xdr:pic>
      <xdr:nvPicPr>
        <xdr:cNvPr id="4" name="0 Imagen">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228600"/>
          <a:ext cx="1828800" cy="7619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4</xdr:col>
      <xdr:colOff>133351</xdr:colOff>
      <xdr:row>1</xdr:row>
      <xdr:rowOff>819149</xdr:rowOff>
    </xdr:to>
    <xdr:pic>
      <xdr:nvPicPr>
        <xdr:cNvPr id="2" name="0 Imagen">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200025"/>
          <a:ext cx="1800226" cy="8096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104775</xdr:colOff>
      <xdr:row>1</xdr:row>
      <xdr:rowOff>133350</xdr:rowOff>
    </xdr:from>
    <xdr:to>
      <xdr:col>5</xdr:col>
      <xdr:colOff>200026</xdr:colOff>
      <xdr:row>1</xdr:row>
      <xdr:rowOff>971549</xdr:rowOff>
    </xdr:to>
    <xdr:pic>
      <xdr:nvPicPr>
        <xdr:cNvPr id="2" name="0 Imagen">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323850"/>
          <a:ext cx="1933576" cy="838199"/>
        </a:xfrm>
        <a:prstGeom prst="rect">
          <a:avLst/>
        </a:prstGeom>
      </xdr:spPr>
    </xdr:pic>
    <xdr:clientData/>
  </xdr:twoCellAnchor>
  <xdr:twoCellAnchor editAs="oneCell">
    <xdr:from>
      <xdr:col>1</xdr:col>
      <xdr:colOff>9525</xdr:colOff>
      <xdr:row>3</xdr:row>
      <xdr:rowOff>9525</xdr:rowOff>
    </xdr:from>
    <xdr:to>
      <xdr:col>5</xdr:col>
      <xdr:colOff>1</xdr:colOff>
      <xdr:row>3</xdr:row>
      <xdr:rowOff>819149</xdr:rowOff>
    </xdr:to>
    <xdr:pic>
      <xdr:nvPicPr>
        <xdr:cNvPr id="3" name="0 Imagen">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200025"/>
          <a:ext cx="1800226" cy="80962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161925</xdr:colOff>
      <xdr:row>1</xdr:row>
      <xdr:rowOff>114300</xdr:rowOff>
    </xdr:from>
    <xdr:to>
      <xdr:col>4</xdr:col>
      <xdr:colOff>1</xdr:colOff>
      <xdr:row>1</xdr:row>
      <xdr:rowOff>742950</xdr:rowOff>
    </xdr:to>
    <xdr:pic>
      <xdr:nvPicPr>
        <xdr:cNvPr id="2" name="0 Imagen">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950" y="304800"/>
          <a:ext cx="1381126" cy="6286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xdr:colOff>
      <xdr:row>0</xdr:row>
      <xdr:rowOff>161925</xdr:rowOff>
    </xdr:from>
    <xdr:to>
      <xdr:col>3</xdr:col>
      <xdr:colOff>282010</xdr:colOff>
      <xdr:row>1</xdr:row>
      <xdr:rowOff>781049</xdr:rowOff>
    </xdr:to>
    <xdr:pic>
      <xdr:nvPicPr>
        <xdr:cNvPr id="2" name="0 Imagen">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161925"/>
          <a:ext cx="1825060" cy="80962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C48"/>
  <sheetViews>
    <sheetView showGridLines="0" zoomScale="90" zoomScaleNormal="90" workbookViewId="0">
      <pane ySplit="8" topLeftCell="A33" activePane="bottomLeft" state="frozen"/>
      <selection pane="bottomLeft" activeCell="C43" sqref="C43"/>
    </sheetView>
  </sheetViews>
  <sheetFormatPr baseColWidth="10" defaultRowHeight="15" x14ac:dyDescent="0.25"/>
  <cols>
    <col min="1" max="1" width="3" customWidth="1"/>
    <col min="2" max="2" width="4.28515625" style="25" customWidth="1"/>
    <col min="3" max="3" width="15.5703125" customWidth="1"/>
    <col min="4" max="4" width="4.85546875" customWidth="1"/>
    <col min="5" max="5" width="5" customWidth="1"/>
    <col min="6" max="6" width="60.5703125" customWidth="1"/>
    <col min="7" max="7" width="4.7109375" customWidth="1"/>
    <col min="8" max="8" width="5.28515625" customWidth="1"/>
    <col min="9" max="10" width="4.5703125" customWidth="1"/>
    <col min="11" max="11" width="5" customWidth="1"/>
    <col min="12" max="12" width="4.5703125" customWidth="1"/>
    <col min="13" max="13" width="13.85546875" customWidth="1"/>
    <col min="14" max="17" width="4.5703125" customWidth="1"/>
    <col min="18" max="18" width="8.140625" customWidth="1"/>
    <col min="19" max="19" width="4.7109375" customWidth="1"/>
    <col min="20" max="20" width="4.5703125" customWidth="1"/>
    <col min="21" max="24" width="4.7109375" customWidth="1"/>
    <col min="29" max="29" width="12.5703125" customWidth="1"/>
    <col min="30" max="45" width="5" customWidth="1"/>
    <col min="46" max="46" width="5" style="19" customWidth="1"/>
    <col min="47" max="54" width="5" customWidth="1"/>
  </cols>
  <sheetData>
    <row r="2" spans="2:107" ht="81.75" customHeight="1" thickBot="1" x14ac:dyDescent="0.3">
      <c r="B2" s="132" t="s">
        <v>103</v>
      </c>
      <c r="C2" s="132"/>
      <c r="D2" s="132"/>
      <c r="E2" s="132"/>
      <c r="F2" s="132"/>
      <c r="G2" s="132"/>
      <c r="H2" s="132"/>
      <c r="I2" s="132"/>
      <c r="J2" s="132"/>
      <c r="K2" s="132"/>
      <c r="L2" s="132"/>
      <c r="M2" s="132"/>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row>
    <row r="3" spans="2:107" ht="21" customHeight="1" thickTop="1" x14ac:dyDescent="0.25"/>
    <row r="4" spans="2:107" s="1" customFormat="1" ht="33.75" customHeight="1" x14ac:dyDescent="0.2">
      <c r="B4" s="136" t="s">
        <v>14</v>
      </c>
      <c r="C4" s="136" t="s">
        <v>0</v>
      </c>
      <c r="D4" s="136" t="s">
        <v>1</v>
      </c>
      <c r="E4" s="136"/>
      <c r="F4" s="133" t="s">
        <v>2</v>
      </c>
      <c r="G4" s="136" t="s">
        <v>74</v>
      </c>
      <c r="H4" s="136"/>
      <c r="I4" s="136"/>
      <c r="J4" s="136"/>
      <c r="K4" s="136"/>
      <c r="L4" s="136"/>
      <c r="M4" s="138" t="s">
        <v>10</v>
      </c>
      <c r="N4" s="136" t="s">
        <v>86</v>
      </c>
      <c r="O4" s="136"/>
      <c r="P4" s="136" t="s">
        <v>15</v>
      </c>
      <c r="Q4" s="136"/>
      <c r="R4" s="136"/>
      <c r="S4" s="147" t="s">
        <v>16</v>
      </c>
      <c r="T4" s="148"/>
      <c r="U4" s="148"/>
      <c r="V4" s="148"/>
      <c r="W4" s="148"/>
      <c r="X4" s="149"/>
      <c r="Y4" s="143" t="s">
        <v>17</v>
      </c>
      <c r="Z4" s="143" t="s">
        <v>18</v>
      </c>
      <c r="AA4" s="143" t="s">
        <v>19</v>
      </c>
      <c r="AB4" s="143" t="s">
        <v>20</v>
      </c>
      <c r="AC4" s="144" t="s">
        <v>75</v>
      </c>
      <c r="AD4" s="136" t="s">
        <v>21</v>
      </c>
      <c r="AE4" s="136"/>
      <c r="AF4" s="136"/>
      <c r="AG4" s="136"/>
      <c r="AH4" s="136"/>
      <c r="AI4" s="136"/>
      <c r="AJ4" s="136"/>
      <c r="AK4" s="136"/>
      <c r="AL4" s="136"/>
      <c r="AM4" s="136"/>
      <c r="AN4" s="136"/>
      <c r="AO4" s="136"/>
      <c r="AP4" s="136"/>
      <c r="AQ4" s="136"/>
      <c r="AR4" s="136"/>
      <c r="AS4" s="136"/>
      <c r="AT4" s="136"/>
      <c r="AU4" s="136"/>
      <c r="AV4" s="136"/>
      <c r="AW4" s="136"/>
      <c r="AX4" s="136"/>
      <c r="AY4" s="136"/>
      <c r="AZ4" s="136"/>
      <c r="BA4" s="139" t="s">
        <v>22</v>
      </c>
      <c r="BB4" s="140"/>
      <c r="BC4" s="2"/>
      <c r="BD4" s="2"/>
      <c r="BE4" s="2"/>
      <c r="BF4" s="2"/>
      <c r="BG4" s="2"/>
      <c r="BH4" s="2"/>
      <c r="BI4" s="2"/>
      <c r="BJ4" s="2"/>
      <c r="BK4" s="2"/>
      <c r="BL4" s="2"/>
      <c r="BM4" s="2"/>
      <c r="BN4" s="2"/>
      <c r="BO4" s="2"/>
      <c r="BP4" s="2"/>
      <c r="BQ4" s="2"/>
      <c r="BR4" s="2"/>
      <c r="BS4" s="2"/>
      <c r="BT4" s="2"/>
      <c r="BU4" s="2"/>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row>
    <row r="5" spans="2:107" s="1" customFormat="1" ht="11.25" customHeight="1" x14ac:dyDescent="0.2">
      <c r="B5" s="136"/>
      <c r="C5" s="136"/>
      <c r="D5" s="136"/>
      <c r="E5" s="136"/>
      <c r="F5" s="134"/>
      <c r="G5" s="137" t="s">
        <v>4</v>
      </c>
      <c r="H5" s="137" t="s">
        <v>5</v>
      </c>
      <c r="I5" s="137" t="s">
        <v>6</v>
      </c>
      <c r="J5" s="137" t="s">
        <v>7</v>
      </c>
      <c r="K5" s="137" t="s">
        <v>8</v>
      </c>
      <c r="L5" s="137" t="s">
        <v>9</v>
      </c>
      <c r="M5" s="138"/>
      <c r="N5" s="137" t="s">
        <v>12</v>
      </c>
      <c r="O5" s="137" t="s">
        <v>13</v>
      </c>
      <c r="P5" s="136" t="s">
        <v>23</v>
      </c>
      <c r="Q5" s="136"/>
      <c r="R5" s="153" t="s">
        <v>24</v>
      </c>
      <c r="S5" s="153" t="s">
        <v>25</v>
      </c>
      <c r="T5" s="153" t="s">
        <v>26</v>
      </c>
      <c r="U5" s="153" t="s">
        <v>27</v>
      </c>
      <c r="V5" s="153" t="s">
        <v>28</v>
      </c>
      <c r="W5" s="153" t="s">
        <v>29</v>
      </c>
      <c r="X5" s="150" t="s">
        <v>78</v>
      </c>
      <c r="Y5" s="143"/>
      <c r="Z5" s="143"/>
      <c r="AA5" s="143"/>
      <c r="AB5" s="143"/>
      <c r="AC5" s="145"/>
      <c r="AD5" s="136" t="s">
        <v>31</v>
      </c>
      <c r="AE5" s="136"/>
      <c r="AF5" s="136" t="s">
        <v>32</v>
      </c>
      <c r="AG5" s="136"/>
      <c r="AH5" s="136"/>
      <c r="AI5" s="136"/>
      <c r="AJ5" s="136"/>
      <c r="AK5" s="136"/>
      <c r="AL5" s="136"/>
      <c r="AM5" s="136"/>
      <c r="AN5" s="136"/>
      <c r="AO5" s="136"/>
      <c r="AP5" s="136"/>
      <c r="AQ5" s="136"/>
      <c r="AR5" s="136"/>
      <c r="AS5" s="136"/>
      <c r="AT5" s="117"/>
      <c r="AU5" s="136" t="s">
        <v>33</v>
      </c>
      <c r="AV5" s="136"/>
      <c r="AW5" s="136"/>
      <c r="AX5" s="136"/>
      <c r="AY5" s="136"/>
      <c r="AZ5" s="136"/>
      <c r="BA5" s="141"/>
      <c r="BB5" s="142"/>
      <c r="BC5" s="2"/>
      <c r="BD5" s="2"/>
      <c r="BE5" s="2"/>
      <c r="BF5" s="2"/>
      <c r="BG5" s="2"/>
      <c r="BH5" s="2"/>
      <c r="BI5" s="2"/>
      <c r="BJ5" s="2"/>
      <c r="BK5" s="2"/>
      <c r="BL5" s="2"/>
      <c r="BM5" s="2"/>
      <c r="BN5" s="2"/>
      <c r="BO5" s="2"/>
      <c r="BP5" s="2"/>
      <c r="BQ5" s="2"/>
      <c r="BR5" s="2"/>
      <c r="BS5" s="2"/>
      <c r="BT5" s="2"/>
      <c r="BU5" s="2"/>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row>
    <row r="6" spans="2:107" s="1" customFormat="1" ht="11.25" customHeight="1" x14ac:dyDescent="0.2">
      <c r="B6" s="136"/>
      <c r="C6" s="136"/>
      <c r="D6" s="137" t="s">
        <v>34</v>
      </c>
      <c r="E6" s="137" t="s">
        <v>3</v>
      </c>
      <c r="F6" s="134"/>
      <c r="G6" s="137"/>
      <c r="H6" s="137"/>
      <c r="I6" s="137"/>
      <c r="J6" s="137"/>
      <c r="K6" s="137"/>
      <c r="L6" s="137"/>
      <c r="M6" s="138"/>
      <c r="N6" s="137"/>
      <c r="O6" s="137"/>
      <c r="P6" s="153" t="s">
        <v>35</v>
      </c>
      <c r="Q6" s="153" t="s">
        <v>36</v>
      </c>
      <c r="R6" s="153"/>
      <c r="S6" s="153"/>
      <c r="T6" s="153"/>
      <c r="U6" s="153"/>
      <c r="V6" s="153"/>
      <c r="W6" s="153"/>
      <c r="X6" s="151"/>
      <c r="Y6" s="143"/>
      <c r="Z6" s="143"/>
      <c r="AA6" s="143"/>
      <c r="AB6" s="143"/>
      <c r="AC6" s="145"/>
      <c r="AD6" s="136" t="s">
        <v>37</v>
      </c>
      <c r="AE6" s="136" t="s">
        <v>38</v>
      </c>
      <c r="AF6" s="137" t="s">
        <v>39</v>
      </c>
      <c r="AG6" s="154" t="s">
        <v>40</v>
      </c>
      <c r="AH6" s="147" t="s">
        <v>41</v>
      </c>
      <c r="AI6" s="148"/>
      <c r="AJ6" s="148"/>
      <c r="AK6" s="148"/>
      <c r="AL6" s="148"/>
      <c r="AM6" s="148"/>
      <c r="AN6" s="148"/>
      <c r="AO6" s="148"/>
      <c r="AP6" s="148"/>
      <c r="AQ6" s="148"/>
      <c r="AR6" s="148"/>
      <c r="AS6" s="148"/>
      <c r="AT6" s="149"/>
      <c r="AU6" s="159" t="s">
        <v>208</v>
      </c>
      <c r="AV6" s="159" t="s">
        <v>209</v>
      </c>
      <c r="AW6" s="118"/>
      <c r="AX6" s="118"/>
      <c r="AY6" s="159" t="s">
        <v>210</v>
      </c>
      <c r="AZ6" s="159" t="s">
        <v>211</v>
      </c>
      <c r="BA6" s="154" t="s">
        <v>42</v>
      </c>
      <c r="BB6" s="154" t="s">
        <v>76</v>
      </c>
      <c r="BC6" s="2"/>
      <c r="BD6" s="2"/>
      <c r="BE6" s="2"/>
      <c r="BF6" s="2"/>
      <c r="BG6" s="2"/>
      <c r="BH6" s="2"/>
      <c r="BI6" s="2"/>
      <c r="BJ6" s="2"/>
      <c r="BK6" s="2"/>
      <c r="BL6" s="2"/>
      <c r="BM6" s="2"/>
      <c r="BN6" s="2"/>
      <c r="BO6" s="2"/>
      <c r="BP6" s="2"/>
      <c r="BQ6" s="2"/>
      <c r="BR6" s="2"/>
      <c r="BS6" s="2"/>
      <c r="BT6" s="2"/>
      <c r="BU6" s="2"/>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row>
    <row r="7" spans="2:107" s="1" customFormat="1" ht="15" customHeight="1" x14ac:dyDescent="0.2">
      <c r="B7" s="136"/>
      <c r="C7" s="136"/>
      <c r="D7" s="137"/>
      <c r="E7" s="137"/>
      <c r="F7" s="134"/>
      <c r="G7" s="137"/>
      <c r="H7" s="137"/>
      <c r="I7" s="137"/>
      <c r="J7" s="137"/>
      <c r="K7" s="137"/>
      <c r="L7" s="137"/>
      <c r="M7" s="138"/>
      <c r="N7" s="137"/>
      <c r="O7" s="137"/>
      <c r="P7" s="153"/>
      <c r="Q7" s="153"/>
      <c r="R7" s="153"/>
      <c r="S7" s="153"/>
      <c r="T7" s="153"/>
      <c r="U7" s="153"/>
      <c r="V7" s="153"/>
      <c r="W7" s="153"/>
      <c r="X7" s="151"/>
      <c r="Y7" s="143"/>
      <c r="Z7" s="143"/>
      <c r="AA7" s="143"/>
      <c r="AB7" s="143"/>
      <c r="AC7" s="145"/>
      <c r="AD7" s="136"/>
      <c r="AE7" s="136"/>
      <c r="AF7" s="137"/>
      <c r="AG7" s="155"/>
      <c r="AH7" s="157" t="s">
        <v>43</v>
      </c>
      <c r="AI7" s="158"/>
      <c r="AJ7" s="119"/>
      <c r="AK7" s="119"/>
      <c r="AL7" s="119"/>
      <c r="AM7" s="119"/>
      <c r="AN7" s="119"/>
      <c r="AO7" s="154" t="s">
        <v>44</v>
      </c>
      <c r="AP7" s="133" t="s">
        <v>45</v>
      </c>
      <c r="AQ7" s="154" t="s">
        <v>46</v>
      </c>
      <c r="AR7" s="154" t="s">
        <v>47</v>
      </c>
      <c r="AS7" s="154" t="s">
        <v>48</v>
      </c>
      <c r="AT7" s="133" t="s">
        <v>49</v>
      </c>
      <c r="AU7" s="160"/>
      <c r="AV7" s="160"/>
      <c r="AW7" s="120"/>
      <c r="AX7" s="120"/>
      <c r="AY7" s="160"/>
      <c r="AZ7" s="160"/>
      <c r="BA7" s="155"/>
      <c r="BB7" s="155"/>
      <c r="BC7" s="2"/>
      <c r="BD7" s="2"/>
      <c r="BE7" s="2"/>
      <c r="BF7" s="2"/>
      <c r="BG7" s="2"/>
      <c r="BH7" s="2"/>
      <c r="BI7" s="2"/>
      <c r="BJ7" s="2"/>
      <c r="BK7" s="2"/>
      <c r="BL7" s="2"/>
      <c r="BM7" s="2"/>
      <c r="BN7" s="2"/>
      <c r="BO7" s="2"/>
      <c r="BP7" s="2"/>
      <c r="BQ7" s="2"/>
      <c r="BR7" s="2"/>
      <c r="BS7" s="2"/>
      <c r="BT7" s="2"/>
      <c r="BU7" s="2"/>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row>
    <row r="8" spans="2:107" s="1" customFormat="1" ht="84" customHeight="1" x14ac:dyDescent="0.2">
      <c r="B8" s="136"/>
      <c r="C8" s="136"/>
      <c r="D8" s="137"/>
      <c r="E8" s="137"/>
      <c r="F8" s="135"/>
      <c r="G8" s="137"/>
      <c r="H8" s="137"/>
      <c r="I8" s="137"/>
      <c r="J8" s="137"/>
      <c r="K8" s="137"/>
      <c r="L8" s="137"/>
      <c r="M8" s="138"/>
      <c r="N8" s="137"/>
      <c r="O8" s="137"/>
      <c r="P8" s="153"/>
      <c r="Q8" s="153"/>
      <c r="R8" s="153"/>
      <c r="S8" s="153"/>
      <c r="T8" s="153"/>
      <c r="U8" s="153"/>
      <c r="V8" s="153"/>
      <c r="W8" s="153"/>
      <c r="X8" s="152"/>
      <c r="Y8" s="143"/>
      <c r="Z8" s="143"/>
      <c r="AA8" s="143"/>
      <c r="AB8" s="143"/>
      <c r="AC8" s="146"/>
      <c r="AD8" s="136"/>
      <c r="AE8" s="136"/>
      <c r="AF8" s="137"/>
      <c r="AG8" s="156"/>
      <c r="AH8" s="121" t="s">
        <v>50</v>
      </c>
      <c r="AI8" s="121" t="s">
        <v>51</v>
      </c>
      <c r="AJ8" s="122" t="s">
        <v>214</v>
      </c>
      <c r="AK8" s="122" t="s">
        <v>215</v>
      </c>
      <c r="AL8" s="122" t="s">
        <v>216</v>
      </c>
      <c r="AM8" s="122" t="s">
        <v>303</v>
      </c>
      <c r="AN8" s="122" t="s">
        <v>301</v>
      </c>
      <c r="AO8" s="156"/>
      <c r="AP8" s="135"/>
      <c r="AQ8" s="156"/>
      <c r="AR8" s="156"/>
      <c r="AS8" s="156"/>
      <c r="AT8" s="135"/>
      <c r="AU8" s="161"/>
      <c r="AV8" s="161"/>
      <c r="AW8" s="123" t="s">
        <v>212</v>
      </c>
      <c r="AX8" s="123" t="s">
        <v>213</v>
      </c>
      <c r="AY8" s="161"/>
      <c r="AZ8" s="161"/>
      <c r="BA8" s="156"/>
      <c r="BB8" s="156"/>
      <c r="BC8" s="2"/>
      <c r="BD8" s="2"/>
      <c r="BE8" s="2"/>
      <c r="BF8" s="2"/>
      <c r="BG8" s="2"/>
      <c r="BH8" s="2"/>
      <c r="BI8" s="2"/>
      <c r="BJ8" s="2"/>
      <c r="BK8" s="2"/>
      <c r="BL8" s="2"/>
      <c r="BM8" s="2"/>
      <c r="BN8" s="2"/>
      <c r="BO8" s="2"/>
      <c r="BP8" s="2"/>
      <c r="BQ8" s="2"/>
      <c r="BR8" s="2"/>
      <c r="BS8" s="2"/>
      <c r="BT8" s="2"/>
      <c r="BU8" s="2"/>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row>
    <row r="9" spans="2:107" ht="30.75" customHeight="1" x14ac:dyDescent="0.25">
      <c r="B9" s="26">
        <v>1</v>
      </c>
      <c r="C9" s="64" t="s">
        <v>116</v>
      </c>
      <c r="D9" s="21"/>
      <c r="E9" s="21">
        <v>1</v>
      </c>
      <c r="F9" s="36" t="s">
        <v>146</v>
      </c>
      <c r="G9" s="17">
        <v>0</v>
      </c>
      <c r="H9" s="17">
        <v>4</v>
      </c>
      <c r="I9" s="21">
        <v>0</v>
      </c>
      <c r="J9" s="21">
        <v>0</v>
      </c>
      <c r="K9" s="21">
        <v>0</v>
      </c>
      <c r="L9" s="21">
        <v>0</v>
      </c>
      <c r="M9" s="14">
        <v>44932</v>
      </c>
      <c r="N9" s="54">
        <v>1</v>
      </c>
      <c r="O9" s="54">
        <v>0</v>
      </c>
      <c r="P9" s="54">
        <v>0</v>
      </c>
      <c r="Q9" s="54">
        <v>0</v>
      </c>
      <c r="R9" s="54">
        <v>1</v>
      </c>
      <c r="S9" s="54">
        <v>1</v>
      </c>
      <c r="T9" s="54">
        <v>0</v>
      </c>
      <c r="U9" s="54">
        <v>0</v>
      </c>
      <c r="V9" s="54">
        <v>0</v>
      </c>
      <c r="W9" s="54">
        <v>0</v>
      </c>
      <c r="X9" s="54">
        <v>0</v>
      </c>
      <c r="Y9" s="56" t="s">
        <v>171</v>
      </c>
      <c r="Z9" s="16">
        <v>44935</v>
      </c>
      <c r="AA9" s="16">
        <v>44939</v>
      </c>
      <c r="AB9" s="16">
        <v>44942</v>
      </c>
      <c r="AC9" s="58" t="s">
        <v>178</v>
      </c>
      <c r="AD9" s="54">
        <v>1</v>
      </c>
      <c r="AE9" s="54">
        <v>0</v>
      </c>
      <c r="AF9" s="54">
        <v>1</v>
      </c>
      <c r="AG9" s="54">
        <v>0</v>
      </c>
      <c r="AH9" s="55">
        <v>0</v>
      </c>
      <c r="AI9" s="55">
        <v>1</v>
      </c>
      <c r="AJ9" s="55">
        <v>0</v>
      </c>
      <c r="AK9" s="55">
        <v>0</v>
      </c>
      <c r="AL9" s="55">
        <v>0</v>
      </c>
      <c r="AM9" s="55">
        <v>0</v>
      </c>
      <c r="AN9" s="55">
        <v>0</v>
      </c>
      <c r="AO9" s="55">
        <v>0</v>
      </c>
      <c r="AP9" s="55">
        <v>0</v>
      </c>
      <c r="AQ9" s="55">
        <v>0</v>
      </c>
      <c r="AR9" s="55">
        <v>0</v>
      </c>
      <c r="AS9" s="55">
        <v>0</v>
      </c>
      <c r="AT9" s="55">
        <v>0</v>
      </c>
      <c r="AU9" s="54">
        <v>0</v>
      </c>
      <c r="AV9" s="54">
        <v>0</v>
      </c>
      <c r="AW9" s="54">
        <v>1</v>
      </c>
      <c r="AX9" s="54">
        <v>0</v>
      </c>
      <c r="AY9" s="54">
        <v>0</v>
      </c>
      <c r="AZ9" s="54">
        <v>0</v>
      </c>
      <c r="BA9" s="17">
        <v>1</v>
      </c>
      <c r="BB9" s="17">
        <v>0</v>
      </c>
    </row>
    <row r="10" spans="2:107" ht="30.75" customHeight="1" x14ac:dyDescent="0.25">
      <c r="B10" s="26">
        <v>2</v>
      </c>
      <c r="C10" s="64" t="s">
        <v>117</v>
      </c>
      <c r="D10" s="21">
        <v>1</v>
      </c>
      <c r="E10" s="21"/>
      <c r="F10" s="36" t="s">
        <v>147</v>
      </c>
      <c r="G10" s="17">
        <v>0</v>
      </c>
      <c r="H10" s="17">
        <v>0</v>
      </c>
      <c r="I10" s="21">
        <v>1</v>
      </c>
      <c r="J10" s="21">
        <v>0</v>
      </c>
      <c r="K10" s="21">
        <v>0</v>
      </c>
      <c r="L10" s="21">
        <v>0</v>
      </c>
      <c r="M10" s="14">
        <v>44936</v>
      </c>
      <c r="N10" s="54">
        <v>1</v>
      </c>
      <c r="O10" s="54">
        <v>0</v>
      </c>
      <c r="P10" s="54">
        <v>0</v>
      </c>
      <c r="Q10" s="54">
        <v>0</v>
      </c>
      <c r="R10" s="54">
        <v>1</v>
      </c>
      <c r="S10" s="54">
        <v>1</v>
      </c>
      <c r="T10" s="54">
        <v>0</v>
      </c>
      <c r="U10" s="54">
        <v>0</v>
      </c>
      <c r="V10" s="54">
        <v>0</v>
      </c>
      <c r="W10" s="54">
        <v>0</v>
      </c>
      <c r="X10" s="54">
        <v>0</v>
      </c>
      <c r="Y10" s="56" t="s">
        <v>172</v>
      </c>
      <c r="Z10" s="16">
        <v>44936</v>
      </c>
      <c r="AA10" s="16">
        <v>44939</v>
      </c>
      <c r="AB10" s="16">
        <v>44942</v>
      </c>
      <c r="AC10" s="59" t="s">
        <v>207</v>
      </c>
      <c r="AD10" s="54">
        <v>0</v>
      </c>
      <c r="AE10" s="54">
        <v>1</v>
      </c>
      <c r="AF10" s="54">
        <v>1</v>
      </c>
      <c r="AG10" s="54">
        <v>0</v>
      </c>
      <c r="AH10" s="55">
        <v>0</v>
      </c>
      <c r="AI10" s="55">
        <v>0</v>
      </c>
      <c r="AJ10" s="55">
        <v>0</v>
      </c>
      <c r="AK10" s="55">
        <v>0</v>
      </c>
      <c r="AL10" s="55">
        <v>0</v>
      </c>
      <c r="AM10" s="55">
        <v>0</v>
      </c>
      <c r="AN10" s="55">
        <v>0</v>
      </c>
      <c r="AO10" s="55">
        <v>1</v>
      </c>
      <c r="AP10" s="55">
        <v>0</v>
      </c>
      <c r="AQ10" s="55">
        <v>0</v>
      </c>
      <c r="AR10" s="55">
        <v>0</v>
      </c>
      <c r="AS10" s="55">
        <v>0</v>
      </c>
      <c r="AT10" s="55">
        <v>0</v>
      </c>
      <c r="AU10" s="54">
        <v>0</v>
      </c>
      <c r="AV10" s="54">
        <v>0</v>
      </c>
      <c r="AW10" s="54">
        <v>0</v>
      </c>
      <c r="AX10" s="54">
        <v>0</v>
      </c>
      <c r="AY10" s="54">
        <v>1</v>
      </c>
      <c r="AZ10" s="54">
        <v>0</v>
      </c>
      <c r="BA10" s="17">
        <v>0</v>
      </c>
      <c r="BB10" s="17">
        <v>0</v>
      </c>
    </row>
    <row r="11" spans="2:107" ht="30.75" customHeight="1" x14ac:dyDescent="0.25">
      <c r="B11" s="26">
        <v>3</v>
      </c>
      <c r="C11" s="64" t="s">
        <v>118</v>
      </c>
      <c r="D11" s="21">
        <v>1</v>
      </c>
      <c r="E11" s="21"/>
      <c r="F11" s="36" t="s">
        <v>148</v>
      </c>
      <c r="G11" s="17">
        <v>0</v>
      </c>
      <c r="H11" s="17">
        <v>1</v>
      </c>
      <c r="I11" s="21">
        <v>0</v>
      </c>
      <c r="J11" s="21">
        <v>0</v>
      </c>
      <c r="K11" s="21">
        <v>0</v>
      </c>
      <c r="L11" s="21">
        <v>0</v>
      </c>
      <c r="M11" s="14">
        <v>44937</v>
      </c>
      <c r="N11" s="54">
        <v>1</v>
      </c>
      <c r="O11" s="54">
        <v>0</v>
      </c>
      <c r="P11" s="54">
        <v>0</v>
      </c>
      <c r="Q11" s="54">
        <v>0</v>
      </c>
      <c r="R11" s="54">
        <v>1</v>
      </c>
      <c r="S11" s="54">
        <v>1</v>
      </c>
      <c r="T11" s="54">
        <v>0</v>
      </c>
      <c r="U11" s="54">
        <v>0</v>
      </c>
      <c r="V11" s="54">
        <v>0</v>
      </c>
      <c r="W11" s="54">
        <v>0</v>
      </c>
      <c r="X11" s="54">
        <v>0</v>
      </c>
      <c r="Y11" s="56" t="s">
        <v>171</v>
      </c>
      <c r="Z11" s="16">
        <v>44943</v>
      </c>
      <c r="AA11" s="16">
        <v>44943</v>
      </c>
      <c r="AB11" s="16">
        <v>44944</v>
      </c>
      <c r="AC11" s="59" t="s">
        <v>179</v>
      </c>
      <c r="AD11" s="54">
        <v>1</v>
      </c>
      <c r="AE11" s="54">
        <v>0</v>
      </c>
      <c r="AF11" s="54">
        <v>1</v>
      </c>
      <c r="AG11" s="54">
        <v>0</v>
      </c>
      <c r="AH11" s="55">
        <v>0</v>
      </c>
      <c r="AI11" s="55">
        <v>1</v>
      </c>
      <c r="AJ11" s="55">
        <v>0</v>
      </c>
      <c r="AK11" s="55">
        <v>0</v>
      </c>
      <c r="AL11" s="55">
        <v>0</v>
      </c>
      <c r="AM11" s="55">
        <v>0</v>
      </c>
      <c r="AN11" s="55">
        <v>0</v>
      </c>
      <c r="AO11" s="55">
        <v>0</v>
      </c>
      <c r="AP11" s="55">
        <v>0</v>
      </c>
      <c r="AQ11" s="55">
        <v>0</v>
      </c>
      <c r="AR11" s="55">
        <v>0</v>
      </c>
      <c r="AS11" s="55">
        <v>0</v>
      </c>
      <c r="AT11" s="55">
        <v>0</v>
      </c>
      <c r="AU11" s="54">
        <v>0</v>
      </c>
      <c r="AV11" s="54">
        <v>1</v>
      </c>
      <c r="AW11" s="54">
        <v>0</v>
      </c>
      <c r="AX11" s="54">
        <v>0</v>
      </c>
      <c r="AY11" s="54">
        <v>0</v>
      </c>
      <c r="AZ11" s="54">
        <v>0</v>
      </c>
      <c r="BA11" s="17">
        <v>1</v>
      </c>
      <c r="BB11" s="17">
        <v>0</v>
      </c>
    </row>
    <row r="12" spans="2:107" ht="30.75" customHeight="1" x14ac:dyDescent="0.25">
      <c r="B12" s="26">
        <v>4</v>
      </c>
      <c r="C12" s="64" t="s">
        <v>119</v>
      </c>
      <c r="D12" s="21"/>
      <c r="E12" s="21">
        <v>1</v>
      </c>
      <c r="F12" s="36" t="s">
        <v>149</v>
      </c>
      <c r="G12" s="17">
        <v>0</v>
      </c>
      <c r="H12" s="17">
        <v>4</v>
      </c>
      <c r="I12" s="21">
        <v>0</v>
      </c>
      <c r="J12" s="21">
        <v>0</v>
      </c>
      <c r="K12" s="21">
        <v>0</v>
      </c>
      <c r="L12" s="21">
        <v>0</v>
      </c>
      <c r="M12" s="14">
        <v>44938</v>
      </c>
      <c r="N12" s="54">
        <v>1</v>
      </c>
      <c r="O12" s="54">
        <v>0</v>
      </c>
      <c r="P12" s="54">
        <v>0</v>
      </c>
      <c r="Q12" s="54">
        <v>0</v>
      </c>
      <c r="R12" s="54">
        <v>1</v>
      </c>
      <c r="S12" s="54">
        <v>1</v>
      </c>
      <c r="T12" s="54">
        <v>0</v>
      </c>
      <c r="U12" s="54">
        <v>0</v>
      </c>
      <c r="V12" s="54">
        <v>0</v>
      </c>
      <c r="W12" s="54">
        <v>0</v>
      </c>
      <c r="X12" s="54">
        <v>0</v>
      </c>
      <c r="Y12" s="56" t="s">
        <v>173</v>
      </c>
      <c r="Z12" s="16">
        <v>44938</v>
      </c>
      <c r="AA12" s="16">
        <v>44944</v>
      </c>
      <c r="AB12" s="16">
        <v>44944</v>
      </c>
      <c r="AC12" s="59" t="s">
        <v>180</v>
      </c>
      <c r="AD12" s="54">
        <v>0</v>
      </c>
      <c r="AE12" s="54">
        <v>1</v>
      </c>
      <c r="AF12" s="54">
        <v>1</v>
      </c>
      <c r="AG12" s="54">
        <v>0</v>
      </c>
      <c r="AH12" s="55">
        <v>0</v>
      </c>
      <c r="AI12" s="55">
        <v>1</v>
      </c>
      <c r="AJ12" s="55">
        <v>0</v>
      </c>
      <c r="AK12" s="55">
        <v>0</v>
      </c>
      <c r="AL12" s="55">
        <v>0</v>
      </c>
      <c r="AM12" s="55">
        <v>0</v>
      </c>
      <c r="AN12" s="55">
        <v>0</v>
      </c>
      <c r="AO12" s="55">
        <v>0</v>
      </c>
      <c r="AP12" s="55">
        <v>0</v>
      </c>
      <c r="AQ12" s="55">
        <v>0</v>
      </c>
      <c r="AR12" s="55">
        <v>0</v>
      </c>
      <c r="AS12" s="55">
        <v>0</v>
      </c>
      <c r="AT12" s="55">
        <v>0</v>
      </c>
      <c r="AU12" s="54">
        <v>0</v>
      </c>
      <c r="AV12" s="54">
        <v>0</v>
      </c>
      <c r="AW12" s="54">
        <v>1</v>
      </c>
      <c r="AX12" s="54">
        <v>0</v>
      </c>
      <c r="AY12" s="54">
        <v>0</v>
      </c>
      <c r="AZ12" s="54">
        <v>0</v>
      </c>
      <c r="BA12" s="17">
        <v>1</v>
      </c>
      <c r="BB12" s="17">
        <v>0</v>
      </c>
    </row>
    <row r="13" spans="2:107" ht="30.75" customHeight="1" x14ac:dyDescent="0.25">
      <c r="B13" s="26">
        <v>5</v>
      </c>
      <c r="C13" s="64" t="s">
        <v>120</v>
      </c>
      <c r="D13" s="21">
        <v>1</v>
      </c>
      <c r="E13" s="21"/>
      <c r="F13" s="36" t="s">
        <v>150</v>
      </c>
      <c r="G13" s="17">
        <v>0</v>
      </c>
      <c r="H13" s="17">
        <v>0</v>
      </c>
      <c r="I13" s="21">
        <v>1</v>
      </c>
      <c r="J13" s="21">
        <v>0</v>
      </c>
      <c r="K13" s="21">
        <v>0</v>
      </c>
      <c r="L13" s="21">
        <v>0</v>
      </c>
      <c r="M13" s="14">
        <v>44939</v>
      </c>
      <c r="N13" s="54">
        <v>1</v>
      </c>
      <c r="O13" s="54">
        <v>0</v>
      </c>
      <c r="P13" s="54">
        <v>0</v>
      </c>
      <c r="Q13" s="54">
        <v>0</v>
      </c>
      <c r="R13" s="54">
        <v>1</v>
      </c>
      <c r="S13" s="54">
        <v>1</v>
      </c>
      <c r="T13" s="54">
        <v>0</v>
      </c>
      <c r="U13" s="54">
        <v>0</v>
      </c>
      <c r="V13" s="54">
        <v>0</v>
      </c>
      <c r="W13" s="54">
        <v>0</v>
      </c>
      <c r="X13" s="54">
        <v>0</v>
      </c>
      <c r="Y13" s="56" t="s">
        <v>172</v>
      </c>
      <c r="Z13" s="16">
        <v>44939</v>
      </c>
      <c r="AA13" s="16">
        <v>44939</v>
      </c>
      <c r="AB13" s="16">
        <v>44942</v>
      </c>
      <c r="AC13" s="59" t="s">
        <v>181</v>
      </c>
      <c r="AD13" s="54">
        <v>0</v>
      </c>
      <c r="AE13" s="54">
        <v>1</v>
      </c>
      <c r="AF13" s="54">
        <v>1</v>
      </c>
      <c r="AG13" s="54">
        <v>0</v>
      </c>
      <c r="AH13" s="55">
        <v>0</v>
      </c>
      <c r="AI13" s="55">
        <v>0</v>
      </c>
      <c r="AJ13" s="55">
        <v>0</v>
      </c>
      <c r="AK13" s="55">
        <v>0</v>
      </c>
      <c r="AL13" s="55">
        <v>0</v>
      </c>
      <c r="AM13" s="55">
        <v>0</v>
      </c>
      <c r="AN13" s="55">
        <v>0</v>
      </c>
      <c r="AO13" s="55">
        <v>1</v>
      </c>
      <c r="AP13" s="55">
        <v>0</v>
      </c>
      <c r="AQ13" s="55">
        <v>0</v>
      </c>
      <c r="AR13" s="55">
        <v>0</v>
      </c>
      <c r="AS13" s="55">
        <v>0</v>
      </c>
      <c r="AT13" s="55">
        <v>0</v>
      </c>
      <c r="AU13" s="54">
        <v>0</v>
      </c>
      <c r="AV13" s="54">
        <v>0</v>
      </c>
      <c r="AW13" s="54">
        <v>1</v>
      </c>
      <c r="AX13" s="54">
        <v>0</v>
      </c>
      <c r="AY13" s="54">
        <v>0</v>
      </c>
      <c r="AZ13" s="54">
        <v>0</v>
      </c>
      <c r="BA13" s="17">
        <v>0</v>
      </c>
      <c r="BB13" s="17">
        <v>0</v>
      </c>
    </row>
    <row r="14" spans="2:107" ht="30.75" customHeight="1" x14ac:dyDescent="0.25">
      <c r="B14" s="26">
        <v>6</v>
      </c>
      <c r="C14" s="64" t="s">
        <v>121</v>
      </c>
      <c r="D14" s="21"/>
      <c r="E14" s="21">
        <v>1</v>
      </c>
      <c r="F14" s="36" t="s">
        <v>151</v>
      </c>
      <c r="G14" s="17">
        <v>0</v>
      </c>
      <c r="H14" s="17">
        <v>0</v>
      </c>
      <c r="I14" s="21">
        <v>7</v>
      </c>
      <c r="J14" s="21">
        <v>0</v>
      </c>
      <c r="K14" s="21">
        <v>0</v>
      </c>
      <c r="L14" s="21">
        <v>0</v>
      </c>
      <c r="M14" s="14">
        <v>44945</v>
      </c>
      <c r="N14" s="54">
        <v>0</v>
      </c>
      <c r="O14" s="54">
        <v>1</v>
      </c>
      <c r="P14" s="54">
        <v>0</v>
      </c>
      <c r="Q14" s="54">
        <v>0</v>
      </c>
      <c r="R14" s="54">
        <v>1</v>
      </c>
      <c r="S14" s="54">
        <v>1</v>
      </c>
      <c r="T14" s="54">
        <v>0</v>
      </c>
      <c r="U14" s="54">
        <v>0</v>
      </c>
      <c r="V14" s="54">
        <v>0</v>
      </c>
      <c r="W14" s="54">
        <v>0</v>
      </c>
      <c r="X14" s="54">
        <v>0</v>
      </c>
      <c r="Y14" s="56" t="s">
        <v>174</v>
      </c>
      <c r="Z14" s="16">
        <v>44946</v>
      </c>
      <c r="AA14" s="16">
        <v>45005</v>
      </c>
      <c r="AB14" s="16">
        <v>45005</v>
      </c>
      <c r="AC14" s="59" t="s">
        <v>182</v>
      </c>
      <c r="AD14" s="54">
        <v>0</v>
      </c>
      <c r="AE14" s="54">
        <v>1</v>
      </c>
      <c r="AF14" s="54">
        <v>1</v>
      </c>
      <c r="AG14" s="54">
        <v>0</v>
      </c>
      <c r="AH14" s="55">
        <v>0</v>
      </c>
      <c r="AI14" s="55">
        <v>1</v>
      </c>
      <c r="AJ14" s="55">
        <v>0</v>
      </c>
      <c r="AK14" s="55">
        <v>0</v>
      </c>
      <c r="AL14" s="55">
        <v>0</v>
      </c>
      <c r="AM14" s="55">
        <v>0</v>
      </c>
      <c r="AN14" s="55">
        <v>0</v>
      </c>
      <c r="AO14" s="55">
        <v>0</v>
      </c>
      <c r="AP14" s="55">
        <v>0</v>
      </c>
      <c r="AQ14" s="55">
        <v>0</v>
      </c>
      <c r="AR14" s="55">
        <v>0</v>
      </c>
      <c r="AS14" s="55">
        <v>0</v>
      </c>
      <c r="AT14" s="55">
        <v>0</v>
      </c>
      <c r="AU14" s="54">
        <v>0</v>
      </c>
      <c r="AV14" s="54">
        <v>0</v>
      </c>
      <c r="AW14" s="54">
        <v>0</v>
      </c>
      <c r="AX14" s="54">
        <v>0</v>
      </c>
      <c r="AY14" s="54">
        <v>1</v>
      </c>
      <c r="AZ14" s="54">
        <v>0</v>
      </c>
      <c r="BA14" s="17">
        <v>1</v>
      </c>
      <c r="BB14" s="17">
        <v>0</v>
      </c>
    </row>
    <row r="15" spans="2:107" ht="37.5" customHeight="1" x14ac:dyDescent="0.25">
      <c r="B15" s="26">
        <v>7</v>
      </c>
      <c r="C15" s="64" t="s">
        <v>122</v>
      </c>
      <c r="D15" s="21">
        <v>1</v>
      </c>
      <c r="E15" s="21"/>
      <c r="F15" s="36" t="s">
        <v>152</v>
      </c>
      <c r="G15" s="17">
        <v>0</v>
      </c>
      <c r="H15" s="17">
        <v>0</v>
      </c>
      <c r="I15" s="21">
        <v>1</v>
      </c>
      <c r="J15" s="21">
        <v>0</v>
      </c>
      <c r="K15" s="21">
        <v>0</v>
      </c>
      <c r="L15" s="21">
        <v>0</v>
      </c>
      <c r="M15" s="14">
        <v>44945</v>
      </c>
      <c r="N15" s="54">
        <v>1</v>
      </c>
      <c r="O15" s="54">
        <v>0</v>
      </c>
      <c r="P15" s="54">
        <v>0</v>
      </c>
      <c r="Q15" s="54">
        <v>0</v>
      </c>
      <c r="R15" s="54">
        <v>1</v>
      </c>
      <c r="S15" s="54">
        <v>1</v>
      </c>
      <c r="T15" s="54">
        <v>0</v>
      </c>
      <c r="U15" s="54">
        <v>0</v>
      </c>
      <c r="V15" s="54">
        <v>0</v>
      </c>
      <c r="W15" s="54">
        <v>0</v>
      </c>
      <c r="X15" s="54">
        <v>0</v>
      </c>
      <c r="Y15" s="56" t="s">
        <v>172</v>
      </c>
      <c r="Z15" s="60">
        <v>44945</v>
      </c>
      <c r="AA15" s="60">
        <v>44951</v>
      </c>
      <c r="AB15" s="16">
        <v>44951</v>
      </c>
      <c r="AC15" s="59" t="s">
        <v>183</v>
      </c>
      <c r="AD15" s="54">
        <v>0</v>
      </c>
      <c r="AE15" s="54">
        <v>1</v>
      </c>
      <c r="AF15" s="54">
        <v>1</v>
      </c>
      <c r="AG15" s="54">
        <v>0</v>
      </c>
      <c r="AH15" s="55">
        <v>0</v>
      </c>
      <c r="AI15" s="55">
        <v>0</v>
      </c>
      <c r="AJ15" s="55">
        <v>0</v>
      </c>
      <c r="AK15" s="55">
        <v>0</v>
      </c>
      <c r="AL15" s="55">
        <v>0</v>
      </c>
      <c r="AM15" s="55">
        <v>0</v>
      </c>
      <c r="AN15" s="55">
        <v>1</v>
      </c>
      <c r="AO15" s="55">
        <v>0</v>
      </c>
      <c r="AP15" s="55">
        <v>0</v>
      </c>
      <c r="AQ15" s="55">
        <v>0</v>
      </c>
      <c r="AR15" s="55">
        <v>0</v>
      </c>
      <c r="AS15" s="55">
        <v>0</v>
      </c>
      <c r="AT15" s="55">
        <v>0</v>
      </c>
      <c r="AU15" s="54">
        <v>0</v>
      </c>
      <c r="AV15" s="54">
        <v>0</v>
      </c>
      <c r="AW15" s="54">
        <v>0</v>
      </c>
      <c r="AX15" s="54">
        <v>0</v>
      </c>
      <c r="AY15" s="54">
        <v>1</v>
      </c>
      <c r="AZ15" s="54">
        <v>0</v>
      </c>
      <c r="BA15" s="17">
        <v>0</v>
      </c>
      <c r="BB15" s="17">
        <v>0</v>
      </c>
    </row>
    <row r="16" spans="2:107" ht="30.75" customHeight="1" x14ac:dyDescent="0.25">
      <c r="B16" s="26">
        <v>8</v>
      </c>
      <c r="C16" s="65" t="s">
        <v>123</v>
      </c>
      <c r="D16" s="38">
        <v>1</v>
      </c>
      <c r="E16" s="38"/>
      <c r="F16" s="39" t="s">
        <v>152</v>
      </c>
      <c r="G16" s="17">
        <v>0</v>
      </c>
      <c r="H16" s="17">
        <v>0</v>
      </c>
      <c r="I16" s="21">
        <v>1</v>
      </c>
      <c r="J16" s="21">
        <v>0</v>
      </c>
      <c r="K16" s="21">
        <v>0</v>
      </c>
      <c r="L16" s="21">
        <v>0</v>
      </c>
      <c r="M16" s="30">
        <v>44945</v>
      </c>
      <c r="N16" s="55">
        <v>1</v>
      </c>
      <c r="O16" s="55">
        <v>0</v>
      </c>
      <c r="P16" s="54">
        <v>0</v>
      </c>
      <c r="Q16" s="54">
        <v>0</v>
      </c>
      <c r="R16" s="55">
        <v>1</v>
      </c>
      <c r="S16" s="55">
        <v>1</v>
      </c>
      <c r="T16" s="54">
        <v>0</v>
      </c>
      <c r="U16" s="54">
        <v>0</v>
      </c>
      <c r="V16" s="54">
        <v>0</v>
      </c>
      <c r="W16" s="54">
        <v>0</v>
      </c>
      <c r="X16" s="54">
        <v>0</v>
      </c>
      <c r="Y16" s="57" t="s">
        <v>172</v>
      </c>
      <c r="Z16" s="61">
        <v>44945</v>
      </c>
      <c r="AA16" s="61">
        <v>44951</v>
      </c>
      <c r="AB16" s="61">
        <v>44951</v>
      </c>
      <c r="AC16" s="62" t="s">
        <v>184</v>
      </c>
      <c r="AD16" s="55">
        <v>0</v>
      </c>
      <c r="AE16" s="55">
        <v>1</v>
      </c>
      <c r="AF16" s="55">
        <v>1</v>
      </c>
      <c r="AG16" s="54">
        <v>0</v>
      </c>
      <c r="AH16" s="55">
        <v>0</v>
      </c>
      <c r="AI16" s="55">
        <v>0</v>
      </c>
      <c r="AJ16" s="55">
        <v>0</v>
      </c>
      <c r="AK16" s="55">
        <v>0</v>
      </c>
      <c r="AL16" s="55">
        <v>0</v>
      </c>
      <c r="AM16" s="55">
        <v>0</v>
      </c>
      <c r="AN16" s="55">
        <v>1</v>
      </c>
      <c r="AO16" s="55">
        <v>0</v>
      </c>
      <c r="AP16" s="55">
        <v>0</v>
      </c>
      <c r="AQ16" s="55">
        <v>0</v>
      </c>
      <c r="AR16" s="55">
        <v>0</v>
      </c>
      <c r="AS16" s="55">
        <v>0</v>
      </c>
      <c r="AT16" s="55">
        <v>0</v>
      </c>
      <c r="AU16" s="54">
        <v>0</v>
      </c>
      <c r="AV16" s="54">
        <v>0</v>
      </c>
      <c r="AW16" s="54">
        <v>0</v>
      </c>
      <c r="AX16" s="54">
        <v>0</v>
      </c>
      <c r="AY16" s="55">
        <v>0</v>
      </c>
      <c r="AZ16" s="55">
        <v>1</v>
      </c>
      <c r="BA16" s="17">
        <v>0</v>
      </c>
      <c r="BB16" s="17">
        <v>0</v>
      </c>
    </row>
    <row r="17" spans="2:54" ht="30.75" customHeight="1" x14ac:dyDescent="0.25">
      <c r="B17" s="26">
        <v>9</v>
      </c>
      <c r="C17" s="64" t="s">
        <v>124</v>
      </c>
      <c r="D17" s="21">
        <v>1</v>
      </c>
      <c r="E17" s="21"/>
      <c r="F17" s="36" t="s">
        <v>153</v>
      </c>
      <c r="G17" s="17">
        <v>0</v>
      </c>
      <c r="H17" s="17">
        <v>0</v>
      </c>
      <c r="I17" s="21">
        <v>2</v>
      </c>
      <c r="J17" s="21">
        <v>0</v>
      </c>
      <c r="K17" s="21">
        <v>0</v>
      </c>
      <c r="L17" s="21">
        <v>0</v>
      </c>
      <c r="M17" s="15">
        <v>44946</v>
      </c>
      <c r="N17" s="54">
        <v>1</v>
      </c>
      <c r="O17" s="54">
        <v>0</v>
      </c>
      <c r="P17" s="54">
        <v>0</v>
      </c>
      <c r="Q17" s="54">
        <v>0</v>
      </c>
      <c r="R17" s="54">
        <v>1</v>
      </c>
      <c r="S17" s="54">
        <v>1</v>
      </c>
      <c r="T17" s="54">
        <v>0</v>
      </c>
      <c r="U17" s="54">
        <v>0</v>
      </c>
      <c r="V17" s="54">
        <v>0</v>
      </c>
      <c r="W17" s="54">
        <v>0</v>
      </c>
      <c r="X17" s="54">
        <v>0</v>
      </c>
      <c r="Y17" s="56" t="s">
        <v>172</v>
      </c>
      <c r="Z17" s="16">
        <v>44946</v>
      </c>
      <c r="AA17" s="16">
        <v>44952</v>
      </c>
      <c r="AB17" s="16">
        <v>44952</v>
      </c>
      <c r="AC17" s="59" t="s">
        <v>185</v>
      </c>
      <c r="AD17" s="54">
        <v>0</v>
      </c>
      <c r="AE17" s="54">
        <v>1</v>
      </c>
      <c r="AF17" s="54">
        <v>1</v>
      </c>
      <c r="AG17" s="54">
        <v>0</v>
      </c>
      <c r="AH17" s="55">
        <v>0</v>
      </c>
      <c r="AI17" s="55">
        <v>0</v>
      </c>
      <c r="AJ17" s="55">
        <v>0</v>
      </c>
      <c r="AK17" s="55">
        <v>0</v>
      </c>
      <c r="AL17" s="55">
        <v>0</v>
      </c>
      <c r="AM17" s="55">
        <v>0</v>
      </c>
      <c r="AN17" s="55">
        <v>1</v>
      </c>
      <c r="AO17" s="55">
        <v>0</v>
      </c>
      <c r="AP17" s="55">
        <v>0</v>
      </c>
      <c r="AQ17" s="55">
        <v>0</v>
      </c>
      <c r="AR17" s="55">
        <v>0</v>
      </c>
      <c r="AS17" s="55">
        <v>0</v>
      </c>
      <c r="AT17" s="55">
        <v>0</v>
      </c>
      <c r="AU17" s="54">
        <v>0</v>
      </c>
      <c r="AV17" s="54">
        <v>0</v>
      </c>
      <c r="AW17" s="54">
        <v>1</v>
      </c>
      <c r="AX17" s="54">
        <v>0</v>
      </c>
      <c r="AY17" s="55">
        <v>0</v>
      </c>
      <c r="AZ17" s="54">
        <v>0</v>
      </c>
      <c r="BA17" s="17">
        <v>0</v>
      </c>
      <c r="BB17" s="17">
        <v>0</v>
      </c>
    </row>
    <row r="18" spans="2:54" ht="30.75" customHeight="1" x14ac:dyDescent="0.25">
      <c r="B18" s="26">
        <v>10</v>
      </c>
      <c r="C18" s="64" t="s">
        <v>125</v>
      </c>
      <c r="D18" s="21">
        <v>1</v>
      </c>
      <c r="E18" s="21"/>
      <c r="F18" s="36" t="s">
        <v>153</v>
      </c>
      <c r="G18" s="17">
        <v>0</v>
      </c>
      <c r="H18" s="17">
        <v>0</v>
      </c>
      <c r="I18" s="21">
        <v>2</v>
      </c>
      <c r="J18" s="21">
        <v>0</v>
      </c>
      <c r="K18" s="21">
        <v>0</v>
      </c>
      <c r="L18" s="21">
        <v>0</v>
      </c>
      <c r="M18" s="14">
        <v>44946</v>
      </c>
      <c r="N18" s="54">
        <v>1</v>
      </c>
      <c r="O18" s="54">
        <v>0</v>
      </c>
      <c r="P18" s="54">
        <v>0</v>
      </c>
      <c r="Q18" s="54">
        <v>0</v>
      </c>
      <c r="R18" s="54">
        <v>1</v>
      </c>
      <c r="S18" s="54">
        <v>1</v>
      </c>
      <c r="T18" s="54">
        <v>0</v>
      </c>
      <c r="U18" s="54">
        <v>0</v>
      </c>
      <c r="V18" s="54">
        <v>0</v>
      </c>
      <c r="W18" s="54">
        <v>0</v>
      </c>
      <c r="X18" s="54">
        <v>0</v>
      </c>
      <c r="Y18" s="56" t="s">
        <v>172</v>
      </c>
      <c r="Z18" s="16">
        <v>44946</v>
      </c>
      <c r="AA18" s="16">
        <v>44953</v>
      </c>
      <c r="AB18" s="16">
        <v>44956</v>
      </c>
      <c r="AC18" s="59" t="s">
        <v>186</v>
      </c>
      <c r="AD18" s="54">
        <v>0</v>
      </c>
      <c r="AE18" s="54">
        <v>1</v>
      </c>
      <c r="AF18" s="54">
        <v>1</v>
      </c>
      <c r="AG18" s="54">
        <v>0</v>
      </c>
      <c r="AH18" s="55">
        <v>0</v>
      </c>
      <c r="AI18" s="55">
        <v>0</v>
      </c>
      <c r="AJ18" s="55">
        <v>0</v>
      </c>
      <c r="AK18" s="55">
        <v>0</v>
      </c>
      <c r="AL18" s="55">
        <v>0</v>
      </c>
      <c r="AM18" s="55">
        <v>0</v>
      </c>
      <c r="AN18" s="55">
        <v>1</v>
      </c>
      <c r="AO18" s="55">
        <v>0</v>
      </c>
      <c r="AP18" s="55">
        <v>0</v>
      </c>
      <c r="AQ18" s="55">
        <v>0</v>
      </c>
      <c r="AR18" s="55">
        <v>0</v>
      </c>
      <c r="AS18" s="55">
        <v>0</v>
      </c>
      <c r="AT18" s="55">
        <v>0</v>
      </c>
      <c r="AU18" s="54">
        <v>0</v>
      </c>
      <c r="AV18" s="54">
        <v>0</v>
      </c>
      <c r="AW18" s="54">
        <v>1</v>
      </c>
      <c r="AX18" s="54">
        <v>0</v>
      </c>
      <c r="AY18" s="55">
        <v>0</v>
      </c>
      <c r="AZ18" s="54">
        <v>0</v>
      </c>
      <c r="BA18" s="17">
        <v>0</v>
      </c>
      <c r="BB18" s="17">
        <v>0</v>
      </c>
    </row>
    <row r="19" spans="2:54" ht="30.75" customHeight="1" x14ac:dyDescent="0.25">
      <c r="B19" s="26">
        <v>11</v>
      </c>
      <c r="C19" s="64" t="s">
        <v>126</v>
      </c>
      <c r="D19" s="21">
        <v>1</v>
      </c>
      <c r="E19" s="21"/>
      <c r="F19" s="36" t="s">
        <v>154</v>
      </c>
      <c r="G19" s="17">
        <v>0</v>
      </c>
      <c r="H19" s="17">
        <v>0</v>
      </c>
      <c r="I19" s="21">
        <v>2</v>
      </c>
      <c r="J19" s="21">
        <v>0</v>
      </c>
      <c r="K19" s="21">
        <v>0</v>
      </c>
      <c r="L19" s="21">
        <v>0</v>
      </c>
      <c r="M19" s="14">
        <v>44946</v>
      </c>
      <c r="N19" s="54">
        <v>1</v>
      </c>
      <c r="O19" s="54">
        <v>0</v>
      </c>
      <c r="P19" s="54">
        <v>0</v>
      </c>
      <c r="Q19" s="54">
        <v>0</v>
      </c>
      <c r="R19" s="54">
        <v>1</v>
      </c>
      <c r="S19" s="54">
        <v>1</v>
      </c>
      <c r="T19" s="54">
        <v>0</v>
      </c>
      <c r="U19" s="54">
        <v>0</v>
      </c>
      <c r="V19" s="54">
        <v>0</v>
      </c>
      <c r="W19" s="54">
        <v>0</v>
      </c>
      <c r="X19" s="54">
        <v>0</v>
      </c>
      <c r="Y19" s="56" t="s">
        <v>172</v>
      </c>
      <c r="Z19" s="16">
        <v>44946</v>
      </c>
      <c r="AA19" s="16">
        <v>44952</v>
      </c>
      <c r="AB19" s="16">
        <v>44952</v>
      </c>
      <c r="AC19" s="59" t="s">
        <v>187</v>
      </c>
      <c r="AD19" s="54">
        <v>0</v>
      </c>
      <c r="AE19" s="54">
        <v>1</v>
      </c>
      <c r="AF19" s="54">
        <v>1</v>
      </c>
      <c r="AG19" s="54">
        <v>0</v>
      </c>
      <c r="AH19" s="55">
        <v>0</v>
      </c>
      <c r="AI19" s="55">
        <v>1</v>
      </c>
      <c r="AJ19" s="55">
        <v>0</v>
      </c>
      <c r="AK19" s="55">
        <v>0</v>
      </c>
      <c r="AL19" s="55">
        <v>0</v>
      </c>
      <c r="AM19" s="55">
        <v>0</v>
      </c>
      <c r="AN19" s="55">
        <v>0</v>
      </c>
      <c r="AO19" s="55">
        <v>0</v>
      </c>
      <c r="AP19" s="55">
        <v>0</v>
      </c>
      <c r="AQ19" s="55">
        <v>0</v>
      </c>
      <c r="AR19" s="55">
        <v>0</v>
      </c>
      <c r="AS19" s="55">
        <v>0</v>
      </c>
      <c r="AT19" s="55">
        <v>0</v>
      </c>
      <c r="AU19" s="54">
        <v>0</v>
      </c>
      <c r="AV19" s="54">
        <v>1</v>
      </c>
      <c r="AW19" s="54">
        <v>0</v>
      </c>
      <c r="AX19" s="54">
        <v>0</v>
      </c>
      <c r="AY19" s="55">
        <v>0</v>
      </c>
      <c r="AZ19" s="54">
        <v>0</v>
      </c>
      <c r="BA19" s="17">
        <v>0</v>
      </c>
      <c r="BB19" s="17">
        <v>0</v>
      </c>
    </row>
    <row r="20" spans="2:54" ht="30.75" customHeight="1" x14ac:dyDescent="0.25">
      <c r="B20" s="26">
        <v>12</v>
      </c>
      <c r="C20" s="64" t="s">
        <v>127</v>
      </c>
      <c r="D20" s="21">
        <v>1</v>
      </c>
      <c r="E20" s="21"/>
      <c r="F20" s="36" t="s">
        <v>154</v>
      </c>
      <c r="G20" s="17">
        <v>0</v>
      </c>
      <c r="H20" s="17">
        <v>0</v>
      </c>
      <c r="I20" s="21">
        <v>2</v>
      </c>
      <c r="J20" s="21">
        <v>0</v>
      </c>
      <c r="K20" s="21">
        <v>0</v>
      </c>
      <c r="L20" s="21">
        <v>0</v>
      </c>
      <c r="M20" s="14">
        <v>44946</v>
      </c>
      <c r="N20" s="54">
        <v>1</v>
      </c>
      <c r="O20" s="54">
        <v>0</v>
      </c>
      <c r="P20" s="54">
        <v>0</v>
      </c>
      <c r="Q20" s="54">
        <v>0</v>
      </c>
      <c r="R20" s="54">
        <v>1</v>
      </c>
      <c r="S20" s="54">
        <v>1</v>
      </c>
      <c r="T20" s="54">
        <v>0</v>
      </c>
      <c r="U20" s="54">
        <v>0</v>
      </c>
      <c r="V20" s="54">
        <v>0</v>
      </c>
      <c r="W20" s="54">
        <v>0</v>
      </c>
      <c r="X20" s="54">
        <v>0</v>
      </c>
      <c r="Y20" s="56" t="s">
        <v>172</v>
      </c>
      <c r="Z20" s="16">
        <v>44946</v>
      </c>
      <c r="AA20" s="16">
        <v>44952</v>
      </c>
      <c r="AB20" s="16">
        <v>44952</v>
      </c>
      <c r="AC20" s="59" t="s">
        <v>188</v>
      </c>
      <c r="AD20" s="54">
        <v>0</v>
      </c>
      <c r="AE20" s="54">
        <v>1</v>
      </c>
      <c r="AF20" s="54">
        <v>1</v>
      </c>
      <c r="AG20" s="54">
        <v>0</v>
      </c>
      <c r="AH20" s="55">
        <v>0</v>
      </c>
      <c r="AI20" s="55">
        <v>0</v>
      </c>
      <c r="AJ20" s="55">
        <v>0</v>
      </c>
      <c r="AK20" s="55">
        <v>0</v>
      </c>
      <c r="AL20" s="55">
        <v>0</v>
      </c>
      <c r="AM20" s="55">
        <v>0</v>
      </c>
      <c r="AN20" s="55">
        <v>1</v>
      </c>
      <c r="AO20" s="55">
        <v>0</v>
      </c>
      <c r="AP20" s="55">
        <v>0</v>
      </c>
      <c r="AQ20" s="55">
        <v>0</v>
      </c>
      <c r="AR20" s="55">
        <v>0</v>
      </c>
      <c r="AS20" s="55">
        <v>0</v>
      </c>
      <c r="AT20" s="55">
        <v>0</v>
      </c>
      <c r="AU20" s="54">
        <v>0</v>
      </c>
      <c r="AV20" s="54">
        <v>0</v>
      </c>
      <c r="AW20" s="54">
        <v>0</v>
      </c>
      <c r="AX20" s="54">
        <v>1</v>
      </c>
      <c r="AY20" s="55">
        <v>0</v>
      </c>
      <c r="AZ20" s="54">
        <v>0</v>
      </c>
      <c r="BA20" s="17">
        <v>0</v>
      </c>
      <c r="BB20" s="17">
        <v>0</v>
      </c>
    </row>
    <row r="21" spans="2:54" ht="30.75" customHeight="1" x14ac:dyDescent="0.25">
      <c r="B21" s="26">
        <v>13</v>
      </c>
      <c r="C21" s="64" t="s">
        <v>128</v>
      </c>
      <c r="D21" s="21">
        <v>1</v>
      </c>
      <c r="E21" s="21"/>
      <c r="F21" s="36" t="s">
        <v>153</v>
      </c>
      <c r="G21" s="17">
        <v>0</v>
      </c>
      <c r="H21" s="17">
        <v>0</v>
      </c>
      <c r="I21" s="21">
        <v>2</v>
      </c>
      <c r="J21" s="21">
        <v>0</v>
      </c>
      <c r="K21" s="21">
        <v>0</v>
      </c>
      <c r="L21" s="21">
        <v>0</v>
      </c>
      <c r="M21" s="14">
        <v>44946</v>
      </c>
      <c r="N21" s="54">
        <v>1</v>
      </c>
      <c r="O21" s="54">
        <v>0</v>
      </c>
      <c r="P21" s="54">
        <v>0</v>
      </c>
      <c r="Q21" s="54">
        <v>0</v>
      </c>
      <c r="R21" s="54">
        <v>1</v>
      </c>
      <c r="S21" s="54">
        <v>1</v>
      </c>
      <c r="T21" s="54">
        <v>0</v>
      </c>
      <c r="U21" s="54">
        <v>0</v>
      </c>
      <c r="V21" s="54">
        <v>0</v>
      </c>
      <c r="W21" s="54">
        <v>0</v>
      </c>
      <c r="X21" s="54">
        <v>0</v>
      </c>
      <c r="Y21" s="56" t="s">
        <v>172</v>
      </c>
      <c r="Z21" s="16">
        <v>44946</v>
      </c>
      <c r="AA21" s="16">
        <v>44952</v>
      </c>
      <c r="AB21" s="16">
        <v>44952</v>
      </c>
      <c r="AC21" s="59" t="s">
        <v>189</v>
      </c>
      <c r="AD21" s="54">
        <v>0</v>
      </c>
      <c r="AE21" s="54">
        <v>1</v>
      </c>
      <c r="AF21" s="54">
        <v>1</v>
      </c>
      <c r="AG21" s="54">
        <v>0</v>
      </c>
      <c r="AH21" s="55">
        <v>0</v>
      </c>
      <c r="AI21" s="55">
        <v>0</v>
      </c>
      <c r="AJ21" s="55">
        <v>0</v>
      </c>
      <c r="AK21" s="55">
        <v>0</v>
      </c>
      <c r="AL21" s="55">
        <v>0</v>
      </c>
      <c r="AM21" s="55">
        <v>0</v>
      </c>
      <c r="AN21" s="55">
        <v>1</v>
      </c>
      <c r="AO21" s="55">
        <v>0</v>
      </c>
      <c r="AP21" s="55">
        <v>0</v>
      </c>
      <c r="AQ21" s="55">
        <v>0</v>
      </c>
      <c r="AR21" s="55">
        <v>0</v>
      </c>
      <c r="AS21" s="55">
        <v>0</v>
      </c>
      <c r="AT21" s="55">
        <v>0</v>
      </c>
      <c r="AU21" s="54">
        <v>0</v>
      </c>
      <c r="AV21" s="54">
        <v>0</v>
      </c>
      <c r="AW21" s="54">
        <v>0</v>
      </c>
      <c r="AX21" s="54">
        <v>1</v>
      </c>
      <c r="AY21" s="55">
        <v>0</v>
      </c>
      <c r="AZ21" s="54">
        <v>0</v>
      </c>
      <c r="BA21" s="17">
        <v>0</v>
      </c>
      <c r="BB21" s="17">
        <v>0</v>
      </c>
    </row>
    <row r="22" spans="2:54" ht="30.75" customHeight="1" x14ac:dyDescent="0.25">
      <c r="B22" s="26">
        <v>14</v>
      </c>
      <c r="C22" s="64" t="s">
        <v>129</v>
      </c>
      <c r="D22" s="21">
        <v>1</v>
      </c>
      <c r="E22" s="21"/>
      <c r="F22" s="36" t="s">
        <v>155</v>
      </c>
      <c r="G22" s="17">
        <v>0</v>
      </c>
      <c r="H22" s="17">
        <v>0</v>
      </c>
      <c r="I22" s="21">
        <v>2</v>
      </c>
      <c r="J22" s="21">
        <v>0</v>
      </c>
      <c r="K22" s="21">
        <v>0</v>
      </c>
      <c r="L22" s="21">
        <v>0</v>
      </c>
      <c r="M22" s="14">
        <v>44949</v>
      </c>
      <c r="N22" s="54">
        <v>1</v>
      </c>
      <c r="O22" s="54">
        <v>0</v>
      </c>
      <c r="P22" s="54">
        <v>0</v>
      </c>
      <c r="Q22" s="54">
        <v>0</v>
      </c>
      <c r="R22" s="54">
        <v>1</v>
      </c>
      <c r="S22" s="54">
        <v>1</v>
      </c>
      <c r="T22" s="54">
        <v>0</v>
      </c>
      <c r="U22" s="54">
        <v>0</v>
      </c>
      <c r="V22" s="54">
        <v>0</v>
      </c>
      <c r="W22" s="54">
        <v>0</v>
      </c>
      <c r="X22" s="54">
        <v>0</v>
      </c>
      <c r="Y22" s="56" t="s">
        <v>172</v>
      </c>
      <c r="Z22" s="16">
        <v>44946</v>
      </c>
      <c r="AA22" s="16">
        <v>44952</v>
      </c>
      <c r="AB22" s="16">
        <v>44952</v>
      </c>
      <c r="AC22" s="59" t="s">
        <v>190</v>
      </c>
      <c r="AD22" s="54">
        <v>0</v>
      </c>
      <c r="AE22" s="54">
        <v>1</v>
      </c>
      <c r="AF22" s="54">
        <v>1</v>
      </c>
      <c r="AG22" s="54">
        <v>0</v>
      </c>
      <c r="AH22" s="55">
        <v>0</v>
      </c>
      <c r="AI22" s="55">
        <v>0</v>
      </c>
      <c r="AJ22" s="55">
        <v>0</v>
      </c>
      <c r="AK22" s="55">
        <v>0</v>
      </c>
      <c r="AL22" s="55">
        <v>0</v>
      </c>
      <c r="AM22" s="55">
        <v>0</v>
      </c>
      <c r="AN22" s="55">
        <v>1</v>
      </c>
      <c r="AO22" s="55">
        <v>0</v>
      </c>
      <c r="AP22" s="55">
        <v>0</v>
      </c>
      <c r="AQ22" s="55">
        <v>0</v>
      </c>
      <c r="AR22" s="55">
        <v>0</v>
      </c>
      <c r="AS22" s="55">
        <v>0</v>
      </c>
      <c r="AT22" s="55">
        <v>0</v>
      </c>
      <c r="AU22" s="54">
        <v>0</v>
      </c>
      <c r="AV22" s="54">
        <v>0</v>
      </c>
      <c r="AW22" s="54">
        <v>0</v>
      </c>
      <c r="AX22" s="54">
        <v>0</v>
      </c>
      <c r="AY22" s="54">
        <v>1</v>
      </c>
      <c r="AZ22" s="54">
        <v>0</v>
      </c>
      <c r="BA22" s="17">
        <v>0</v>
      </c>
      <c r="BB22" s="17">
        <v>0</v>
      </c>
    </row>
    <row r="23" spans="2:54" ht="30.75" customHeight="1" x14ac:dyDescent="0.25">
      <c r="B23" s="26">
        <v>15</v>
      </c>
      <c r="C23" s="64" t="s">
        <v>130</v>
      </c>
      <c r="D23" s="21">
        <v>1</v>
      </c>
      <c r="E23" s="21"/>
      <c r="F23" s="36" t="s">
        <v>156</v>
      </c>
      <c r="G23" s="17">
        <v>0</v>
      </c>
      <c r="H23" s="17">
        <v>0</v>
      </c>
      <c r="I23" s="21">
        <v>2</v>
      </c>
      <c r="J23" s="21">
        <v>0</v>
      </c>
      <c r="K23" s="21">
        <v>0</v>
      </c>
      <c r="L23" s="21">
        <v>0</v>
      </c>
      <c r="M23" s="14">
        <v>44950</v>
      </c>
      <c r="N23" s="54">
        <v>1</v>
      </c>
      <c r="O23" s="54">
        <v>0</v>
      </c>
      <c r="P23" s="54">
        <v>0</v>
      </c>
      <c r="Q23" s="54">
        <v>0</v>
      </c>
      <c r="R23" s="54">
        <v>1</v>
      </c>
      <c r="S23" s="54">
        <v>1</v>
      </c>
      <c r="T23" s="54">
        <v>0</v>
      </c>
      <c r="U23" s="54">
        <v>0</v>
      </c>
      <c r="V23" s="54">
        <v>0</v>
      </c>
      <c r="W23" s="54">
        <v>0</v>
      </c>
      <c r="X23" s="54">
        <v>0</v>
      </c>
      <c r="Y23" s="56" t="s">
        <v>172</v>
      </c>
      <c r="Z23" s="16">
        <v>44950</v>
      </c>
      <c r="AA23" s="16">
        <v>44958</v>
      </c>
      <c r="AB23" s="16">
        <v>44958</v>
      </c>
      <c r="AC23" s="59" t="s">
        <v>191</v>
      </c>
      <c r="AD23" s="54">
        <v>0</v>
      </c>
      <c r="AE23" s="54">
        <v>1</v>
      </c>
      <c r="AF23" s="54">
        <v>1</v>
      </c>
      <c r="AG23" s="54">
        <v>0</v>
      </c>
      <c r="AH23" s="55">
        <v>0</v>
      </c>
      <c r="AI23" s="55">
        <v>0</v>
      </c>
      <c r="AJ23" s="55">
        <v>0</v>
      </c>
      <c r="AK23" s="55">
        <v>0</v>
      </c>
      <c r="AL23" s="55">
        <v>0</v>
      </c>
      <c r="AM23" s="55">
        <v>0</v>
      </c>
      <c r="AN23" s="55">
        <v>1</v>
      </c>
      <c r="AO23" s="55">
        <v>0</v>
      </c>
      <c r="AP23" s="55">
        <v>0</v>
      </c>
      <c r="AQ23" s="55">
        <v>0</v>
      </c>
      <c r="AR23" s="55">
        <v>0</v>
      </c>
      <c r="AS23" s="55">
        <v>0</v>
      </c>
      <c r="AT23" s="55">
        <v>0</v>
      </c>
      <c r="AU23" s="54">
        <v>0</v>
      </c>
      <c r="AV23" s="54">
        <v>0</v>
      </c>
      <c r="AW23" s="54">
        <v>0</v>
      </c>
      <c r="AX23" s="54">
        <v>0</v>
      </c>
      <c r="AY23" s="54">
        <v>1</v>
      </c>
      <c r="AZ23" s="54">
        <v>0</v>
      </c>
      <c r="BA23" s="17">
        <v>0</v>
      </c>
      <c r="BB23" s="17">
        <v>0</v>
      </c>
    </row>
    <row r="24" spans="2:54" ht="30.75" customHeight="1" x14ac:dyDescent="0.25">
      <c r="B24" s="26">
        <v>16</v>
      </c>
      <c r="C24" s="64" t="s">
        <v>131</v>
      </c>
      <c r="D24" s="21"/>
      <c r="E24" s="21">
        <v>1</v>
      </c>
      <c r="F24" s="36" t="s">
        <v>157</v>
      </c>
      <c r="G24" s="17">
        <v>0</v>
      </c>
      <c r="H24" s="17">
        <v>6</v>
      </c>
      <c r="I24" s="21">
        <v>0</v>
      </c>
      <c r="J24" s="21">
        <v>0</v>
      </c>
      <c r="K24" s="21">
        <v>0</v>
      </c>
      <c r="L24" s="21">
        <v>0</v>
      </c>
      <c r="M24" s="14">
        <v>44951</v>
      </c>
      <c r="N24" s="54">
        <v>1</v>
      </c>
      <c r="O24" s="54">
        <v>0</v>
      </c>
      <c r="P24" s="54">
        <v>0</v>
      </c>
      <c r="Q24" s="54">
        <v>0</v>
      </c>
      <c r="R24" s="54">
        <v>1</v>
      </c>
      <c r="S24" s="54">
        <v>1</v>
      </c>
      <c r="T24" s="54">
        <v>0</v>
      </c>
      <c r="U24" s="54">
        <v>0</v>
      </c>
      <c r="V24" s="54">
        <v>0</v>
      </c>
      <c r="W24" s="54">
        <v>0</v>
      </c>
      <c r="X24" s="54">
        <v>0</v>
      </c>
      <c r="Y24" s="56" t="s">
        <v>175</v>
      </c>
      <c r="Z24" s="16">
        <v>44951</v>
      </c>
      <c r="AA24" s="16">
        <v>44960</v>
      </c>
      <c r="AB24" s="16">
        <v>44960</v>
      </c>
      <c r="AC24" s="59" t="s">
        <v>192</v>
      </c>
      <c r="AD24" s="54">
        <v>0</v>
      </c>
      <c r="AE24" s="54">
        <v>1</v>
      </c>
      <c r="AF24" s="54">
        <v>1</v>
      </c>
      <c r="AG24" s="54">
        <v>0</v>
      </c>
      <c r="AH24" s="55">
        <v>0</v>
      </c>
      <c r="AI24" s="55">
        <v>1</v>
      </c>
      <c r="AJ24" s="55">
        <v>0</v>
      </c>
      <c r="AK24" s="55">
        <v>0</v>
      </c>
      <c r="AL24" s="55">
        <v>0</v>
      </c>
      <c r="AM24" s="55">
        <v>0</v>
      </c>
      <c r="AN24" s="55">
        <v>0</v>
      </c>
      <c r="AO24" s="55">
        <v>0</v>
      </c>
      <c r="AP24" s="55">
        <v>0</v>
      </c>
      <c r="AQ24" s="55">
        <v>0</v>
      </c>
      <c r="AR24" s="55">
        <v>0</v>
      </c>
      <c r="AS24" s="55">
        <v>0</v>
      </c>
      <c r="AT24" s="55">
        <v>0</v>
      </c>
      <c r="AU24" s="54">
        <v>0</v>
      </c>
      <c r="AV24" s="54">
        <v>1</v>
      </c>
      <c r="AW24" s="54">
        <v>0</v>
      </c>
      <c r="AX24" s="54">
        <v>0</v>
      </c>
      <c r="AY24" s="54">
        <v>0</v>
      </c>
      <c r="AZ24" s="54">
        <v>0</v>
      </c>
      <c r="BA24" s="17">
        <v>1</v>
      </c>
      <c r="BB24" s="17">
        <v>0</v>
      </c>
    </row>
    <row r="25" spans="2:54" ht="30.75" customHeight="1" x14ac:dyDescent="0.25">
      <c r="B25" s="26">
        <v>17</v>
      </c>
      <c r="C25" s="64" t="s">
        <v>132</v>
      </c>
      <c r="D25" s="21">
        <v>1</v>
      </c>
      <c r="E25" s="21"/>
      <c r="F25" s="36" t="s">
        <v>158</v>
      </c>
      <c r="G25" s="17">
        <v>0</v>
      </c>
      <c r="H25" s="17">
        <v>0</v>
      </c>
      <c r="I25" s="21">
        <v>0</v>
      </c>
      <c r="J25" s="21">
        <v>0</v>
      </c>
      <c r="K25" s="21">
        <v>0</v>
      </c>
      <c r="L25" s="21">
        <v>0</v>
      </c>
      <c r="M25" s="14">
        <v>44951</v>
      </c>
      <c r="N25" s="54">
        <v>1</v>
      </c>
      <c r="O25" s="54">
        <v>0</v>
      </c>
      <c r="P25" s="54">
        <v>0</v>
      </c>
      <c r="Q25" s="54">
        <v>0</v>
      </c>
      <c r="R25" s="54">
        <v>1</v>
      </c>
      <c r="S25" s="54"/>
      <c r="T25" s="54">
        <v>0</v>
      </c>
      <c r="U25" s="54">
        <v>0</v>
      </c>
      <c r="V25" s="54">
        <v>0</v>
      </c>
      <c r="W25" s="54">
        <v>1</v>
      </c>
      <c r="X25" s="54">
        <v>0</v>
      </c>
      <c r="Y25" s="56" t="s">
        <v>172</v>
      </c>
      <c r="Z25" s="16">
        <v>44951</v>
      </c>
      <c r="AA25" s="16">
        <v>44952</v>
      </c>
      <c r="AB25" s="16">
        <v>44953</v>
      </c>
      <c r="AC25" s="59" t="s">
        <v>193</v>
      </c>
      <c r="AD25" s="54">
        <v>0</v>
      </c>
      <c r="AE25" s="54">
        <v>1</v>
      </c>
      <c r="AF25" s="54">
        <v>1</v>
      </c>
      <c r="AG25" s="54">
        <v>0</v>
      </c>
      <c r="AH25" s="55">
        <v>0</v>
      </c>
      <c r="AI25" s="55">
        <v>0</v>
      </c>
      <c r="AJ25" s="55">
        <v>0</v>
      </c>
      <c r="AK25" s="55">
        <v>0</v>
      </c>
      <c r="AL25" s="55">
        <v>0</v>
      </c>
      <c r="AM25" s="55">
        <v>0</v>
      </c>
      <c r="AN25" s="55">
        <v>1</v>
      </c>
      <c r="AO25" s="55">
        <v>0</v>
      </c>
      <c r="AP25" s="55">
        <v>0</v>
      </c>
      <c r="AQ25" s="55">
        <v>0</v>
      </c>
      <c r="AR25" s="55">
        <v>0</v>
      </c>
      <c r="AS25" s="55">
        <v>0</v>
      </c>
      <c r="AT25" s="54">
        <v>0</v>
      </c>
      <c r="AU25" s="54">
        <v>0</v>
      </c>
      <c r="AV25" s="54">
        <v>0</v>
      </c>
      <c r="AW25" s="54">
        <v>0</v>
      </c>
      <c r="AX25" s="54">
        <v>0</v>
      </c>
      <c r="AY25" s="54">
        <v>1</v>
      </c>
      <c r="AZ25" s="54">
        <v>0</v>
      </c>
      <c r="BA25" s="17">
        <v>0</v>
      </c>
      <c r="BB25" s="17">
        <v>0</v>
      </c>
    </row>
    <row r="26" spans="2:54" ht="30.75" customHeight="1" x14ac:dyDescent="0.25">
      <c r="B26" s="26">
        <v>18</v>
      </c>
      <c r="C26" s="64" t="s">
        <v>133</v>
      </c>
      <c r="D26" s="21"/>
      <c r="E26" s="21">
        <v>1</v>
      </c>
      <c r="F26" s="36" t="s">
        <v>159</v>
      </c>
      <c r="G26" s="17">
        <v>0</v>
      </c>
      <c r="H26" s="17">
        <v>1</v>
      </c>
      <c r="I26" s="21">
        <v>0</v>
      </c>
      <c r="J26" s="21">
        <v>0</v>
      </c>
      <c r="K26" s="21">
        <v>0</v>
      </c>
      <c r="L26" s="21">
        <v>0</v>
      </c>
      <c r="M26" s="14">
        <v>44951</v>
      </c>
      <c r="N26" s="54">
        <v>1</v>
      </c>
      <c r="O26" s="54">
        <v>0</v>
      </c>
      <c r="P26" s="54">
        <v>1</v>
      </c>
      <c r="Q26" s="54">
        <v>0</v>
      </c>
      <c r="R26" s="54"/>
      <c r="S26" s="54">
        <v>1</v>
      </c>
      <c r="T26" s="54">
        <v>0</v>
      </c>
      <c r="U26" s="54">
        <v>0</v>
      </c>
      <c r="V26" s="54">
        <v>0</v>
      </c>
      <c r="W26" s="54">
        <v>0</v>
      </c>
      <c r="X26" s="54">
        <v>0</v>
      </c>
      <c r="Y26" s="56" t="s">
        <v>176</v>
      </c>
      <c r="Z26" s="16">
        <v>44951</v>
      </c>
      <c r="AA26" s="16">
        <v>44970</v>
      </c>
      <c r="AB26" s="16">
        <v>44978</v>
      </c>
      <c r="AC26" s="59" t="s">
        <v>194</v>
      </c>
      <c r="AD26" s="54">
        <v>0</v>
      </c>
      <c r="AE26" s="54">
        <v>1</v>
      </c>
      <c r="AF26" s="54">
        <v>1</v>
      </c>
      <c r="AG26" s="54">
        <v>0</v>
      </c>
      <c r="AH26" s="55">
        <v>0</v>
      </c>
      <c r="AI26" s="55">
        <v>0</v>
      </c>
      <c r="AJ26" s="55">
        <v>0</v>
      </c>
      <c r="AK26" s="55">
        <v>0</v>
      </c>
      <c r="AL26" s="55">
        <v>0</v>
      </c>
      <c r="AM26" s="55">
        <v>0</v>
      </c>
      <c r="AN26" s="55">
        <v>1</v>
      </c>
      <c r="AO26" s="55">
        <v>0</v>
      </c>
      <c r="AP26" s="55">
        <v>0</v>
      </c>
      <c r="AQ26" s="55">
        <v>0</v>
      </c>
      <c r="AR26" s="55">
        <v>0</v>
      </c>
      <c r="AS26" s="55">
        <v>0</v>
      </c>
      <c r="AT26" s="54">
        <v>0</v>
      </c>
      <c r="AU26" s="54">
        <v>0</v>
      </c>
      <c r="AV26" s="54">
        <v>0</v>
      </c>
      <c r="AW26" s="54">
        <v>0</v>
      </c>
      <c r="AX26" s="54">
        <v>0</v>
      </c>
      <c r="AY26" s="54">
        <v>1</v>
      </c>
      <c r="AZ26" s="54">
        <v>0</v>
      </c>
      <c r="BA26" s="17">
        <v>1</v>
      </c>
      <c r="BB26" s="17">
        <v>0</v>
      </c>
    </row>
    <row r="27" spans="2:54" ht="30.75" customHeight="1" x14ac:dyDescent="0.25">
      <c r="B27" s="26">
        <v>19</v>
      </c>
      <c r="C27" s="64" t="s">
        <v>134</v>
      </c>
      <c r="D27" s="21"/>
      <c r="E27" s="21">
        <v>1</v>
      </c>
      <c r="F27" s="36" t="s">
        <v>160</v>
      </c>
      <c r="G27" s="17">
        <v>0</v>
      </c>
      <c r="H27" s="17">
        <v>5</v>
      </c>
      <c r="I27" s="21">
        <v>0</v>
      </c>
      <c r="J27" s="21">
        <v>0</v>
      </c>
      <c r="K27" s="21">
        <v>0</v>
      </c>
      <c r="L27" s="21">
        <v>0</v>
      </c>
      <c r="M27" s="14">
        <v>44952</v>
      </c>
      <c r="N27" s="54">
        <v>1</v>
      </c>
      <c r="O27" s="54">
        <v>0</v>
      </c>
      <c r="P27" s="54">
        <v>0</v>
      </c>
      <c r="Q27" s="54">
        <v>0</v>
      </c>
      <c r="R27" s="54">
        <v>1</v>
      </c>
      <c r="S27" s="54">
        <v>1</v>
      </c>
      <c r="T27" s="54">
        <v>0</v>
      </c>
      <c r="U27" s="54">
        <v>0</v>
      </c>
      <c r="V27" s="54">
        <v>0</v>
      </c>
      <c r="W27" s="54">
        <v>0</v>
      </c>
      <c r="X27" s="54">
        <v>0</v>
      </c>
      <c r="Y27" s="56" t="s">
        <v>177</v>
      </c>
      <c r="Z27" s="16">
        <v>44952</v>
      </c>
      <c r="AA27" s="16">
        <v>44957</v>
      </c>
      <c r="AB27" s="16">
        <v>44957</v>
      </c>
      <c r="AC27" s="59" t="s">
        <v>195</v>
      </c>
      <c r="AD27" s="54">
        <v>0</v>
      </c>
      <c r="AE27" s="54">
        <v>1</v>
      </c>
      <c r="AF27" s="54">
        <v>1</v>
      </c>
      <c r="AG27" s="54">
        <v>0</v>
      </c>
      <c r="AH27" s="55">
        <v>0</v>
      </c>
      <c r="AI27" s="55">
        <v>0</v>
      </c>
      <c r="AJ27" s="55">
        <v>1</v>
      </c>
      <c r="AK27" s="55">
        <v>0</v>
      </c>
      <c r="AL27" s="55">
        <v>0</v>
      </c>
      <c r="AM27" s="55">
        <v>0</v>
      </c>
      <c r="AN27" s="55">
        <v>0</v>
      </c>
      <c r="AO27" s="55">
        <v>0</v>
      </c>
      <c r="AP27" s="55">
        <v>0</v>
      </c>
      <c r="AQ27" s="55">
        <v>0</v>
      </c>
      <c r="AR27" s="55">
        <v>0</v>
      </c>
      <c r="AS27" s="55">
        <v>0</v>
      </c>
      <c r="AT27" s="54">
        <v>0</v>
      </c>
      <c r="AU27" s="54">
        <v>0</v>
      </c>
      <c r="AV27" s="54">
        <v>0</v>
      </c>
      <c r="AW27" s="54">
        <v>1</v>
      </c>
      <c r="AX27" s="54">
        <v>0</v>
      </c>
      <c r="AY27" s="54">
        <v>0</v>
      </c>
      <c r="AZ27" s="54">
        <v>0</v>
      </c>
      <c r="BA27" s="17">
        <v>1</v>
      </c>
      <c r="BB27" s="17">
        <v>0</v>
      </c>
    </row>
    <row r="28" spans="2:54" ht="30.75" customHeight="1" x14ac:dyDescent="0.25">
      <c r="B28" s="26">
        <v>20</v>
      </c>
      <c r="C28" s="64" t="s">
        <v>135</v>
      </c>
      <c r="D28" s="21">
        <v>1</v>
      </c>
      <c r="E28" s="21"/>
      <c r="F28" s="36" t="s">
        <v>161</v>
      </c>
      <c r="G28" s="17">
        <v>0</v>
      </c>
      <c r="H28" s="17">
        <v>0</v>
      </c>
      <c r="I28" s="21">
        <v>2</v>
      </c>
      <c r="J28" s="21">
        <v>0</v>
      </c>
      <c r="K28" s="21">
        <v>0</v>
      </c>
      <c r="L28" s="21">
        <v>0</v>
      </c>
      <c r="M28" s="14">
        <v>44952</v>
      </c>
      <c r="N28" s="54">
        <v>1</v>
      </c>
      <c r="O28" s="54">
        <v>0</v>
      </c>
      <c r="P28" s="54">
        <v>0</v>
      </c>
      <c r="Q28" s="54">
        <v>0</v>
      </c>
      <c r="R28" s="54">
        <v>1</v>
      </c>
      <c r="S28" s="54">
        <v>1</v>
      </c>
      <c r="T28" s="54">
        <v>0</v>
      </c>
      <c r="U28" s="54">
        <v>0</v>
      </c>
      <c r="V28" s="54">
        <v>0</v>
      </c>
      <c r="W28" s="54">
        <v>0</v>
      </c>
      <c r="X28" s="54">
        <v>0</v>
      </c>
      <c r="Y28" s="56" t="s">
        <v>172</v>
      </c>
      <c r="Z28" s="16">
        <v>44952</v>
      </c>
      <c r="AA28" s="16">
        <v>44957</v>
      </c>
      <c r="AB28" s="16">
        <v>44957</v>
      </c>
      <c r="AC28" s="59" t="s">
        <v>196</v>
      </c>
      <c r="AD28" s="54">
        <v>0</v>
      </c>
      <c r="AE28" s="54">
        <v>1</v>
      </c>
      <c r="AF28" s="54">
        <v>1</v>
      </c>
      <c r="AG28" s="54">
        <v>0</v>
      </c>
      <c r="AH28" s="55">
        <v>0</v>
      </c>
      <c r="AI28" s="55">
        <v>0</v>
      </c>
      <c r="AJ28" s="55">
        <v>0</v>
      </c>
      <c r="AK28" s="55">
        <v>0</v>
      </c>
      <c r="AL28" s="55">
        <v>0</v>
      </c>
      <c r="AM28" s="55">
        <v>0</v>
      </c>
      <c r="AN28" s="55">
        <v>1</v>
      </c>
      <c r="AO28" s="55">
        <v>0</v>
      </c>
      <c r="AP28" s="55">
        <v>0</v>
      </c>
      <c r="AQ28" s="55">
        <v>0</v>
      </c>
      <c r="AR28" s="55">
        <v>0</v>
      </c>
      <c r="AS28" s="55">
        <v>0</v>
      </c>
      <c r="AT28" s="54">
        <v>0</v>
      </c>
      <c r="AU28" s="54">
        <v>0</v>
      </c>
      <c r="AV28" s="54">
        <v>0</v>
      </c>
      <c r="AW28" s="54">
        <v>0</v>
      </c>
      <c r="AX28" s="54">
        <v>1</v>
      </c>
      <c r="AY28" s="54">
        <v>0</v>
      </c>
      <c r="AZ28" s="54">
        <v>0</v>
      </c>
      <c r="BA28" s="17">
        <v>0</v>
      </c>
      <c r="BB28" s="17">
        <v>0</v>
      </c>
    </row>
    <row r="29" spans="2:54" ht="30.75" customHeight="1" x14ac:dyDescent="0.25">
      <c r="B29" s="26">
        <v>21</v>
      </c>
      <c r="C29" s="64" t="s">
        <v>136</v>
      </c>
      <c r="D29" s="21">
        <v>1</v>
      </c>
      <c r="E29" s="21"/>
      <c r="F29" s="36" t="s">
        <v>162</v>
      </c>
      <c r="G29" s="17">
        <v>0</v>
      </c>
      <c r="H29" s="17">
        <v>0</v>
      </c>
      <c r="I29" s="21">
        <v>2</v>
      </c>
      <c r="J29" s="21">
        <v>0</v>
      </c>
      <c r="K29" s="21">
        <v>0</v>
      </c>
      <c r="L29" s="21">
        <v>0</v>
      </c>
      <c r="M29" s="14">
        <v>44952</v>
      </c>
      <c r="N29" s="54">
        <v>1</v>
      </c>
      <c r="O29" s="54">
        <v>0</v>
      </c>
      <c r="P29" s="54">
        <v>0</v>
      </c>
      <c r="Q29" s="54">
        <v>0</v>
      </c>
      <c r="R29" s="54">
        <v>1</v>
      </c>
      <c r="S29" s="54">
        <v>1</v>
      </c>
      <c r="T29" s="54">
        <v>0</v>
      </c>
      <c r="U29" s="54">
        <v>0</v>
      </c>
      <c r="V29" s="54">
        <v>0</v>
      </c>
      <c r="W29" s="54">
        <v>0</v>
      </c>
      <c r="X29" s="54">
        <v>0</v>
      </c>
      <c r="Y29" s="56" t="s">
        <v>172</v>
      </c>
      <c r="Z29" s="16">
        <v>44952</v>
      </c>
      <c r="AA29" s="16">
        <v>44957</v>
      </c>
      <c r="AB29" s="16">
        <v>44957</v>
      </c>
      <c r="AC29" s="59" t="s">
        <v>197</v>
      </c>
      <c r="AD29" s="54">
        <v>0</v>
      </c>
      <c r="AE29" s="54">
        <v>1</v>
      </c>
      <c r="AF29" s="54">
        <v>1</v>
      </c>
      <c r="AG29" s="54">
        <v>0</v>
      </c>
      <c r="AH29" s="55">
        <v>0</v>
      </c>
      <c r="AI29" s="55">
        <v>0</v>
      </c>
      <c r="AJ29" s="55">
        <v>0</v>
      </c>
      <c r="AK29" s="55">
        <v>0</v>
      </c>
      <c r="AL29" s="55">
        <v>0</v>
      </c>
      <c r="AM29" s="55">
        <v>0</v>
      </c>
      <c r="AN29" s="55">
        <v>1</v>
      </c>
      <c r="AO29" s="55">
        <v>0</v>
      </c>
      <c r="AP29" s="55">
        <v>0</v>
      </c>
      <c r="AQ29" s="55">
        <v>0</v>
      </c>
      <c r="AR29" s="55">
        <v>0</v>
      </c>
      <c r="AS29" s="55">
        <v>0</v>
      </c>
      <c r="AT29" s="54">
        <v>0</v>
      </c>
      <c r="AU29" s="54">
        <v>0</v>
      </c>
      <c r="AV29" s="54">
        <v>0</v>
      </c>
      <c r="AW29" s="54">
        <v>0</v>
      </c>
      <c r="AX29" s="54">
        <v>0</v>
      </c>
      <c r="AY29" s="54">
        <v>0</v>
      </c>
      <c r="AZ29" s="54">
        <v>1</v>
      </c>
      <c r="BA29" s="17">
        <v>0</v>
      </c>
      <c r="BB29" s="17">
        <v>0</v>
      </c>
    </row>
    <row r="30" spans="2:54" ht="30.75" customHeight="1" x14ac:dyDescent="0.25">
      <c r="B30" s="26">
        <v>22</v>
      </c>
      <c r="C30" s="64" t="s">
        <v>137</v>
      </c>
      <c r="D30" s="21">
        <v>1</v>
      </c>
      <c r="E30" s="21"/>
      <c r="F30" s="36" t="s">
        <v>163</v>
      </c>
      <c r="G30" s="17">
        <v>0</v>
      </c>
      <c r="H30" s="17">
        <v>0</v>
      </c>
      <c r="I30" s="21">
        <v>2</v>
      </c>
      <c r="J30" s="21">
        <v>0</v>
      </c>
      <c r="K30" s="21">
        <v>0</v>
      </c>
      <c r="L30" s="21">
        <v>0</v>
      </c>
      <c r="M30" s="14">
        <v>44953</v>
      </c>
      <c r="N30" s="54">
        <v>1</v>
      </c>
      <c r="O30" s="54">
        <v>0</v>
      </c>
      <c r="P30" s="54">
        <v>0</v>
      </c>
      <c r="Q30" s="54">
        <v>0</v>
      </c>
      <c r="R30" s="54">
        <v>1</v>
      </c>
      <c r="S30" s="54">
        <v>1</v>
      </c>
      <c r="T30" s="54">
        <v>0</v>
      </c>
      <c r="U30" s="54">
        <v>0</v>
      </c>
      <c r="V30" s="54">
        <v>0</v>
      </c>
      <c r="W30" s="54">
        <v>0</v>
      </c>
      <c r="X30" s="54">
        <v>0</v>
      </c>
      <c r="Y30" s="56" t="s">
        <v>172</v>
      </c>
      <c r="Z30" s="16">
        <v>44953</v>
      </c>
      <c r="AA30" s="16">
        <v>44963</v>
      </c>
      <c r="AB30" s="16">
        <v>44964</v>
      </c>
      <c r="AC30" s="59" t="s">
        <v>198</v>
      </c>
      <c r="AD30" s="54">
        <v>0</v>
      </c>
      <c r="AE30" s="54">
        <v>1</v>
      </c>
      <c r="AF30" s="54">
        <v>1</v>
      </c>
      <c r="AG30" s="54">
        <v>0</v>
      </c>
      <c r="AH30" s="55">
        <v>0</v>
      </c>
      <c r="AI30" s="55">
        <v>1</v>
      </c>
      <c r="AJ30" s="55">
        <v>0</v>
      </c>
      <c r="AK30" s="55">
        <v>0</v>
      </c>
      <c r="AL30" s="55">
        <v>0</v>
      </c>
      <c r="AM30" s="55">
        <v>0</v>
      </c>
      <c r="AN30" s="55">
        <v>0</v>
      </c>
      <c r="AO30" s="55">
        <v>0</v>
      </c>
      <c r="AP30" s="55">
        <v>0</v>
      </c>
      <c r="AQ30" s="55">
        <v>0</v>
      </c>
      <c r="AR30" s="55">
        <v>0</v>
      </c>
      <c r="AS30" s="55">
        <v>0</v>
      </c>
      <c r="AT30" s="54">
        <v>0</v>
      </c>
      <c r="AU30" s="54">
        <v>0</v>
      </c>
      <c r="AV30" s="54">
        <v>0</v>
      </c>
      <c r="AW30" s="54">
        <v>0</v>
      </c>
      <c r="AX30" s="54">
        <v>0</v>
      </c>
      <c r="AY30" s="54">
        <v>0</v>
      </c>
      <c r="AZ30" s="54">
        <v>1</v>
      </c>
      <c r="BA30" s="17">
        <v>0</v>
      </c>
      <c r="BB30" s="17">
        <v>0</v>
      </c>
    </row>
    <row r="31" spans="2:54" ht="30.75" customHeight="1" x14ac:dyDescent="0.25">
      <c r="B31" s="26">
        <v>23</v>
      </c>
      <c r="C31" s="64" t="s">
        <v>138</v>
      </c>
      <c r="D31" s="21">
        <v>1</v>
      </c>
      <c r="E31" s="21"/>
      <c r="F31" s="36" t="s">
        <v>164</v>
      </c>
      <c r="G31" s="17">
        <v>0</v>
      </c>
      <c r="H31" s="17">
        <v>0</v>
      </c>
      <c r="I31" s="21">
        <v>2</v>
      </c>
      <c r="J31" s="21">
        <v>0</v>
      </c>
      <c r="K31" s="21">
        <v>0</v>
      </c>
      <c r="L31" s="21">
        <v>0</v>
      </c>
      <c r="M31" s="14">
        <v>44956</v>
      </c>
      <c r="N31" s="54">
        <v>1</v>
      </c>
      <c r="O31" s="54">
        <v>0</v>
      </c>
      <c r="P31" s="54">
        <v>0</v>
      </c>
      <c r="Q31" s="54">
        <v>0</v>
      </c>
      <c r="R31" s="54">
        <v>1</v>
      </c>
      <c r="S31" s="54">
        <v>1</v>
      </c>
      <c r="T31" s="54">
        <v>0</v>
      </c>
      <c r="U31" s="54">
        <v>0</v>
      </c>
      <c r="V31" s="54">
        <v>0</v>
      </c>
      <c r="W31" s="54">
        <v>0</v>
      </c>
      <c r="X31" s="54">
        <v>0</v>
      </c>
      <c r="Y31" s="56" t="s">
        <v>172</v>
      </c>
      <c r="Z31" s="16">
        <v>44956</v>
      </c>
      <c r="AA31" s="16">
        <v>44963</v>
      </c>
      <c r="AB31" s="16">
        <v>44964</v>
      </c>
      <c r="AC31" s="59" t="s">
        <v>199</v>
      </c>
      <c r="AD31" s="54">
        <v>1</v>
      </c>
      <c r="AE31" s="54"/>
      <c r="AF31" s="54">
        <v>1</v>
      </c>
      <c r="AG31" s="54">
        <v>0</v>
      </c>
      <c r="AH31" s="55">
        <v>0</v>
      </c>
      <c r="AI31" s="55">
        <v>1</v>
      </c>
      <c r="AJ31" s="55">
        <v>0</v>
      </c>
      <c r="AK31" s="55">
        <v>0</v>
      </c>
      <c r="AL31" s="55">
        <v>0</v>
      </c>
      <c r="AM31" s="55">
        <v>0</v>
      </c>
      <c r="AN31" s="55">
        <v>0</v>
      </c>
      <c r="AO31" s="55">
        <v>0</v>
      </c>
      <c r="AP31" s="55">
        <v>0</v>
      </c>
      <c r="AQ31" s="55">
        <v>0</v>
      </c>
      <c r="AR31" s="55">
        <v>0</v>
      </c>
      <c r="AS31" s="55">
        <v>0</v>
      </c>
      <c r="AT31" s="54">
        <v>0</v>
      </c>
      <c r="AU31" s="54">
        <v>0</v>
      </c>
      <c r="AV31" s="54">
        <v>0</v>
      </c>
      <c r="AW31" s="54">
        <v>0</v>
      </c>
      <c r="AX31" s="54">
        <v>1</v>
      </c>
      <c r="AY31" s="54">
        <v>0</v>
      </c>
      <c r="AZ31" s="54">
        <v>0</v>
      </c>
      <c r="BA31" s="17">
        <v>0</v>
      </c>
      <c r="BB31" s="17">
        <v>0</v>
      </c>
    </row>
    <row r="32" spans="2:54" ht="30.75" customHeight="1" x14ac:dyDescent="0.25">
      <c r="B32" s="26">
        <v>24</v>
      </c>
      <c r="C32" s="64" t="s">
        <v>139</v>
      </c>
      <c r="D32" s="21">
        <v>1</v>
      </c>
      <c r="E32" s="21"/>
      <c r="F32" s="36" t="s">
        <v>165</v>
      </c>
      <c r="G32" s="17">
        <v>0</v>
      </c>
      <c r="H32" s="17">
        <v>0</v>
      </c>
      <c r="I32" s="21">
        <v>2</v>
      </c>
      <c r="J32" s="21">
        <v>0</v>
      </c>
      <c r="K32" s="21">
        <v>0</v>
      </c>
      <c r="L32" s="21">
        <v>0</v>
      </c>
      <c r="M32" s="14">
        <v>44956</v>
      </c>
      <c r="N32" s="54">
        <v>1</v>
      </c>
      <c r="O32" s="54">
        <v>0</v>
      </c>
      <c r="P32" s="54">
        <v>0</v>
      </c>
      <c r="Q32" s="54">
        <v>0</v>
      </c>
      <c r="R32" s="54">
        <v>1</v>
      </c>
      <c r="S32" s="54">
        <v>1</v>
      </c>
      <c r="T32" s="54">
        <v>0</v>
      </c>
      <c r="U32" s="54">
        <v>0</v>
      </c>
      <c r="V32" s="54">
        <v>0</v>
      </c>
      <c r="W32" s="54">
        <v>0</v>
      </c>
      <c r="X32" s="54">
        <v>0</v>
      </c>
      <c r="Y32" s="56" t="s">
        <v>172</v>
      </c>
      <c r="Z32" s="16">
        <v>44956</v>
      </c>
      <c r="AA32" s="16">
        <v>44963</v>
      </c>
      <c r="AB32" s="16">
        <v>44964</v>
      </c>
      <c r="AC32" s="59" t="s">
        <v>200</v>
      </c>
      <c r="AD32" s="54">
        <v>0</v>
      </c>
      <c r="AE32" s="54">
        <v>1</v>
      </c>
      <c r="AF32" s="54">
        <v>1</v>
      </c>
      <c r="AG32" s="54">
        <v>0</v>
      </c>
      <c r="AH32" s="55">
        <v>0</v>
      </c>
      <c r="AI32" s="55">
        <v>0</v>
      </c>
      <c r="AJ32" s="55">
        <v>0</v>
      </c>
      <c r="AK32" s="55">
        <v>0</v>
      </c>
      <c r="AL32" s="55">
        <v>0</v>
      </c>
      <c r="AM32" s="55">
        <v>0</v>
      </c>
      <c r="AN32" s="55">
        <v>1</v>
      </c>
      <c r="AO32" s="55">
        <v>0</v>
      </c>
      <c r="AP32" s="55">
        <v>0</v>
      </c>
      <c r="AQ32" s="55">
        <v>0</v>
      </c>
      <c r="AR32" s="55">
        <v>0</v>
      </c>
      <c r="AS32" s="55">
        <v>0</v>
      </c>
      <c r="AT32" s="54">
        <v>0</v>
      </c>
      <c r="AU32" s="54">
        <v>0</v>
      </c>
      <c r="AV32" s="54">
        <v>0</v>
      </c>
      <c r="AW32" s="54">
        <v>1</v>
      </c>
      <c r="AX32" s="54">
        <v>0</v>
      </c>
      <c r="AY32" s="54">
        <v>0</v>
      </c>
      <c r="AZ32" s="54">
        <v>0</v>
      </c>
      <c r="BA32" s="17">
        <v>0</v>
      </c>
      <c r="BB32" s="17">
        <v>0</v>
      </c>
    </row>
    <row r="33" spans="2:54" s="94" customFormat="1" ht="23.25" customHeight="1" x14ac:dyDescent="0.2">
      <c r="B33" s="54">
        <v>25</v>
      </c>
      <c r="C33" s="64" t="s">
        <v>140</v>
      </c>
      <c r="D33" s="21">
        <v>1</v>
      </c>
      <c r="E33" s="21"/>
      <c r="F33" s="36" t="s">
        <v>166</v>
      </c>
      <c r="G33" s="54">
        <v>0</v>
      </c>
      <c r="H33" s="54">
        <v>0</v>
      </c>
      <c r="I33" s="21">
        <v>2</v>
      </c>
      <c r="J33" s="21">
        <v>0</v>
      </c>
      <c r="K33" s="21">
        <v>0</v>
      </c>
      <c r="L33" s="21">
        <v>0</v>
      </c>
      <c r="M33" s="16">
        <v>44956</v>
      </c>
      <c r="N33" s="54">
        <v>1</v>
      </c>
      <c r="O33" s="54">
        <v>0</v>
      </c>
      <c r="P33" s="54">
        <v>0</v>
      </c>
      <c r="Q33" s="54">
        <v>0</v>
      </c>
      <c r="R33" s="54">
        <v>1</v>
      </c>
      <c r="S33" s="54">
        <v>1</v>
      </c>
      <c r="T33" s="54">
        <v>0</v>
      </c>
      <c r="U33" s="54">
        <v>0</v>
      </c>
      <c r="V33" s="54">
        <v>0</v>
      </c>
      <c r="W33" s="54">
        <v>0</v>
      </c>
      <c r="X33" s="54">
        <v>0</v>
      </c>
      <c r="Y33" s="56" t="s">
        <v>172</v>
      </c>
      <c r="Z33" s="16">
        <v>44956</v>
      </c>
      <c r="AA33" s="16">
        <v>44963</v>
      </c>
      <c r="AB33" s="16">
        <v>44964</v>
      </c>
      <c r="AC33" s="59" t="s">
        <v>201</v>
      </c>
      <c r="AD33" s="54">
        <v>1</v>
      </c>
      <c r="AE33" s="54">
        <v>0</v>
      </c>
      <c r="AF33" s="54">
        <v>1</v>
      </c>
      <c r="AG33" s="54">
        <v>0</v>
      </c>
      <c r="AH33" s="55">
        <v>0</v>
      </c>
      <c r="AI33" s="55">
        <v>0</v>
      </c>
      <c r="AJ33" s="55">
        <v>0</v>
      </c>
      <c r="AK33" s="55">
        <v>0</v>
      </c>
      <c r="AL33" s="55">
        <v>0</v>
      </c>
      <c r="AM33" s="55">
        <v>0</v>
      </c>
      <c r="AN33" s="55">
        <v>1</v>
      </c>
      <c r="AO33" s="55">
        <v>0</v>
      </c>
      <c r="AP33" s="55">
        <v>0</v>
      </c>
      <c r="AQ33" s="55">
        <v>0</v>
      </c>
      <c r="AR33" s="55">
        <v>0</v>
      </c>
      <c r="AS33" s="55">
        <v>0</v>
      </c>
      <c r="AT33" s="54">
        <v>0</v>
      </c>
      <c r="AU33" s="54">
        <v>0</v>
      </c>
      <c r="AV33" s="54">
        <v>0</v>
      </c>
      <c r="AW33" s="54">
        <v>0</v>
      </c>
      <c r="AX33" s="54">
        <v>0</v>
      </c>
      <c r="AY33" s="54">
        <v>1</v>
      </c>
      <c r="AZ33" s="54">
        <v>0</v>
      </c>
      <c r="BA33" s="54">
        <v>0</v>
      </c>
      <c r="BB33" s="54">
        <v>0</v>
      </c>
    </row>
    <row r="34" spans="2:54" s="94" customFormat="1" ht="23.25" customHeight="1" x14ac:dyDescent="0.2">
      <c r="B34" s="54">
        <v>26</v>
      </c>
      <c r="C34" s="64" t="s">
        <v>141</v>
      </c>
      <c r="D34" s="21">
        <v>1</v>
      </c>
      <c r="E34" s="21"/>
      <c r="F34" s="36" t="s">
        <v>167</v>
      </c>
      <c r="G34" s="54">
        <v>0</v>
      </c>
      <c r="H34" s="54">
        <v>0</v>
      </c>
      <c r="I34" s="21">
        <v>2</v>
      </c>
      <c r="J34" s="21">
        <v>0</v>
      </c>
      <c r="K34" s="21">
        <v>0</v>
      </c>
      <c r="L34" s="21">
        <v>0</v>
      </c>
      <c r="M34" s="16">
        <v>44956</v>
      </c>
      <c r="N34" s="54">
        <v>1</v>
      </c>
      <c r="O34" s="54">
        <v>0</v>
      </c>
      <c r="P34" s="54">
        <v>0</v>
      </c>
      <c r="Q34" s="54">
        <v>0</v>
      </c>
      <c r="R34" s="54">
        <v>1</v>
      </c>
      <c r="S34" s="54">
        <v>1</v>
      </c>
      <c r="T34" s="54">
        <v>0</v>
      </c>
      <c r="U34" s="54">
        <v>0</v>
      </c>
      <c r="V34" s="54">
        <v>0</v>
      </c>
      <c r="W34" s="54">
        <v>0</v>
      </c>
      <c r="X34" s="54">
        <v>0</v>
      </c>
      <c r="Y34" s="56" t="s">
        <v>172</v>
      </c>
      <c r="Z34" s="16">
        <v>44956</v>
      </c>
      <c r="AA34" s="16">
        <v>44963</v>
      </c>
      <c r="AB34" s="16">
        <v>44964</v>
      </c>
      <c r="AC34" s="59" t="s">
        <v>202</v>
      </c>
      <c r="AD34" s="54">
        <v>0</v>
      </c>
      <c r="AE34" s="54">
        <v>1</v>
      </c>
      <c r="AF34" s="54">
        <v>1</v>
      </c>
      <c r="AG34" s="54">
        <v>0</v>
      </c>
      <c r="AH34" s="55">
        <v>0</v>
      </c>
      <c r="AI34" s="55">
        <v>0</v>
      </c>
      <c r="AJ34" s="55">
        <v>0</v>
      </c>
      <c r="AK34" s="55">
        <v>0</v>
      </c>
      <c r="AL34" s="55">
        <v>0</v>
      </c>
      <c r="AM34" s="55">
        <v>0</v>
      </c>
      <c r="AN34" s="55">
        <v>1</v>
      </c>
      <c r="AO34" s="55">
        <v>0</v>
      </c>
      <c r="AP34" s="55">
        <v>0</v>
      </c>
      <c r="AQ34" s="55">
        <v>0</v>
      </c>
      <c r="AR34" s="55">
        <v>0</v>
      </c>
      <c r="AS34" s="55">
        <v>0</v>
      </c>
      <c r="AT34" s="54">
        <v>0</v>
      </c>
      <c r="AU34" s="54">
        <v>0</v>
      </c>
      <c r="AV34" s="54">
        <v>0</v>
      </c>
      <c r="AW34" s="54">
        <v>0</v>
      </c>
      <c r="AX34" s="54">
        <v>1</v>
      </c>
      <c r="AY34" s="54">
        <v>0</v>
      </c>
      <c r="AZ34" s="54">
        <v>0</v>
      </c>
      <c r="BA34" s="54">
        <v>0</v>
      </c>
      <c r="BB34" s="54">
        <v>0</v>
      </c>
    </row>
    <row r="35" spans="2:54" s="94" customFormat="1" ht="23.25" customHeight="1" x14ac:dyDescent="0.2">
      <c r="B35" s="54">
        <v>27</v>
      </c>
      <c r="C35" s="64" t="s">
        <v>142</v>
      </c>
      <c r="D35" s="21">
        <v>1</v>
      </c>
      <c r="E35" s="21"/>
      <c r="F35" s="36" t="s">
        <v>166</v>
      </c>
      <c r="G35" s="54">
        <v>0</v>
      </c>
      <c r="H35" s="54">
        <v>0</v>
      </c>
      <c r="I35" s="21">
        <v>2</v>
      </c>
      <c r="J35" s="21">
        <v>0</v>
      </c>
      <c r="K35" s="21">
        <v>0</v>
      </c>
      <c r="L35" s="21">
        <v>0</v>
      </c>
      <c r="M35" s="16">
        <v>44956</v>
      </c>
      <c r="N35" s="54">
        <v>1</v>
      </c>
      <c r="O35" s="54">
        <v>0</v>
      </c>
      <c r="P35" s="54">
        <v>0</v>
      </c>
      <c r="Q35" s="54">
        <v>0</v>
      </c>
      <c r="R35" s="54">
        <v>1</v>
      </c>
      <c r="S35" s="54">
        <v>1</v>
      </c>
      <c r="T35" s="54">
        <v>0</v>
      </c>
      <c r="U35" s="54">
        <v>0</v>
      </c>
      <c r="V35" s="54">
        <v>0</v>
      </c>
      <c r="W35" s="54">
        <v>0</v>
      </c>
      <c r="X35" s="54">
        <v>0</v>
      </c>
      <c r="Y35" s="56" t="s">
        <v>172</v>
      </c>
      <c r="Z35" s="16">
        <v>44956</v>
      </c>
      <c r="AA35" s="16">
        <v>44963</v>
      </c>
      <c r="AB35" s="16">
        <v>44964</v>
      </c>
      <c r="AC35" s="59" t="s">
        <v>203</v>
      </c>
      <c r="AD35" s="54">
        <v>1</v>
      </c>
      <c r="AE35" s="54">
        <v>0</v>
      </c>
      <c r="AF35" s="54">
        <v>1</v>
      </c>
      <c r="AG35" s="54">
        <v>0</v>
      </c>
      <c r="AH35" s="55">
        <v>0</v>
      </c>
      <c r="AI35" s="55">
        <v>1</v>
      </c>
      <c r="AJ35" s="55">
        <v>0</v>
      </c>
      <c r="AK35" s="55">
        <v>0</v>
      </c>
      <c r="AL35" s="55">
        <v>0</v>
      </c>
      <c r="AM35" s="55">
        <v>0</v>
      </c>
      <c r="AN35" s="55">
        <v>0</v>
      </c>
      <c r="AO35" s="55">
        <v>0</v>
      </c>
      <c r="AP35" s="55">
        <v>0</v>
      </c>
      <c r="AQ35" s="55">
        <v>0</v>
      </c>
      <c r="AR35" s="55">
        <v>0</v>
      </c>
      <c r="AS35" s="55">
        <v>0</v>
      </c>
      <c r="AT35" s="54">
        <v>0</v>
      </c>
      <c r="AU35" s="54">
        <v>0</v>
      </c>
      <c r="AV35" s="54">
        <v>0</v>
      </c>
      <c r="AW35" s="54">
        <v>0</v>
      </c>
      <c r="AX35" s="54">
        <v>1</v>
      </c>
      <c r="AY35" s="54">
        <v>0</v>
      </c>
      <c r="AZ35" s="54">
        <v>0</v>
      </c>
      <c r="BA35" s="54">
        <v>0</v>
      </c>
      <c r="BB35" s="54">
        <v>0</v>
      </c>
    </row>
    <row r="36" spans="2:54" s="94" customFormat="1" ht="23.25" customHeight="1" x14ac:dyDescent="0.2">
      <c r="B36" s="54">
        <v>28</v>
      </c>
      <c r="C36" s="64" t="s">
        <v>143</v>
      </c>
      <c r="D36" s="21">
        <v>1</v>
      </c>
      <c r="E36" s="21"/>
      <c r="F36" s="36" t="s">
        <v>168</v>
      </c>
      <c r="G36" s="54">
        <v>0</v>
      </c>
      <c r="H36" s="54">
        <v>0</v>
      </c>
      <c r="I36" s="21">
        <v>2</v>
      </c>
      <c r="J36" s="21">
        <v>0</v>
      </c>
      <c r="K36" s="21">
        <v>0</v>
      </c>
      <c r="L36" s="21">
        <v>0</v>
      </c>
      <c r="M36" s="16">
        <v>44956</v>
      </c>
      <c r="N36" s="54">
        <v>1</v>
      </c>
      <c r="O36" s="54">
        <v>0</v>
      </c>
      <c r="P36" s="54">
        <v>0</v>
      </c>
      <c r="Q36" s="54">
        <v>0</v>
      </c>
      <c r="R36" s="54">
        <v>1</v>
      </c>
      <c r="S36" s="54">
        <v>1</v>
      </c>
      <c r="T36" s="54">
        <v>0</v>
      </c>
      <c r="U36" s="54">
        <v>0</v>
      </c>
      <c r="V36" s="54">
        <v>0</v>
      </c>
      <c r="W36" s="54">
        <v>0</v>
      </c>
      <c r="X36" s="54">
        <v>0</v>
      </c>
      <c r="Y36" s="56" t="s">
        <v>172</v>
      </c>
      <c r="Z36" s="16">
        <v>44956</v>
      </c>
      <c r="AA36" s="16">
        <v>44963</v>
      </c>
      <c r="AB36" s="16">
        <v>44964</v>
      </c>
      <c r="AC36" s="59" t="s">
        <v>204</v>
      </c>
      <c r="AD36" s="54">
        <v>0</v>
      </c>
      <c r="AE36" s="54">
        <v>1</v>
      </c>
      <c r="AF36" s="54">
        <v>1</v>
      </c>
      <c r="AG36" s="54">
        <v>0</v>
      </c>
      <c r="AH36" s="55">
        <v>0</v>
      </c>
      <c r="AI36" s="55"/>
      <c r="AJ36" s="55">
        <v>0</v>
      </c>
      <c r="AK36" s="55">
        <v>0</v>
      </c>
      <c r="AL36" s="55">
        <v>0</v>
      </c>
      <c r="AM36" s="55">
        <v>0</v>
      </c>
      <c r="AN36" s="55">
        <v>1</v>
      </c>
      <c r="AO36" s="55">
        <v>0</v>
      </c>
      <c r="AP36" s="55">
        <v>0</v>
      </c>
      <c r="AQ36" s="55">
        <v>0</v>
      </c>
      <c r="AR36" s="55">
        <v>0</v>
      </c>
      <c r="AS36" s="55">
        <v>0</v>
      </c>
      <c r="AT36" s="54">
        <v>0</v>
      </c>
      <c r="AU36" s="54">
        <v>0</v>
      </c>
      <c r="AV36" s="54">
        <v>0</v>
      </c>
      <c r="AW36" s="54">
        <v>0</v>
      </c>
      <c r="AX36" s="54">
        <v>1</v>
      </c>
      <c r="AY36" s="54">
        <v>0</v>
      </c>
      <c r="AZ36" s="54">
        <v>0</v>
      </c>
      <c r="BA36" s="54">
        <v>0</v>
      </c>
      <c r="BB36" s="54">
        <v>0</v>
      </c>
    </row>
    <row r="37" spans="2:54" s="94" customFormat="1" ht="23.25" customHeight="1" x14ac:dyDescent="0.2">
      <c r="B37" s="54">
        <v>29</v>
      </c>
      <c r="C37" s="64" t="s">
        <v>144</v>
      </c>
      <c r="D37" s="21">
        <v>1</v>
      </c>
      <c r="E37" s="21"/>
      <c r="F37" s="36" t="s">
        <v>169</v>
      </c>
      <c r="G37" s="54">
        <v>0</v>
      </c>
      <c r="H37" s="54">
        <v>0</v>
      </c>
      <c r="I37" s="21">
        <v>2</v>
      </c>
      <c r="J37" s="21">
        <v>0</v>
      </c>
      <c r="K37" s="21">
        <v>0</v>
      </c>
      <c r="L37" s="21">
        <v>0</v>
      </c>
      <c r="M37" s="16">
        <v>44956</v>
      </c>
      <c r="N37" s="54">
        <v>1</v>
      </c>
      <c r="O37" s="54">
        <v>0</v>
      </c>
      <c r="P37" s="54">
        <v>0</v>
      </c>
      <c r="Q37" s="54">
        <v>0</v>
      </c>
      <c r="R37" s="54">
        <v>1</v>
      </c>
      <c r="S37" s="54">
        <v>1</v>
      </c>
      <c r="T37" s="54">
        <v>0</v>
      </c>
      <c r="U37" s="54">
        <v>0</v>
      </c>
      <c r="V37" s="54">
        <v>0</v>
      </c>
      <c r="W37" s="54">
        <v>0</v>
      </c>
      <c r="X37" s="54">
        <v>0</v>
      </c>
      <c r="Y37" s="56" t="s">
        <v>172</v>
      </c>
      <c r="Z37" s="16">
        <v>44956</v>
      </c>
      <c r="AA37" s="16">
        <v>44963</v>
      </c>
      <c r="AB37" s="16">
        <v>44964</v>
      </c>
      <c r="AC37" s="59" t="s">
        <v>205</v>
      </c>
      <c r="AD37" s="54">
        <v>0</v>
      </c>
      <c r="AE37" s="54">
        <v>1</v>
      </c>
      <c r="AF37" s="54">
        <v>1</v>
      </c>
      <c r="AG37" s="54">
        <v>0</v>
      </c>
      <c r="AH37" s="55">
        <v>0</v>
      </c>
      <c r="AI37" s="55">
        <v>1</v>
      </c>
      <c r="AJ37" s="55">
        <v>0</v>
      </c>
      <c r="AK37" s="55">
        <v>0</v>
      </c>
      <c r="AL37" s="55">
        <v>0</v>
      </c>
      <c r="AM37" s="55">
        <v>0</v>
      </c>
      <c r="AN37" s="55">
        <v>0</v>
      </c>
      <c r="AO37" s="55">
        <v>0</v>
      </c>
      <c r="AP37" s="55">
        <v>0</v>
      </c>
      <c r="AQ37" s="55">
        <v>0</v>
      </c>
      <c r="AR37" s="55">
        <v>0</v>
      </c>
      <c r="AS37" s="55">
        <v>0</v>
      </c>
      <c r="AT37" s="54">
        <v>0</v>
      </c>
      <c r="AU37" s="54">
        <v>0</v>
      </c>
      <c r="AV37" s="54">
        <v>0</v>
      </c>
      <c r="AW37" s="54">
        <v>1</v>
      </c>
      <c r="AX37" s="54">
        <v>0</v>
      </c>
      <c r="AY37" s="54">
        <v>0</v>
      </c>
      <c r="AZ37" s="54">
        <v>0</v>
      </c>
      <c r="BA37" s="54">
        <v>0</v>
      </c>
      <c r="BB37" s="54">
        <v>0</v>
      </c>
    </row>
    <row r="38" spans="2:54" s="94" customFormat="1" ht="23.25" customHeight="1" x14ac:dyDescent="0.2">
      <c r="B38" s="54">
        <v>30</v>
      </c>
      <c r="C38" s="64" t="s">
        <v>145</v>
      </c>
      <c r="D38" s="21">
        <v>1</v>
      </c>
      <c r="E38" s="21"/>
      <c r="F38" s="36" t="s">
        <v>170</v>
      </c>
      <c r="G38" s="54">
        <v>0</v>
      </c>
      <c r="H38" s="54">
        <v>0</v>
      </c>
      <c r="I38" s="21">
        <v>2</v>
      </c>
      <c r="J38" s="21">
        <v>0</v>
      </c>
      <c r="K38" s="21">
        <v>0</v>
      </c>
      <c r="L38" s="21">
        <v>0</v>
      </c>
      <c r="M38" s="16">
        <v>44956</v>
      </c>
      <c r="N38" s="54">
        <v>1</v>
      </c>
      <c r="O38" s="54">
        <v>0</v>
      </c>
      <c r="P38" s="54">
        <v>0</v>
      </c>
      <c r="Q38" s="54">
        <v>0</v>
      </c>
      <c r="R38" s="54">
        <v>1</v>
      </c>
      <c r="S38" s="54">
        <v>1</v>
      </c>
      <c r="T38" s="54">
        <v>0</v>
      </c>
      <c r="U38" s="54">
        <v>0</v>
      </c>
      <c r="V38" s="54">
        <v>0</v>
      </c>
      <c r="W38" s="54">
        <v>0</v>
      </c>
      <c r="X38" s="54">
        <v>0</v>
      </c>
      <c r="Y38" s="56" t="s">
        <v>172</v>
      </c>
      <c r="Z38" s="16">
        <v>44956</v>
      </c>
      <c r="AA38" s="16">
        <v>44963</v>
      </c>
      <c r="AB38" s="16">
        <v>44964</v>
      </c>
      <c r="AC38" s="59" t="s">
        <v>206</v>
      </c>
      <c r="AD38" s="54">
        <v>0</v>
      </c>
      <c r="AE38" s="54">
        <v>1</v>
      </c>
      <c r="AF38" s="54">
        <v>1</v>
      </c>
      <c r="AG38" s="54">
        <v>0</v>
      </c>
      <c r="AH38" s="55">
        <v>0</v>
      </c>
      <c r="AI38" s="55">
        <v>1</v>
      </c>
      <c r="AJ38" s="55">
        <v>0</v>
      </c>
      <c r="AK38" s="55">
        <v>0</v>
      </c>
      <c r="AL38" s="55">
        <v>0</v>
      </c>
      <c r="AM38" s="55">
        <v>0</v>
      </c>
      <c r="AN38" s="55">
        <v>0</v>
      </c>
      <c r="AO38" s="55">
        <v>0</v>
      </c>
      <c r="AP38" s="55">
        <v>0</v>
      </c>
      <c r="AQ38" s="55">
        <v>0</v>
      </c>
      <c r="AR38" s="55">
        <v>0</v>
      </c>
      <c r="AS38" s="55">
        <v>0</v>
      </c>
      <c r="AT38" s="54">
        <v>0</v>
      </c>
      <c r="AU38" s="54">
        <v>0</v>
      </c>
      <c r="AV38" s="54">
        <v>0</v>
      </c>
      <c r="AW38" s="54">
        <v>1</v>
      </c>
      <c r="AX38" s="54">
        <v>0</v>
      </c>
      <c r="AY38" s="54">
        <v>0</v>
      </c>
      <c r="AZ38" s="54">
        <v>0</v>
      </c>
      <c r="BA38" s="54">
        <v>0</v>
      </c>
      <c r="BB38" s="54">
        <v>0</v>
      </c>
    </row>
    <row r="39" spans="2:54" ht="26.25" customHeight="1" x14ac:dyDescent="0.25">
      <c r="B39" s="162" t="s">
        <v>52</v>
      </c>
      <c r="C39" s="162"/>
      <c r="D39" s="43">
        <f>SUM(D9:D38)</f>
        <v>24</v>
      </c>
      <c r="E39" s="43">
        <f>SUM(E9:E38)</f>
        <v>6</v>
      </c>
      <c r="F39" s="7"/>
      <c r="G39" s="43">
        <f t="shared" ref="G39:L39" si="0">SUM(G9:G38)</f>
        <v>0</v>
      </c>
      <c r="H39" s="43">
        <f t="shared" si="0"/>
        <v>21</v>
      </c>
      <c r="I39" s="43">
        <f t="shared" si="0"/>
        <v>47</v>
      </c>
      <c r="J39" s="43">
        <f t="shared" si="0"/>
        <v>0</v>
      </c>
      <c r="K39" s="43">
        <f t="shared" si="0"/>
        <v>0</v>
      </c>
      <c r="L39" s="43">
        <f t="shared" si="0"/>
        <v>0</v>
      </c>
      <c r="M39" s="7"/>
      <c r="N39" s="43">
        <f>SUM(N9:N38)/16*100</f>
        <v>181.25</v>
      </c>
      <c r="O39" s="43">
        <f>SUM(O9:O38)/16*100</f>
        <v>6.25</v>
      </c>
      <c r="P39" s="43">
        <f t="shared" ref="P39:X39" si="1">SUM(P9:P38)</f>
        <v>1</v>
      </c>
      <c r="Q39" s="43">
        <f t="shared" si="1"/>
        <v>0</v>
      </c>
      <c r="R39" s="43">
        <f t="shared" si="1"/>
        <v>29</v>
      </c>
      <c r="S39" s="43">
        <f t="shared" si="1"/>
        <v>29</v>
      </c>
      <c r="T39" s="43">
        <f t="shared" si="1"/>
        <v>0</v>
      </c>
      <c r="U39" s="43">
        <f t="shared" si="1"/>
        <v>0</v>
      </c>
      <c r="V39" s="43">
        <f t="shared" si="1"/>
        <v>0</v>
      </c>
      <c r="W39" s="43">
        <f t="shared" si="1"/>
        <v>1</v>
      </c>
      <c r="X39" s="43">
        <f t="shared" si="1"/>
        <v>0</v>
      </c>
      <c r="Y39" s="7"/>
      <c r="Z39" s="7"/>
      <c r="AA39" s="7"/>
      <c r="AB39" s="7"/>
      <c r="AC39" s="7"/>
      <c r="AD39" s="43">
        <f t="shared" ref="AD39:AI39" si="2">SUM(AD9:AD38)</f>
        <v>5</v>
      </c>
      <c r="AE39" s="43">
        <f t="shared" si="2"/>
        <v>25</v>
      </c>
      <c r="AF39" s="43">
        <f t="shared" si="2"/>
        <v>30</v>
      </c>
      <c r="AG39" s="43">
        <f t="shared" si="2"/>
        <v>0</v>
      </c>
      <c r="AH39" s="43">
        <f t="shared" si="2"/>
        <v>0</v>
      </c>
      <c r="AI39" s="43">
        <f t="shared" si="2"/>
        <v>11</v>
      </c>
      <c r="AJ39" s="109">
        <f t="shared" ref="AJ39" si="3">SUM(AJ9:AJ38)</f>
        <v>1</v>
      </c>
      <c r="AK39" s="109">
        <f t="shared" ref="AK39" si="4">SUM(AK9:AK38)</f>
        <v>0</v>
      </c>
      <c r="AL39" s="109">
        <f t="shared" ref="AL39" si="5">SUM(AL9:AL38)</f>
        <v>0</v>
      </c>
      <c r="AM39" s="109">
        <f t="shared" ref="AM39" si="6">SUM(AM9:AM38)</f>
        <v>0</v>
      </c>
      <c r="AN39" s="109">
        <f t="shared" ref="AN39" si="7">SUM(AN9:AN38)</f>
        <v>16</v>
      </c>
      <c r="AO39" s="43">
        <f t="shared" ref="AO39:AV39" si="8">SUM(AO9:AO38)</f>
        <v>2</v>
      </c>
      <c r="AP39" s="43">
        <f t="shared" si="8"/>
        <v>0</v>
      </c>
      <c r="AQ39" s="43">
        <f t="shared" si="8"/>
        <v>0</v>
      </c>
      <c r="AR39" s="43">
        <f t="shared" si="8"/>
        <v>0</v>
      </c>
      <c r="AS39" s="43">
        <f t="shared" si="8"/>
        <v>0</v>
      </c>
      <c r="AT39" s="43">
        <f t="shared" si="8"/>
        <v>0</v>
      </c>
      <c r="AU39" s="43">
        <f t="shared" si="8"/>
        <v>0</v>
      </c>
      <c r="AV39" s="43">
        <f t="shared" si="8"/>
        <v>3</v>
      </c>
      <c r="AW39" s="109">
        <f t="shared" ref="AW39" si="9">SUM(AW9:AW38)</f>
        <v>9</v>
      </c>
      <c r="AX39" s="109">
        <f t="shared" ref="AX39" si="10">SUM(AX9:AX38)</f>
        <v>7</v>
      </c>
      <c r="AY39" s="43">
        <f>SUM(AY9:AY38)</f>
        <v>8</v>
      </c>
      <c r="AZ39" s="43">
        <f>SUM(AZ9:AZ38)</f>
        <v>3</v>
      </c>
      <c r="BA39" s="43">
        <f>SUM(BA9:BA38)</f>
        <v>7</v>
      </c>
      <c r="BB39" s="43">
        <f>SUM(BB9:BB38)</f>
        <v>0</v>
      </c>
    </row>
    <row r="40" spans="2:54" ht="23.1" customHeight="1" x14ac:dyDescent="0.25"/>
    <row r="41" spans="2:54" s="96" customFormat="1" ht="23.1" customHeight="1" x14ac:dyDescent="0.25">
      <c r="B41" s="97"/>
      <c r="C41" s="207" t="s">
        <v>93</v>
      </c>
      <c r="D41" s="208" t="s">
        <v>94</v>
      </c>
      <c r="E41" s="209"/>
      <c r="F41" s="210"/>
      <c r="AT41" s="98"/>
    </row>
    <row r="42" spans="2:54" ht="23.1" customHeight="1" x14ac:dyDescent="0.25">
      <c r="C42" s="99" t="s">
        <v>87</v>
      </c>
      <c r="D42" s="95" t="s">
        <v>95</v>
      </c>
      <c r="E42" s="95"/>
      <c r="F42" s="95"/>
    </row>
    <row r="43" spans="2:54" ht="23.1" customHeight="1" x14ac:dyDescent="0.25">
      <c r="C43" s="99" t="s">
        <v>88</v>
      </c>
      <c r="D43" s="95" t="s">
        <v>96</v>
      </c>
      <c r="E43" s="95"/>
      <c r="F43" s="95"/>
    </row>
    <row r="44" spans="2:54" x14ac:dyDescent="0.25">
      <c r="C44" s="99" t="s">
        <v>89</v>
      </c>
      <c r="D44" s="95" t="s">
        <v>97</v>
      </c>
      <c r="E44" s="95"/>
      <c r="F44" s="95"/>
    </row>
    <row r="45" spans="2:54" x14ac:dyDescent="0.25">
      <c r="C45" s="99" t="s">
        <v>90</v>
      </c>
      <c r="D45" s="95" t="s">
        <v>98</v>
      </c>
      <c r="E45" s="95"/>
      <c r="F45" s="95"/>
    </row>
    <row r="46" spans="2:54" x14ac:dyDescent="0.25">
      <c r="C46" s="99" t="s">
        <v>91</v>
      </c>
      <c r="D46" s="95" t="s">
        <v>99</v>
      </c>
      <c r="E46" s="95"/>
      <c r="F46" s="95"/>
    </row>
    <row r="47" spans="2:54" x14ac:dyDescent="0.25">
      <c r="C47" s="99" t="s">
        <v>92</v>
      </c>
      <c r="D47" s="95" t="s">
        <v>100</v>
      </c>
      <c r="E47" s="95"/>
      <c r="F47" s="95"/>
    </row>
    <row r="48" spans="2:54" x14ac:dyDescent="0.25">
      <c r="C48" s="99" t="s">
        <v>101</v>
      </c>
      <c r="D48" s="95" t="s">
        <v>102</v>
      </c>
      <c r="E48" s="95"/>
      <c r="F48" s="95"/>
    </row>
  </sheetData>
  <mergeCells count="60">
    <mergeCell ref="B39:C39"/>
    <mergeCell ref="P4:R4"/>
    <mergeCell ref="P6:P8"/>
    <mergeCell ref="Q6:Q8"/>
    <mergeCell ref="P5:Q5"/>
    <mergeCell ref="R5:R8"/>
    <mergeCell ref="S5:S8"/>
    <mergeCell ref="T5:T8"/>
    <mergeCell ref="U5:U8"/>
    <mergeCell ref="D41:F41"/>
    <mergeCell ref="AD4:AZ4"/>
    <mergeCell ref="AP7:AP8"/>
    <mergeCell ref="AQ7:AQ8"/>
    <mergeCell ref="AD6:AD8"/>
    <mergeCell ref="AH6:AT6"/>
    <mergeCell ref="AU5:AZ5"/>
    <mergeCell ref="AE6:AE8"/>
    <mergeCell ref="AD5:AE5"/>
    <mergeCell ref="AF6:AF8"/>
    <mergeCell ref="BB6:BB8"/>
    <mergeCell ref="AG6:AG8"/>
    <mergeCell ref="AR7:AR8"/>
    <mergeCell ref="AS7:AS8"/>
    <mergeCell ref="AT7:AT8"/>
    <mergeCell ref="AH7:AI7"/>
    <mergeCell ref="AO7:AO8"/>
    <mergeCell ref="AV6:AV8"/>
    <mergeCell ref="AY6:AY8"/>
    <mergeCell ref="AZ6:AZ8"/>
    <mergeCell ref="AU6:AU8"/>
    <mergeCell ref="BA4:BB5"/>
    <mergeCell ref="Y4:Y8"/>
    <mergeCell ref="Z4:Z8"/>
    <mergeCell ref="L5:L8"/>
    <mergeCell ref="N5:N8"/>
    <mergeCell ref="AF5:AS5"/>
    <mergeCell ref="AC4:AC8"/>
    <mergeCell ref="AB4:AB8"/>
    <mergeCell ref="AA4:AA8"/>
    <mergeCell ref="S4:X4"/>
    <mergeCell ref="X5:X8"/>
    <mergeCell ref="O5:O8"/>
    <mergeCell ref="V5:V8"/>
    <mergeCell ref="W5:W8"/>
    <mergeCell ref="N4:O4"/>
    <mergeCell ref="BA6:BA8"/>
    <mergeCell ref="B2:M2"/>
    <mergeCell ref="F4:F8"/>
    <mergeCell ref="B4:B8"/>
    <mergeCell ref="C4:C8"/>
    <mergeCell ref="D4:E5"/>
    <mergeCell ref="D6:D8"/>
    <mergeCell ref="E6:E8"/>
    <mergeCell ref="M4:M8"/>
    <mergeCell ref="G4:L4"/>
    <mergeCell ref="G5:G8"/>
    <mergeCell ref="H5:H8"/>
    <mergeCell ref="I5:I8"/>
    <mergeCell ref="J5:J8"/>
    <mergeCell ref="K5:K8"/>
  </mergeCells>
  <pageMargins left="0.7" right="0.7" top="0.75" bottom="0.75" header="0.3" footer="0.3"/>
  <pageSetup paperSize="41" scale="9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Y25"/>
  <sheetViews>
    <sheetView showGridLines="0" zoomScaleNormal="100" workbookViewId="0">
      <pane ySplit="8" topLeftCell="A9" activePane="bottomLeft" state="frozen"/>
      <selection pane="bottomLeft" activeCell="C18" sqref="C18:F18"/>
    </sheetView>
  </sheetViews>
  <sheetFormatPr baseColWidth="10" defaultColWidth="11.42578125" defaultRowHeight="15" x14ac:dyDescent="0.25"/>
  <cols>
    <col min="1" max="1" width="3" customWidth="1"/>
    <col min="2" max="2" width="4.28515625" customWidth="1"/>
    <col min="3" max="3" width="14.42578125" customWidth="1"/>
    <col min="4" max="4" width="4.5703125" customWidth="1"/>
    <col min="5" max="5" width="4.7109375" customWidth="1"/>
    <col min="6" max="6" width="39.42578125" customWidth="1"/>
    <col min="7" max="7" width="4.7109375" customWidth="1"/>
    <col min="8" max="8" width="5.28515625" customWidth="1"/>
    <col min="9" max="10" width="4.5703125" customWidth="1"/>
    <col min="11" max="11" width="5" customWidth="1"/>
    <col min="12" max="12" width="6.28515625" customWidth="1"/>
    <col min="13" max="13" width="12.5703125" customWidth="1"/>
    <col min="14" max="17" width="4.5703125" customWidth="1"/>
    <col min="18" max="18" width="5.85546875" customWidth="1"/>
    <col min="19" max="19" width="4.7109375" customWidth="1"/>
    <col min="20" max="20" width="4.5703125" customWidth="1"/>
    <col min="21" max="23" width="4.7109375" customWidth="1"/>
    <col min="24" max="25" width="4.42578125" customWidth="1"/>
    <col min="31" max="50" width="5" customWidth="1"/>
  </cols>
  <sheetData>
    <row r="2" spans="2:103" ht="81.75" customHeight="1" thickBot="1" x14ac:dyDescent="0.3">
      <c r="B2" s="132" t="s">
        <v>112</v>
      </c>
      <c r="C2" s="132"/>
      <c r="D2" s="132"/>
      <c r="E2" s="132"/>
      <c r="F2" s="132"/>
      <c r="G2" s="132"/>
      <c r="H2" s="132"/>
      <c r="I2" s="132"/>
      <c r="J2" s="132"/>
      <c r="K2" s="132"/>
      <c r="L2" s="132"/>
      <c r="M2" s="132"/>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row>
    <row r="3" spans="2:103" ht="21" customHeight="1" thickTop="1" x14ac:dyDescent="0.25"/>
    <row r="4" spans="2:103" s="1" customFormat="1" ht="24.75" customHeight="1" x14ac:dyDescent="0.2">
      <c r="B4" s="164" t="s">
        <v>14</v>
      </c>
      <c r="C4" s="164" t="s">
        <v>0</v>
      </c>
      <c r="D4" s="164" t="s">
        <v>1</v>
      </c>
      <c r="E4" s="164"/>
      <c r="F4" s="165" t="s">
        <v>2</v>
      </c>
      <c r="G4" s="164" t="s">
        <v>74</v>
      </c>
      <c r="H4" s="164"/>
      <c r="I4" s="164"/>
      <c r="J4" s="164"/>
      <c r="K4" s="164"/>
      <c r="L4" s="164"/>
      <c r="M4" s="168" t="s">
        <v>10</v>
      </c>
      <c r="N4" s="164" t="s">
        <v>11</v>
      </c>
      <c r="O4" s="164"/>
      <c r="P4" s="164" t="s">
        <v>15</v>
      </c>
      <c r="Q4" s="164"/>
      <c r="R4" s="164"/>
      <c r="S4" s="174" t="s">
        <v>16</v>
      </c>
      <c r="T4" s="175"/>
      <c r="U4" s="175"/>
      <c r="V4" s="175"/>
      <c r="W4" s="175"/>
      <c r="X4" s="175"/>
      <c r="Y4" s="176"/>
      <c r="Z4" s="183" t="s">
        <v>17</v>
      </c>
      <c r="AA4" s="183" t="s">
        <v>18</v>
      </c>
      <c r="AB4" s="183" t="s">
        <v>19</v>
      </c>
      <c r="AC4" s="183" t="s">
        <v>20</v>
      </c>
      <c r="AD4" s="180" t="s">
        <v>83</v>
      </c>
      <c r="AE4" s="164" t="s">
        <v>21</v>
      </c>
      <c r="AF4" s="164"/>
      <c r="AG4" s="164"/>
      <c r="AH4" s="164"/>
      <c r="AI4" s="164"/>
      <c r="AJ4" s="164"/>
      <c r="AK4" s="164"/>
      <c r="AL4" s="164"/>
      <c r="AM4" s="164"/>
      <c r="AN4" s="164"/>
      <c r="AO4" s="164"/>
      <c r="AP4" s="164"/>
      <c r="AQ4" s="164"/>
      <c r="AR4" s="164"/>
      <c r="AS4" s="164"/>
      <c r="AT4" s="164"/>
      <c r="AU4" s="164"/>
      <c r="AV4" s="164"/>
      <c r="AW4" s="170" t="s">
        <v>22</v>
      </c>
      <c r="AX4" s="171"/>
      <c r="AY4" s="2"/>
      <c r="AZ4" s="2"/>
      <c r="BA4" s="2"/>
      <c r="BB4" s="2"/>
      <c r="BC4" s="2"/>
      <c r="BD4" s="2"/>
      <c r="BE4" s="2"/>
      <c r="BF4" s="2"/>
      <c r="BG4" s="2"/>
      <c r="BH4" s="2"/>
      <c r="BI4" s="2"/>
      <c r="BJ4" s="2"/>
      <c r="BK4" s="2"/>
      <c r="BL4" s="2"/>
      <c r="BM4" s="2"/>
      <c r="BN4" s="2"/>
      <c r="BO4" s="2"/>
      <c r="BP4" s="2"/>
      <c r="BQ4" s="2"/>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row>
    <row r="5" spans="2:103" s="1" customFormat="1" ht="11.25" customHeight="1" x14ac:dyDescent="0.2">
      <c r="B5" s="164"/>
      <c r="C5" s="164"/>
      <c r="D5" s="164"/>
      <c r="E5" s="164"/>
      <c r="F5" s="166"/>
      <c r="G5" s="169" t="s">
        <v>4</v>
      </c>
      <c r="H5" s="169" t="s">
        <v>5</v>
      </c>
      <c r="I5" s="169" t="s">
        <v>6</v>
      </c>
      <c r="J5" s="169" t="s">
        <v>7</v>
      </c>
      <c r="K5" s="169" t="s">
        <v>8</v>
      </c>
      <c r="L5" s="169" t="s">
        <v>9</v>
      </c>
      <c r="M5" s="168"/>
      <c r="N5" s="169" t="s">
        <v>12</v>
      </c>
      <c r="O5" s="169" t="s">
        <v>13</v>
      </c>
      <c r="P5" s="164" t="s">
        <v>23</v>
      </c>
      <c r="Q5" s="164"/>
      <c r="R5" s="184" t="s">
        <v>24</v>
      </c>
      <c r="S5" s="184" t="s">
        <v>25</v>
      </c>
      <c r="T5" s="184" t="s">
        <v>26</v>
      </c>
      <c r="U5" s="184" t="s">
        <v>27</v>
      </c>
      <c r="V5" s="184" t="s">
        <v>28</v>
      </c>
      <c r="W5" s="184" t="s">
        <v>29</v>
      </c>
      <c r="X5" s="184" t="s">
        <v>30</v>
      </c>
      <c r="Y5" s="177" t="s">
        <v>78</v>
      </c>
      <c r="Z5" s="183"/>
      <c r="AA5" s="183"/>
      <c r="AB5" s="183"/>
      <c r="AC5" s="183"/>
      <c r="AD5" s="181"/>
      <c r="AE5" s="164" t="s">
        <v>31</v>
      </c>
      <c r="AF5" s="164"/>
      <c r="AG5" s="164" t="s">
        <v>32</v>
      </c>
      <c r="AH5" s="164"/>
      <c r="AI5" s="164"/>
      <c r="AJ5" s="164"/>
      <c r="AK5" s="164"/>
      <c r="AL5" s="164"/>
      <c r="AM5" s="164"/>
      <c r="AN5" s="164"/>
      <c r="AO5" s="164"/>
      <c r="AP5" s="40"/>
      <c r="AQ5" s="164" t="s">
        <v>33</v>
      </c>
      <c r="AR5" s="164"/>
      <c r="AS5" s="164"/>
      <c r="AT5" s="164"/>
      <c r="AU5" s="164"/>
      <c r="AV5" s="164"/>
      <c r="AW5" s="172"/>
      <c r="AX5" s="173"/>
      <c r="AY5" s="2"/>
      <c r="AZ5" s="2"/>
      <c r="BA5" s="2"/>
      <c r="BB5" s="2"/>
      <c r="BC5" s="2"/>
      <c r="BD5" s="2"/>
      <c r="BE5" s="2"/>
      <c r="BF5" s="2"/>
      <c r="BG5" s="2"/>
      <c r="BH5" s="2"/>
      <c r="BI5" s="2"/>
      <c r="BJ5" s="2"/>
      <c r="BK5" s="2"/>
      <c r="BL5" s="2"/>
      <c r="BM5" s="2"/>
      <c r="BN5" s="2"/>
      <c r="BO5" s="2"/>
      <c r="BP5" s="2"/>
      <c r="BQ5" s="2"/>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row>
    <row r="6" spans="2:103" s="1" customFormat="1" ht="11.25" customHeight="1" x14ac:dyDescent="0.2">
      <c r="B6" s="164"/>
      <c r="C6" s="164"/>
      <c r="D6" s="169" t="s">
        <v>34</v>
      </c>
      <c r="E6" s="169" t="s">
        <v>3</v>
      </c>
      <c r="F6" s="166"/>
      <c r="G6" s="169"/>
      <c r="H6" s="169"/>
      <c r="I6" s="169"/>
      <c r="J6" s="169"/>
      <c r="K6" s="169"/>
      <c r="L6" s="169"/>
      <c r="M6" s="168"/>
      <c r="N6" s="169"/>
      <c r="O6" s="169"/>
      <c r="P6" s="184" t="s">
        <v>35</v>
      </c>
      <c r="Q6" s="184" t="s">
        <v>36</v>
      </c>
      <c r="R6" s="184"/>
      <c r="S6" s="184"/>
      <c r="T6" s="184"/>
      <c r="U6" s="184"/>
      <c r="V6" s="184"/>
      <c r="W6" s="184"/>
      <c r="X6" s="184"/>
      <c r="Y6" s="178"/>
      <c r="Z6" s="183"/>
      <c r="AA6" s="183"/>
      <c r="AB6" s="183"/>
      <c r="AC6" s="183"/>
      <c r="AD6" s="181"/>
      <c r="AE6" s="164" t="s">
        <v>37</v>
      </c>
      <c r="AF6" s="164" t="s">
        <v>38</v>
      </c>
      <c r="AG6" s="169" t="s">
        <v>39</v>
      </c>
      <c r="AH6" s="169" t="s">
        <v>40</v>
      </c>
      <c r="AI6" s="164" t="s">
        <v>41</v>
      </c>
      <c r="AJ6" s="164"/>
      <c r="AK6" s="164"/>
      <c r="AL6" s="164"/>
      <c r="AM6" s="164"/>
      <c r="AN6" s="164"/>
      <c r="AO6" s="164"/>
      <c r="AP6" s="164"/>
      <c r="AQ6" s="201" t="s">
        <v>208</v>
      </c>
      <c r="AR6" s="169" t="s">
        <v>209</v>
      </c>
      <c r="AS6" s="169" t="s">
        <v>421</v>
      </c>
      <c r="AT6" s="169" t="s">
        <v>422</v>
      </c>
      <c r="AU6" s="169" t="s">
        <v>210</v>
      </c>
      <c r="AV6" s="169" t="s">
        <v>211</v>
      </c>
      <c r="AW6" s="169" t="s">
        <v>42</v>
      </c>
      <c r="AX6" s="169" t="s">
        <v>76</v>
      </c>
      <c r="AY6" s="2"/>
      <c r="AZ6" s="2"/>
      <c r="BA6" s="2"/>
      <c r="BB6" s="2"/>
      <c r="BC6" s="2"/>
      <c r="BD6" s="2"/>
      <c r="BE6" s="2"/>
      <c r="BF6" s="2"/>
      <c r="BG6" s="2"/>
      <c r="BH6" s="2"/>
      <c r="BI6" s="2"/>
      <c r="BJ6" s="2"/>
      <c r="BK6" s="2"/>
      <c r="BL6" s="2"/>
      <c r="BM6" s="2"/>
      <c r="BN6" s="2"/>
      <c r="BO6" s="2"/>
      <c r="BP6" s="2"/>
      <c r="BQ6" s="2"/>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row>
    <row r="7" spans="2:103" s="1" customFormat="1" ht="15" customHeight="1" x14ac:dyDescent="0.2">
      <c r="B7" s="164"/>
      <c r="C7" s="164"/>
      <c r="D7" s="169"/>
      <c r="E7" s="169"/>
      <c r="F7" s="166"/>
      <c r="G7" s="169"/>
      <c r="H7" s="169"/>
      <c r="I7" s="169"/>
      <c r="J7" s="169"/>
      <c r="K7" s="169"/>
      <c r="L7" s="169"/>
      <c r="M7" s="168"/>
      <c r="N7" s="169"/>
      <c r="O7" s="169"/>
      <c r="P7" s="184"/>
      <c r="Q7" s="184"/>
      <c r="R7" s="184"/>
      <c r="S7" s="184"/>
      <c r="T7" s="184"/>
      <c r="U7" s="184"/>
      <c r="V7" s="184"/>
      <c r="W7" s="184"/>
      <c r="X7" s="184"/>
      <c r="Y7" s="178"/>
      <c r="Z7" s="183"/>
      <c r="AA7" s="183"/>
      <c r="AB7" s="183"/>
      <c r="AC7" s="183"/>
      <c r="AD7" s="181"/>
      <c r="AE7" s="164"/>
      <c r="AF7" s="164"/>
      <c r="AG7" s="169"/>
      <c r="AH7" s="169"/>
      <c r="AI7" s="187" t="s">
        <v>43</v>
      </c>
      <c r="AJ7" s="187"/>
      <c r="AK7" s="169" t="s">
        <v>44</v>
      </c>
      <c r="AL7" s="164" t="s">
        <v>45</v>
      </c>
      <c r="AM7" s="169" t="s">
        <v>46</v>
      </c>
      <c r="AN7" s="169" t="s">
        <v>47</v>
      </c>
      <c r="AO7" s="169" t="s">
        <v>48</v>
      </c>
      <c r="AP7" s="164" t="s">
        <v>49</v>
      </c>
      <c r="AQ7" s="201"/>
      <c r="AR7" s="169"/>
      <c r="AS7" s="169"/>
      <c r="AT7" s="169"/>
      <c r="AU7" s="169"/>
      <c r="AV7" s="169"/>
      <c r="AW7" s="169"/>
      <c r="AX7" s="169"/>
      <c r="AY7" s="2"/>
      <c r="AZ7" s="2"/>
      <c r="BA7" s="2"/>
      <c r="BB7" s="2"/>
      <c r="BC7" s="2"/>
      <c r="BD7" s="2"/>
      <c r="BE7" s="2"/>
      <c r="BF7" s="2"/>
      <c r="BG7" s="2"/>
      <c r="BH7" s="2"/>
      <c r="BI7" s="2"/>
      <c r="BJ7" s="2"/>
      <c r="BK7" s="2"/>
      <c r="BL7" s="2"/>
      <c r="BM7" s="2"/>
      <c r="BN7" s="2"/>
      <c r="BO7" s="2"/>
      <c r="BP7" s="2"/>
      <c r="BQ7" s="2"/>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row>
    <row r="8" spans="2:103" s="1" customFormat="1" ht="84" customHeight="1" x14ac:dyDescent="0.2">
      <c r="B8" s="164"/>
      <c r="C8" s="164"/>
      <c r="D8" s="169"/>
      <c r="E8" s="169"/>
      <c r="F8" s="167"/>
      <c r="G8" s="169"/>
      <c r="H8" s="169"/>
      <c r="I8" s="169"/>
      <c r="J8" s="169"/>
      <c r="K8" s="169"/>
      <c r="L8" s="169"/>
      <c r="M8" s="168"/>
      <c r="N8" s="169"/>
      <c r="O8" s="169"/>
      <c r="P8" s="184"/>
      <c r="Q8" s="184"/>
      <c r="R8" s="184"/>
      <c r="S8" s="184"/>
      <c r="T8" s="184"/>
      <c r="U8" s="184"/>
      <c r="V8" s="184"/>
      <c r="W8" s="184"/>
      <c r="X8" s="184"/>
      <c r="Y8" s="179"/>
      <c r="Z8" s="183"/>
      <c r="AA8" s="183"/>
      <c r="AB8" s="183"/>
      <c r="AC8" s="183"/>
      <c r="AD8" s="182"/>
      <c r="AE8" s="164"/>
      <c r="AF8" s="164"/>
      <c r="AG8" s="169"/>
      <c r="AH8" s="169"/>
      <c r="AI8" s="41" t="s">
        <v>50</v>
      </c>
      <c r="AJ8" s="41" t="s">
        <v>51</v>
      </c>
      <c r="AK8" s="169"/>
      <c r="AL8" s="164"/>
      <c r="AM8" s="169"/>
      <c r="AN8" s="169"/>
      <c r="AO8" s="169"/>
      <c r="AP8" s="164"/>
      <c r="AQ8" s="201"/>
      <c r="AR8" s="169"/>
      <c r="AS8" s="169"/>
      <c r="AT8" s="169"/>
      <c r="AU8" s="169"/>
      <c r="AV8" s="169"/>
      <c r="AW8" s="169"/>
      <c r="AX8" s="169"/>
      <c r="AY8" s="2"/>
      <c r="AZ8" s="2"/>
      <c r="BA8" s="2"/>
      <c r="BB8" s="2"/>
      <c r="BC8" s="2"/>
      <c r="BD8" s="2"/>
      <c r="BE8" s="2"/>
      <c r="BF8" s="2"/>
      <c r="BG8" s="2"/>
      <c r="BH8" s="2"/>
      <c r="BI8" s="2"/>
      <c r="BJ8" s="2"/>
      <c r="BK8" s="2"/>
      <c r="BL8" s="2"/>
      <c r="BM8" s="2"/>
      <c r="BN8" s="2"/>
      <c r="BO8" s="2"/>
      <c r="BP8" s="2"/>
      <c r="BQ8" s="2"/>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row>
    <row r="9" spans="2:103" ht="23.1" customHeight="1" x14ac:dyDescent="0.25">
      <c r="B9" s="22">
        <v>1</v>
      </c>
      <c r="C9" s="13" t="s">
        <v>459</v>
      </c>
      <c r="D9" s="38">
        <v>1</v>
      </c>
      <c r="E9" s="38">
        <v>0</v>
      </c>
      <c r="F9" s="36" t="s">
        <v>479</v>
      </c>
      <c r="G9" s="21">
        <v>0</v>
      </c>
      <c r="H9" s="17">
        <v>0</v>
      </c>
      <c r="I9" s="21">
        <v>1</v>
      </c>
      <c r="J9" s="21">
        <v>0</v>
      </c>
      <c r="K9" s="21">
        <v>0</v>
      </c>
      <c r="L9" s="21">
        <v>0</v>
      </c>
      <c r="M9" s="15">
        <v>45205</v>
      </c>
      <c r="N9" s="17">
        <v>1</v>
      </c>
      <c r="O9" s="17">
        <v>0</v>
      </c>
      <c r="P9" s="17">
        <v>0</v>
      </c>
      <c r="Q9" s="17">
        <v>0</v>
      </c>
      <c r="R9" s="17">
        <v>1</v>
      </c>
      <c r="S9" s="17">
        <v>1</v>
      </c>
      <c r="T9" s="17">
        <v>0</v>
      </c>
      <c r="U9" s="17">
        <v>0</v>
      </c>
      <c r="V9" s="17">
        <v>0</v>
      </c>
      <c r="W9" s="17">
        <v>0</v>
      </c>
      <c r="X9" s="17">
        <v>0</v>
      </c>
      <c r="Y9" s="17">
        <v>0</v>
      </c>
      <c r="Z9" s="18" t="s">
        <v>172</v>
      </c>
      <c r="AA9" s="14">
        <v>45205</v>
      </c>
      <c r="AB9" s="14">
        <v>45223</v>
      </c>
      <c r="AC9" s="14">
        <v>45223</v>
      </c>
      <c r="AD9" s="14" t="s">
        <v>471</v>
      </c>
      <c r="AE9" s="17">
        <v>0</v>
      </c>
      <c r="AF9" s="17">
        <v>1</v>
      </c>
      <c r="AG9" s="17">
        <v>1</v>
      </c>
      <c r="AH9" s="17">
        <v>0</v>
      </c>
      <c r="AI9" s="17">
        <v>1</v>
      </c>
      <c r="AJ9" s="17">
        <v>0</v>
      </c>
      <c r="AK9" s="17">
        <v>0</v>
      </c>
      <c r="AL9" s="17">
        <v>0</v>
      </c>
      <c r="AM9" s="17">
        <v>0</v>
      </c>
      <c r="AN9" s="17">
        <v>0</v>
      </c>
      <c r="AO9" s="17">
        <v>0</v>
      </c>
      <c r="AP9" s="17">
        <v>0</v>
      </c>
      <c r="AQ9" s="17">
        <v>0</v>
      </c>
      <c r="AR9" s="17">
        <v>0</v>
      </c>
      <c r="AS9" s="17">
        <v>0</v>
      </c>
      <c r="AT9" s="17">
        <v>1</v>
      </c>
      <c r="AU9" s="17">
        <v>0</v>
      </c>
      <c r="AV9" s="17">
        <v>0</v>
      </c>
      <c r="AW9" s="17">
        <v>1</v>
      </c>
      <c r="AX9" s="17">
        <v>0</v>
      </c>
    </row>
    <row r="10" spans="2:103" ht="23.1" customHeight="1" x14ac:dyDescent="0.25">
      <c r="B10" s="22">
        <v>2</v>
      </c>
      <c r="C10" s="13" t="s">
        <v>460</v>
      </c>
      <c r="D10" s="38">
        <v>1</v>
      </c>
      <c r="E10" s="38">
        <v>0</v>
      </c>
      <c r="F10" s="36" t="s">
        <v>480</v>
      </c>
      <c r="G10" s="21">
        <v>0</v>
      </c>
      <c r="H10" s="17">
        <v>0</v>
      </c>
      <c r="I10" s="21">
        <v>1</v>
      </c>
      <c r="J10" s="21">
        <v>0</v>
      </c>
      <c r="K10" s="21">
        <v>0</v>
      </c>
      <c r="L10" s="21">
        <v>0</v>
      </c>
      <c r="M10" s="15">
        <v>45211</v>
      </c>
      <c r="N10" s="17">
        <v>1</v>
      </c>
      <c r="O10" s="17">
        <v>0</v>
      </c>
      <c r="P10" s="17">
        <v>0</v>
      </c>
      <c r="Q10" s="17">
        <v>0</v>
      </c>
      <c r="R10" s="17">
        <v>1</v>
      </c>
      <c r="S10" s="17">
        <v>1</v>
      </c>
      <c r="T10" s="17">
        <v>0</v>
      </c>
      <c r="U10" s="17">
        <v>0</v>
      </c>
      <c r="V10" s="17">
        <v>0</v>
      </c>
      <c r="W10" s="17">
        <v>0</v>
      </c>
      <c r="X10" s="17">
        <v>0</v>
      </c>
      <c r="Y10" s="17">
        <v>0</v>
      </c>
      <c r="Z10" s="18" t="s">
        <v>172</v>
      </c>
      <c r="AA10" s="14">
        <v>45211</v>
      </c>
      <c r="AB10" s="14">
        <v>45223</v>
      </c>
      <c r="AC10" s="14">
        <v>45223</v>
      </c>
      <c r="AD10" s="14" t="s">
        <v>472</v>
      </c>
      <c r="AE10" s="17">
        <v>1</v>
      </c>
      <c r="AF10" s="17">
        <v>0</v>
      </c>
      <c r="AG10" s="17">
        <v>1</v>
      </c>
      <c r="AH10" s="17">
        <v>0</v>
      </c>
      <c r="AI10" s="17">
        <v>1</v>
      </c>
      <c r="AJ10" s="17">
        <v>0</v>
      </c>
      <c r="AK10" s="17">
        <v>0</v>
      </c>
      <c r="AL10" s="17">
        <v>0</v>
      </c>
      <c r="AM10" s="17">
        <v>0</v>
      </c>
      <c r="AN10" s="17">
        <v>0</v>
      </c>
      <c r="AO10" s="17">
        <v>0</v>
      </c>
      <c r="AP10" s="17">
        <v>0</v>
      </c>
      <c r="AQ10" s="17">
        <v>0</v>
      </c>
      <c r="AR10" s="17">
        <v>0</v>
      </c>
      <c r="AS10" s="17">
        <v>0</v>
      </c>
      <c r="AT10" s="17">
        <v>0</v>
      </c>
      <c r="AU10" s="17">
        <v>0</v>
      </c>
      <c r="AV10" s="17">
        <v>1</v>
      </c>
      <c r="AW10" s="17">
        <v>0</v>
      </c>
      <c r="AX10" s="17">
        <v>0</v>
      </c>
    </row>
    <row r="11" spans="2:103" ht="23.1" customHeight="1" x14ac:dyDescent="0.25">
      <c r="B11" s="22">
        <v>3</v>
      </c>
      <c r="C11" s="13" t="s">
        <v>461</v>
      </c>
      <c r="D11" s="38">
        <v>1</v>
      </c>
      <c r="E11" s="38">
        <v>0</v>
      </c>
      <c r="F11" s="36" t="s">
        <v>466</v>
      </c>
      <c r="G11" s="21">
        <v>0</v>
      </c>
      <c r="H11" s="17">
        <v>0</v>
      </c>
      <c r="I11" s="21">
        <v>1</v>
      </c>
      <c r="J11" s="21">
        <v>0</v>
      </c>
      <c r="K11" s="21">
        <v>0</v>
      </c>
      <c r="L11" s="21">
        <v>0</v>
      </c>
      <c r="M11" s="15">
        <v>45212</v>
      </c>
      <c r="N11" s="17">
        <v>1</v>
      </c>
      <c r="O11" s="17">
        <v>0</v>
      </c>
      <c r="P11" s="17">
        <v>0</v>
      </c>
      <c r="Q11" s="17">
        <v>0</v>
      </c>
      <c r="R11" s="17">
        <v>1</v>
      </c>
      <c r="S11" s="17">
        <v>1</v>
      </c>
      <c r="T11" s="17">
        <v>0</v>
      </c>
      <c r="U11" s="17">
        <v>0</v>
      </c>
      <c r="V11" s="17">
        <v>0</v>
      </c>
      <c r="W11" s="17">
        <v>0</v>
      </c>
      <c r="X11" s="17">
        <v>0</v>
      </c>
      <c r="Y11" s="17">
        <v>0</v>
      </c>
      <c r="Z11" s="18" t="s">
        <v>172</v>
      </c>
      <c r="AA11" s="14">
        <v>45212</v>
      </c>
      <c r="AB11" s="14">
        <v>45223</v>
      </c>
      <c r="AC11" s="14">
        <v>45223</v>
      </c>
      <c r="AD11" s="14" t="s">
        <v>473</v>
      </c>
      <c r="AE11" s="17">
        <v>1</v>
      </c>
      <c r="AF11" s="17">
        <v>0</v>
      </c>
      <c r="AG11" s="17">
        <v>1</v>
      </c>
      <c r="AH11" s="17">
        <v>0</v>
      </c>
      <c r="AI11" s="17">
        <v>0</v>
      </c>
      <c r="AJ11" s="17">
        <v>1</v>
      </c>
      <c r="AK11" s="17">
        <v>0</v>
      </c>
      <c r="AL11" s="17">
        <v>0</v>
      </c>
      <c r="AM11" s="17">
        <v>0</v>
      </c>
      <c r="AN11" s="17">
        <v>0</v>
      </c>
      <c r="AO11" s="17">
        <v>0</v>
      </c>
      <c r="AP11" s="17">
        <v>0</v>
      </c>
      <c r="AQ11" s="17">
        <v>0</v>
      </c>
      <c r="AR11" s="17">
        <v>0</v>
      </c>
      <c r="AS11" s="17">
        <v>0</v>
      </c>
      <c r="AT11" s="17">
        <v>0</v>
      </c>
      <c r="AU11" s="17">
        <v>1</v>
      </c>
      <c r="AV11" s="17">
        <v>0</v>
      </c>
      <c r="AW11" s="17">
        <v>0</v>
      </c>
      <c r="AX11" s="17">
        <v>0</v>
      </c>
    </row>
    <row r="12" spans="2:103" ht="23.1" customHeight="1" x14ac:dyDescent="0.25">
      <c r="B12" s="22">
        <v>4</v>
      </c>
      <c r="C12" s="13" t="s">
        <v>462</v>
      </c>
      <c r="D12" s="38">
        <v>0</v>
      </c>
      <c r="E12" s="38">
        <v>1</v>
      </c>
      <c r="F12" s="36" t="s">
        <v>478</v>
      </c>
      <c r="G12" s="21">
        <v>0</v>
      </c>
      <c r="H12" s="17">
        <v>1</v>
      </c>
      <c r="I12" s="21">
        <v>0</v>
      </c>
      <c r="J12" s="21">
        <v>0</v>
      </c>
      <c r="K12" s="21">
        <v>0</v>
      </c>
      <c r="L12" s="21">
        <v>0</v>
      </c>
      <c r="M12" s="15">
        <v>45215</v>
      </c>
      <c r="N12" s="17">
        <v>1</v>
      </c>
      <c r="O12" s="17">
        <v>0</v>
      </c>
      <c r="P12" s="17">
        <v>0</v>
      </c>
      <c r="Q12" s="17">
        <v>0</v>
      </c>
      <c r="R12" s="17">
        <v>1</v>
      </c>
      <c r="S12" s="17">
        <v>1</v>
      </c>
      <c r="T12" s="17">
        <v>0</v>
      </c>
      <c r="U12" s="17">
        <v>0</v>
      </c>
      <c r="V12" s="17">
        <v>0</v>
      </c>
      <c r="W12" s="17">
        <v>0</v>
      </c>
      <c r="X12" s="17">
        <v>0</v>
      </c>
      <c r="Y12" s="17">
        <v>0</v>
      </c>
      <c r="Z12" s="18" t="s">
        <v>470</v>
      </c>
      <c r="AA12" s="14">
        <v>45215</v>
      </c>
      <c r="AB12" s="14">
        <v>45251</v>
      </c>
      <c r="AC12" s="14">
        <v>45251</v>
      </c>
      <c r="AD12" s="14" t="s">
        <v>474</v>
      </c>
      <c r="AE12" s="17">
        <v>1</v>
      </c>
      <c r="AF12" s="17">
        <v>0</v>
      </c>
      <c r="AG12" s="17">
        <v>0</v>
      </c>
      <c r="AH12" s="17">
        <v>1</v>
      </c>
      <c r="AI12" s="17">
        <v>0</v>
      </c>
      <c r="AJ12" s="17">
        <v>1</v>
      </c>
      <c r="AK12" s="17">
        <v>0</v>
      </c>
      <c r="AL12" s="17">
        <v>0</v>
      </c>
      <c r="AM12" s="17">
        <v>0</v>
      </c>
      <c r="AN12" s="17">
        <v>0</v>
      </c>
      <c r="AO12" s="17">
        <v>0</v>
      </c>
      <c r="AP12" s="17">
        <v>0</v>
      </c>
      <c r="AQ12" s="17">
        <v>0</v>
      </c>
      <c r="AR12" s="17">
        <v>0</v>
      </c>
      <c r="AS12" s="17">
        <v>1</v>
      </c>
      <c r="AT12" s="17">
        <v>0</v>
      </c>
      <c r="AU12" s="17">
        <v>0</v>
      </c>
      <c r="AV12" s="17">
        <v>0</v>
      </c>
      <c r="AW12" s="17">
        <v>1</v>
      </c>
      <c r="AX12" s="17">
        <v>0</v>
      </c>
    </row>
    <row r="13" spans="2:103" ht="23.1" customHeight="1" x14ac:dyDescent="0.25">
      <c r="B13" s="22">
        <v>5</v>
      </c>
      <c r="C13" s="13" t="s">
        <v>463</v>
      </c>
      <c r="D13" s="38">
        <v>1</v>
      </c>
      <c r="E13" s="38">
        <v>0</v>
      </c>
      <c r="F13" s="36" t="s">
        <v>467</v>
      </c>
      <c r="G13" s="21">
        <v>0</v>
      </c>
      <c r="H13" s="17">
        <v>3</v>
      </c>
      <c r="I13" s="21">
        <v>0</v>
      </c>
      <c r="J13" s="21">
        <v>0</v>
      </c>
      <c r="K13" s="21">
        <v>0</v>
      </c>
      <c r="L13" s="21">
        <v>0</v>
      </c>
      <c r="M13" s="15">
        <v>45215</v>
      </c>
      <c r="N13" s="17">
        <v>1</v>
      </c>
      <c r="O13" s="17">
        <v>0</v>
      </c>
      <c r="P13" s="17">
        <v>0</v>
      </c>
      <c r="Q13" s="17">
        <v>0</v>
      </c>
      <c r="R13" s="17">
        <v>1</v>
      </c>
      <c r="S13" s="17">
        <v>1</v>
      </c>
      <c r="T13" s="17">
        <v>0</v>
      </c>
      <c r="U13" s="17">
        <v>0</v>
      </c>
      <c r="V13" s="17">
        <v>0</v>
      </c>
      <c r="W13" s="17">
        <v>0</v>
      </c>
      <c r="X13" s="17">
        <v>0</v>
      </c>
      <c r="Y13" s="17">
        <v>0</v>
      </c>
      <c r="Z13" s="18" t="s">
        <v>172</v>
      </c>
      <c r="AA13" s="14">
        <v>45217</v>
      </c>
      <c r="AB13" s="14">
        <v>45229</v>
      </c>
      <c r="AC13" s="14">
        <v>45229</v>
      </c>
      <c r="AD13" s="14" t="s">
        <v>475</v>
      </c>
      <c r="AE13" s="17">
        <v>0</v>
      </c>
      <c r="AF13" s="17">
        <v>1</v>
      </c>
      <c r="AG13" s="17">
        <v>1</v>
      </c>
      <c r="AH13" s="17">
        <v>0</v>
      </c>
      <c r="AI13" s="17">
        <v>0</v>
      </c>
      <c r="AJ13" s="17">
        <v>1</v>
      </c>
      <c r="AK13" s="17">
        <v>0</v>
      </c>
      <c r="AL13" s="17">
        <v>0</v>
      </c>
      <c r="AM13" s="17">
        <v>0</v>
      </c>
      <c r="AN13" s="17">
        <v>0</v>
      </c>
      <c r="AO13" s="17">
        <v>0</v>
      </c>
      <c r="AP13" s="17">
        <v>0</v>
      </c>
      <c r="AQ13" s="17">
        <v>0</v>
      </c>
      <c r="AR13" s="17">
        <v>0</v>
      </c>
      <c r="AS13" s="17">
        <v>0</v>
      </c>
      <c r="AT13" s="17">
        <v>0</v>
      </c>
      <c r="AU13" s="17">
        <v>1</v>
      </c>
      <c r="AV13" s="17">
        <v>0</v>
      </c>
      <c r="AW13" s="17">
        <v>0</v>
      </c>
      <c r="AX13" s="17">
        <v>0</v>
      </c>
    </row>
    <row r="14" spans="2:103" ht="23.1" customHeight="1" x14ac:dyDescent="0.25">
      <c r="B14" s="22">
        <v>6</v>
      </c>
      <c r="C14" s="13" t="s">
        <v>464</v>
      </c>
      <c r="D14" s="38">
        <v>1</v>
      </c>
      <c r="E14" s="38">
        <v>0</v>
      </c>
      <c r="F14" s="36" t="s">
        <v>468</v>
      </c>
      <c r="G14" s="21">
        <v>0</v>
      </c>
      <c r="H14" s="17">
        <v>1</v>
      </c>
      <c r="I14" s="21">
        <v>0</v>
      </c>
      <c r="J14" s="21">
        <v>0</v>
      </c>
      <c r="K14" s="21">
        <v>0</v>
      </c>
      <c r="L14" s="21">
        <v>0</v>
      </c>
      <c r="M14" s="15">
        <v>45215</v>
      </c>
      <c r="N14" s="17">
        <v>1</v>
      </c>
      <c r="O14" s="17">
        <v>0</v>
      </c>
      <c r="P14" s="17">
        <v>0</v>
      </c>
      <c r="Q14" s="17">
        <v>0</v>
      </c>
      <c r="R14" s="17">
        <v>1</v>
      </c>
      <c r="S14" s="17">
        <v>1</v>
      </c>
      <c r="T14" s="17">
        <v>0</v>
      </c>
      <c r="U14" s="17">
        <v>0</v>
      </c>
      <c r="V14" s="17">
        <v>0</v>
      </c>
      <c r="W14" s="17">
        <v>0</v>
      </c>
      <c r="X14" s="17">
        <v>0</v>
      </c>
      <c r="Y14" s="17">
        <v>0</v>
      </c>
      <c r="Z14" s="18" t="s">
        <v>172</v>
      </c>
      <c r="AA14" s="14">
        <v>45217</v>
      </c>
      <c r="AB14" s="14">
        <v>45229</v>
      </c>
      <c r="AC14" s="14">
        <v>45229</v>
      </c>
      <c r="AD14" s="14" t="s">
        <v>476</v>
      </c>
      <c r="AE14" s="17">
        <v>0</v>
      </c>
      <c r="AF14" s="17">
        <v>1</v>
      </c>
      <c r="AG14" s="17">
        <v>1</v>
      </c>
      <c r="AH14" s="17">
        <v>0</v>
      </c>
      <c r="AI14" s="17">
        <v>0</v>
      </c>
      <c r="AJ14" s="17">
        <v>1</v>
      </c>
      <c r="AK14" s="17">
        <v>0</v>
      </c>
      <c r="AL14" s="17">
        <v>0</v>
      </c>
      <c r="AM14" s="17">
        <v>0</v>
      </c>
      <c r="AN14" s="17">
        <v>0</v>
      </c>
      <c r="AO14" s="17">
        <v>0</v>
      </c>
      <c r="AP14" s="17">
        <v>0</v>
      </c>
      <c r="AQ14" s="17">
        <v>0</v>
      </c>
      <c r="AR14" s="17">
        <v>0</v>
      </c>
      <c r="AS14" s="17">
        <v>0</v>
      </c>
      <c r="AT14" s="17">
        <v>0</v>
      </c>
      <c r="AU14" s="17">
        <v>1</v>
      </c>
      <c r="AV14" s="17">
        <v>0</v>
      </c>
      <c r="AW14" s="17">
        <v>0</v>
      </c>
      <c r="AX14" s="17">
        <v>0</v>
      </c>
    </row>
    <row r="15" spans="2:103" ht="23.1" customHeight="1" x14ac:dyDescent="0.25">
      <c r="B15" s="22">
        <v>7</v>
      </c>
      <c r="C15" s="28" t="s">
        <v>465</v>
      </c>
      <c r="D15" s="38">
        <v>1</v>
      </c>
      <c r="E15" s="38">
        <v>0</v>
      </c>
      <c r="F15" s="39" t="s">
        <v>469</v>
      </c>
      <c r="G15" s="21">
        <v>0</v>
      </c>
      <c r="H15" s="29">
        <v>0</v>
      </c>
      <c r="I15" s="21">
        <v>1</v>
      </c>
      <c r="J15" s="21">
        <v>0</v>
      </c>
      <c r="K15" s="21">
        <v>0</v>
      </c>
      <c r="L15" s="21">
        <v>0</v>
      </c>
      <c r="M15" s="30">
        <v>45215</v>
      </c>
      <c r="N15" s="17">
        <v>1</v>
      </c>
      <c r="O15" s="17">
        <v>0</v>
      </c>
      <c r="P15" s="17">
        <v>0</v>
      </c>
      <c r="Q15" s="17">
        <v>0</v>
      </c>
      <c r="R15" s="17">
        <v>1</v>
      </c>
      <c r="S15" s="17">
        <v>1</v>
      </c>
      <c r="T15" s="17">
        <v>0</v>
      </c>
      <c r="U15" s="17">
        <v>0</v>
      </c>
      <c r="V15" s="17">
        <v>0</v>
      </c>
      <c r="W15" s="17">
        <v>0</v>
      </c>
      <c r="X15" s="17">
        <v>0</v>
      </c>
      <c r="Y15" s="17">
        <v>0</v>
      </c>
      <c r="Z15" s="31" t="s">
        <v>172</v>
      </c>
      <c r="AA15" s="32">
        <v>45217</v>
      </c>
      <c r="AB15" s="32">
        <v>45229</v>
      </c>
      <c r="AC15" s="32">
        <v>45230</v>
      </c>
      <c r="AD15" s="32" t="s">
        <v>477</v>
      </c>
      <c r="AE15" s="29">
        <v>0</v>
      </c>
      <c r="AF15" s="29">
        <v>1</v>
      </c>
      <c r="AG15" s="29">
        <v>1</v>
      </c>
      <c r="AH15" s="17">
        <v>0</v>
      </c>
      <c r="AI15" s="17">
        <v>0</v>
      </c>
      <c r="AJ15" s="17">
        <v>1</v>
      </c>
      <c r="AK15" s="17">
        <v>0</v>
      </c>
      <c r="AL15" s="17">
        <v>0</v>
      </c>
      <c r="AM15" s="17">
        <v>0</v>
      </c>
      <c r="AN15" s="17">
        <v>0</v>
      </c>
      <c r="AO15" s="17">
        <v>0</v>
      </c>
      <c r="AP15" s="17">
        <v>0</v>
      </c>
      <c r="AQ15" s="17">
        <v>0</v>
      </c>
      <c r="AR15" s="17">
        <v>0</v>
      </c>
      <c r="AS15" s="17">
        <v>0</v>
      </c>
      <c r="AT15" s="17">
        <v>0</v>
      </c>
      <c r="AU15" s="17">
        <v>1</v>
      </c>
      <c r="AV15" s="29">
        <v>0</v>
      </c>
      <c r="AW15" s="17">
        <v>0</v>
      </c>
      <c r="AX15" s="17">
        <v>0</v>
      </c>
    </row>
    <row r="16" spans="2:103" ht="26.25" customHeight="1" x14ac:dyDescent="0.25">
      <c r="B16" s="162" t="s">
        <v>52</v>
      </c>
      <c r="C16" s="162"/>
      <c r="D16" s="43">
        <f>SUM(D9:D15)</f>
        <v>6</v>
      </c>
      <c r="E16" s="43">
        <f>SUM(E9:E15)</f>
        <v>1</v>
      </c>
      <c r="F16" s="7"/>
      <c r="G16" s="42">
        <f>SUM(G9:G15)</f>
        <v>0</v>
      </c>
      <c r="H16" s="42">
        <f>SUM(H9:H15)</f>
        <v>5</v>
      </c>
      <c r="I16" s="42">
        <f>SUM(I9:I15)</f>
        <v>4</v>
      </c>
      <c r="J16" s="42">
        <f>SUM(J9:J15)</f>
        <v>0</v>
      </c>
      <c r="K16" s="42">
        <f>SUM(K9:K15)</f>
        <v>0</v>
      </c>
      <c r="L16" s="42">
        <f>SUM(L9:L15)</f>
        <v>0</v>
      </c>
      <c r="M16" s="7"/>
      <c r="N16" s="43">
        <f>SUM(N9:N15)</f>
        <v>7</v>
      </c>
      <c r="O16" s="43">
        <f>SUM(O9:O15)</f>
        <v>0</v>
      </c>
      <c r="P16" s="43">
        <f>SUM(P9:P15)</f>
        <v>0</v>
      </c>
      <c r="Q16" s="43">
        <f>SUM(Q9:Q15)</f>
        <v>0</v>
      </c>
      <c r="R16" s="43">
        <f>SUM(R9:R15)</f>
        <v>7</v>
      </c>
      <c r="S16" s="43">
        <f>SUM(S9:S15)</f>
        <v>7</v>
      </c>
      <c r="T16" s="43">
        <f>SUM(T9:T15)</f>
        <v>0</v>
      </c>
      <c r="U16" s="43">
        <f>SUM(U9:U15)</f>
        <v>0</v>
      </c>
      <c r="V16" s="43">
        <f>SUM(V9:V15)</f>
        <v>0</v>
      </c>
      <c r="W16" s="43">
        <f>SUM(W9:W15)</f>
        <v>0</v>
      </c>
      <c r="X16" s="43">
        <f>SUM(X9:X15)</f>
        <v>0</v>
      </c>
      <c r="Y16" s="63"/>
      <c r="Z16" s="7"/>
      <c r="AA16" s="7"/>
      <c r="AB16" s="7"/>
      <c r="AC16" s="7"/>
      <c r="AD16" s="7"/>
      <c r="AE16" s="43">
        <f>SUM(AE9:AE15)</f>
        <v>3</v>
      </c>
      <c r="AF16" s="43">
        <f>SUM(AF9:AF15)</f>
        <v>4</v>
      </c>
      <c r="AG16" s="43">
        <f>SUM(AG9:AG15)</f>
        <v>6</v>
      </c>
      <c r="AH16" s="43">
        <f>SUM(AH9:AH15)</f>
        <v>1</v>
      </c>
      <c r="AI16" s="43">
        <f>SUM(AI9:AI15)</f>
        <v>2</v>
      </c>
      <c r="AJ16" s="43">
        <f>SUM(AJ9:AJ15)</f>
        <v>5</v>
      </c>
      <c r="AK16" s="43">
        <f>SUM(AK9:AK15)</f>
        <v>0</v>
      </c>
      <c r="AL16" s="43">
        <f>SUM(AL9:AL15)</f>
        <v>0</v>
      </c>
      <c r="AM16" s="43">
        <f>SUM(AM9:AM15)</f>
        <v>0</v>
      </c>
      <c r="AN16" s="43">
        <f>SUM(AN9:AN15)</f>
        <v>0</v>
      </c>
      <c r="AO16" s="43">
        <f>SUM(AO9:AO15)</f>
        <v>0</v>
      </c>
      <c r="AP16" s="43">
        <f>SUM(AP9:AP15)</f>
        <v>0</v>
      </c>
      <c r="AQ16" s="43">
        <f>SUM(AQ9:AQ15)</f>
        <v>0</v>
      </c>
      <c r="AR16" s="131">
        <f t="shared" ref="AR16:AS16" si="0">SUM(AR9:AR15)</f>
        <v>0</v>
      </c>
      <c r="AS16" s="131">
        <f t="shared" si="0"/>
        <v>1</v>
      </c>
      <c r="AT16" s="43">
        <f>SUM(AT9:AT15)</f>
        <v>1</v>
      </c>
      <c r="AU16" s="131">
        <f>SUM(AU9:AU15)</f>
        <v>4</v>
      </c>
      <c r="AV16" s="43">
        <f>SUM(AV9:AV15)</f>
        <v>1</v>
      </c>
      <c r="AW16" s="43">
        <f>SUM(AW9:AW15)</f>
        <v>2</v>
      </c>
      <c r="AX16" s="43">
        <f>SUM(AX9:AX15)</f>
        <v>0</v>
      </c>
    </row>
    <row r="17" spans="3:6" ht="23.1" customHeight="1" x14ac:dyDescent="0.25"/>
    <row r="18" spans="3:6" ht="23.1" customHeight="1" x14ac:dyDescent="0.25">
      <c r="C18" s="207" t="s">
        <v>93</v>
      </c>
      <c r="D18" s="208" t="s">
        <v>94</v>
      </c>
      <c r="E18" s="209"/>
      <c r="F18" s="210"/>
    </row>
    <row r="19" spans="3:6" ht="23.1" customHeight="1" x14ac:dyDescent="0.25">
      <c r="C19" s="99" t="s">
        <v>87</v>
      </c>
      <c r="D19" s="95" t="s">
        <v>95</v>
      </c>
      <c r="E19" s="95"/>
      <c r="F19" s="95"/>
    </row>
    <row r="20" spans="3:6" ht="23.1" customHeight="1" x14ac:dyDescent="0.25">
      <c r="C20" s="99" t="s">
        <v>88</v>
      </c>
      <c r="D20" s="95" t="s">
        <v>96</v>
      </c>
      <c r="E20" s="95"/>
      <c r="F20" s="95"/>
    </row>
    <row r="21" spans="3:6" x14ac:dyDescent="0.25">
      <c r="C21" s="99" t="s">
        <v>89</v>
      </c>
      <c r="D21" s="95" t="s">
        <v>97</v>
      </c>
      <c r="E21" s="95"/>
      <c r="F21" s="95"/>
    </row>
    <row r="22" spans="3:6" x14ac:dyDescent="0.25">
      <c r="C22" s="99" t="s">
        <v>90</v>
      </c>
      <c r="D22" s="95" t="s">
        <v>98</v>
      </c>
      <c r="E22" s="95"/>
      <c r="F22" s="95"/>
    </row>
    <row r="23" spans="3:6" x14ac:dyDescent="0.25">
      <c r="C23" s="99" t="s">
        <v>91</v>
      </c>
      <c r="D23" s="95" t="s">
        <v>99</v>
      </c>
      <c r="E23" s="95"/>
      <c r="F23" s="95"/>
    </row>
    <row r="24" spans="3:6" x14ac:dyDescent="0.25">
      <c r="C24" s="99" t="s">
        <v>92</v>
      </c>
      <c r="D24" s="95" t="s">
        <v>100</v>
      </c>
      <c r="E24" s="95"/>
      <c r="F24" s="95"/>
    </row>
    <row r="25" spans="3:6" x14ac:dyDescent="0.25">
      <c r="C25" s="99" t="s">
        <v>101</v>
      </c>
      <c r="D25" s="95" t="s">
        <v>102</v>
      </c>
      <c r="E25" s="95"/>
      <c r="F25" s="95"/>
    </row>
  </sheetData>
  <mergeCells count="63">
    <mergeCell ref="D18:F18"/>
    <mergeCell ref="AX6:AX8"/>
    <mergeCell ref="AQ5:AV5"/>
    <mergeCell ref="N5:N8"/>
    <mergeCell ref="O5:O8"/>
    <mergeCell ref="AW6:AW8"/>
    <mergeCell ref="AN7:AN8"/>
    <mergeCell ref="AO7:AO8"/>
    <mergeCell ref="AP7:AP8"/>
    <mergeCell ref="AQ6:AQ8"/>
    <mergeCell ref="AT6:AT8"/>
    <mergeCell ref="AV6:AV8"/>
    <mergeCell ref="AI6:AP6"/>
    <mergeCell ref="AD4:AD8"/>
    <mergeCell ref="AA4:AA8"/>
    <mergeCell ref="AE6:AE8"/>
    <mergeCell ref="B16:C16"/>
    <mergeCell ref="AI7:AJ7"/>
    <mergeCell ref="AK7:AK8"/>
    <mergeCell ref="AL7:AL8"/>
    <mergeCell ref="T5:T8"/>
    <mergeCell ref="U5:U8"/>
    <mergeCell ref="AM7:AM8"/>
    <mergeCell ref="D6:D8"/>
    <mergeCell ref="E6:E8"/>
    <mergeCell ref="V5:V8"/>
    <mergeCell ref="W5:W8"/>
    <mergeCell ref="X5:X8"/>
    <mergeCell ref="Z4:Z8"/>
    <mergeCell ref="AF6:AF8"/>
    <mergeCell ref="AG6:AG8"/>
    <mergeCell ref="AH6:AH8"/>
    <mergeCell ref="AC4:AC8"/>
    <mergeCell ref="AE4:AV4"/>
    <mergeCell ref="AE5:AF5"/>
    <mergeCell ref="AG5:AO5"/>
    <mergeCell ref="R5:R8"/>
    <mergeCell ref="S5:S8"/>
    <mergeCell ref="J5:J8"/>
    <mergeCell ref="K5:K8"/>
    <mergeCell ref="AB4:AB8"/>
    <mergeCell ref="P4:R4"/>
    <mergeCell ref="P5:Q5"/>
    <mergeCell ref="P6:P8"/>
    <mergeCell ref="Q6:Q8"/>
    <mergeCell ref="S4:Y4"/>
    <mergeCell ref="Y5:Y8"/>
    <mergeCell ref="AR6:AR8"/>
    <mergeCell ref="AS6:AS8"/>
    <mergeCell ref="AU6:AU8"/>
    <mergeCell ref="AW4:AX5"/>
    <mergeCell ref="B2:M2"/>
    <mergeCell ref="B4:B8"/>
    <mergeCell ref="C4:C8"/>
    <mergeCell ref="D4:E5"/>
    <mergeCell ref="F4:F8"/>
    <mergeCell ref="G4:L4"/>
    <mergeCell ref="M4:M8"/>
    <mergeCell ref="L5:L8"/>
    <mergeCell ref="N4:O4"/>
    <mergeCell ref="G5:G8"/>
    <mergeCell ref="H5:H8"/>
    <mergeCell ref="I5:I8"/>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Y19"/>
  <sheetViews>
    <sheetView showGridLines="0" workbookViewId="0">
      <pane ySplit="8" topLeftCell="A9" activePane="bottomLeft" state="frozen"/>
      <selection pane="bottomLeft" activeCell="C12" sqref="C12:F12"/>
    </sheetView>
  </sheetViews>
  <sheetFormatPr baseColWidth="10" defaultColWidth="11.42578125" defaultRowHeight="15" x14ac:dyDescent="0.25"/>
  <cols>
    <col min="1" max="1" width="3" customWidth="1"/>
    <col min="2" max="2" width="4.28515625" customWidth="1"/>
    <col min="3" max="3" width="14.85546875" customWidth="1"/>
    <col min="4" max="4" width="4.5703125" customWidth="1"/>
    <col min="5" max="5" width="4.7109375" customWidth="1"/>
    <col min="6" max="6" width="39.5703125" customWidth="1"/>
    <col min="7" max="7" width="4.7109375" customWidth="1"/>
    <col min="8" max="8" width="5.28515625" customWidth="1"/>
    <col min="9" max="10" width="4.5703125" customWidth="1"/>
    <col min="11" max="11" width="5" customWidth="1"/>
    <col min="12" max="12" width="6.28515625" customWidth="1"/>
    <col min="13" max="13" width="13" customWidth="1"/>
    <col min="14" max="17" width="4.5703125" customWidth="1"/>
    <col min="18" max="18" width="8.140625" customWidth="1"/>
    <col min="19" max="19" width="4.7109375" customWidth="1"/>
    <col min="20" max="20" width="4.5703125" customWidth="1"/>
    <col min="21" max="23" width="4.7109375" customWidth="1"/>
    <col min="24" max="25" width="4.42578125" customWidth="1"/>
    <col min="31" max="50" width="5" customWidth="1"/>
  </cols>
  <sheetData>
    <row r="2" spans="2:103" ht="81.75" customHeight="1" thickBot="1" x14ac:dyDescent="0.3">
      <c r="B2" s="132" t="s">
        <v>113</v>
      </c>
      <c r="C2" s="132"/>
      <c r="D2" s="132"/>
      <c r="E2" s="132"/>
      <c r="F2" s="132"/>
      <c r="G2" s="132"/>
      <c r="H2" s="132"/>
      <c r="I2" s="132"/>
      <c r="J2" s="132"/>
      <c r="K2" s="132"/>
      <c r="L2" s="132"/>
      <c r="M2" s="132"/>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row>
    <row r="3" spans="2:103" ht="21" customHeight="1" thickTop="1" x14ac:dyDescent="0.25"/>
    <row r="4" spans="2:103" s="1" customFormat="1" ht="24.75" customHeight="1" x14ac:dyDescent="0.2">
      <c r="B4" s="164" t="s">
        <v>14</v>
      </c>
      <c r="C4" s="164" t="s">
        <v>0</v>
      </c>
      <c r="D4" s="164" t="s">
        <v>1</v>
      </c>
      <c r="E4" s="164"/>
      <c r="F4" s="165" t="s">
        <v>2</v>
      </c>
      <c r="G4" s="164" t="s">
        <v>74</v>
      </c>
      <c r="H4" s="164"/>
      <c r="I4" s="164"/>
      <c r="J4" s="164"/>
      <c r="K4" s="164"/>
      <c r="L4" s="164"/>
      <c r="M4" s="168" t="s">
        <v>10</v>
      </c>
      <c r="N4" s="164" t="s">
        <v>11</v>
      </c>
      <c r="O4" s="164"/>
      <c r="P4" s="164" t="s">
        <v>15</v>
      </c>
      <c r="Q4" s="164"/>
      <c r="R4" s="164"/>
      <c r="S4" s="174" t="s">
        <v>16</v>
      </c>
      <c r="T4" s="175"/>
      <c r="U4" s="175"/>
      <c r="V4" s="175"/>
      <c r="W4" s="175"/>
      <c r="X4" s="175"/>
      <c r="Y4" s="176"/>
      <c r="Z4" s="183" t="s">
        <v>17</v>
      </c>
      <c r="AA4" s="183" t="s">
        <v>18</v>
      </c>
      <c r="AB4" s="183" t="s">
        <v>19</v>
      </c>
      <c r="AC4" s="183" t="s">
        <v>20</v>
      </c>
      <c r="AD4" s="180" t="s">
        <v>81</v>
      </c>
      <c r="AE4" s="164" t="s">
        <v>21</v>
      </c>
      <c r="AF4" s="164"/>
      <c r="AG4" s="164"/>
      <c r="AH4" s="164"/>
      <c r="AI4" s="164"/>
      <c r="AJ4" s="164"/>
      <c r="AK4" s="164"/>
      <c r="AL4" s="164"/>
      <c r="AM4" s="164"/>
      <c r="AN4" s="164"/>
      <c r="AO4" s="164"/>
      <c r="AP4" s="164"/>
      <c r="AQ4" s="164"/>
      <c r="AR4" s="164"/>
      <c r="AS4" s="164"/>
      <c r="AT4" s="164"/>
      <c r="AU4" s="164"/>
      <c r="AV4" s="164"/>
      <c r="AW4" s="170" t="s">
        <v>22</v>
      </c>
      <c r="AX4" s="171"/>
      <c r="AY4" s="2"/>
      <c r="AZ4" s="2"/>
      <c r="BA4" s="2"/>
      <c r="BB4" s="2"/>
      <c r="BC4" s="2"/>
      <c r="BD4" s="2"/>
      <c r="BE4" s="2"/>
      <c r="BF4" s="2"/>
      <c r="BG4" s="2"/>
      <c r="BH4" s="2"/>
      <c r="BI4" s="2"/>
      <c r="BJ4" s="2"/>
      <c r="BK4" s="2"/>
      <c r="BL4" s="2"/>
      <c r="BM4" s="2"/>
      <c r="BN4" s="2"/>
      <c r="BO4" s="2"/>
      <c r="BP4" s="2"/>
      <c r="BQ4" s="2"/>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row>
    <row r="5" spans="2:103" s="1" customFormat="1" ht="11.25" customHeight="1" x14ac:dyDescent="0.2">
      <c r="B5" s="164"/>
      <c r="C5" s="164"/>
      <c r="D5" s="164"/>
      <c r="E5" s="164"/>
      <c r="F5" s="166"/>
      <c r="G5" s="169" t="s">
        <v>4</v>
      </c>
      <c r="H5" s="169" t="s">
        <v>5</v>
      </c>
      <c r="I5" s="169" t="s">
        <v>6</v>
      </c>
      <c r="J5" s="169" t="s">
        <v>7</v>
      </c>
      <c r="K5" s="169" t="s">
        <v>8</v>
      </c>
      <c r="L5" s="169" t="s">
        <v>9</v>
      </c>
      <c r="M5" s="168"/>
      <c r="N5" s="169" t="s">
        <v>12</v>
      </c>
      <c r="O5" s="169" t="s">
        <v>13</v>
      </c>
      <c r="P5" s="164" t="s">
        <v>23</v>
      </c>
      <c r="Q5" s="164"/>
      <c r="R5" s="184" t="s">
        <v>24</v>
      </c>
      <c r="S5" s="184" t="s">
        <v>25</v>
      </c>
      <c r="T5" s="184" t="s">
        <v>26</v>
      </c>
      <c r="U5" s="184" t="s">
        <v>27</v>
      </c>
      <c r="V5" s="184" t="s">
        <v>28</v>
      </c>
      <c r="W5" s="184" t="s">
        <v>29</v>
      </c>
      <c r="X5" s="184" t="s">
        <v>30</v>
      </c>
      <c r="Y5" s="177" t="s">
        <v>78</v>
      </c>
      <c r="Z5" s="183"/>
      <c r="AA5" s="183"/>
      <c r="AB5" s="183"/>
      <c r="AC5" s="183"/>
      <c r="AD5" s="181"/>
      <c r="AE5" s="164" t="s">
        <v>31</v>
      </c>
      <c r="AF5" s="164"/>
      <c r="AG5" s="164" t="s">
        <v>32</v>
      </c>
      <c r="AH5" s="164"/>
      <c r="AI5" s="164"/>
      <c r="AJ5" s="164"/>
      <c r="AK5" s="164"/>
      <c r="AL5" s="164"/>
      <c r="AM5" s="164"/>
      <c r="AN5" s="164"/>
      <c r="AO5" s="164"/>
      <c r="AP5" s="40"/>
      <c r="AQ5" s="164" t="s">
        <v>33</v>
      </c>
      <c r="AR5" s="164"/>
      <c r="AS5" s="164"/>
      <c r="AT5" s="164"/>
      <c r="AU5" s="164"/>
      <c r="AV5" s="164"/>
      <c r="AW5" s="172"/>
      <c r="AX5" s="173"/>
      <c r="AY5" s="2"/>
      <c r="AZ5" s="2"/>
      <c r="BA5" s="2"/>
      <c r="BB5" s="2"/>
      <c r="BC5" s="2"/>
      <c r="BD5" s="2"/>
      <c r="BE5" s="2"/>
      <c r="BF5" s="2"/>
      <c r="BG5" s="2"/>
      <c r="BH5" s="2"/>
      <c r="BI5" s="2"/>
      <c r="BJ5" s="2"/>
      <c r="BK5" s="2"/>
      <c r="BL5" s="2"/>
      <c r="BM5" s="2"/>
      <c r="BN5" s="2"/>
      <c r="BO5" s="2"/>
      <c r="BP5" s="2"/>
      <c r="BQ5" s="2"/>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row>
    <row r="6" spans="2:103" s="1" customFormat="1" ht="11.25" customHeight="1" x14ac:dyDescent="0.2">
      <c r="B6" s="164"/>
      <c r="C6" s="164"/>
      <c r="D6" s="169" t="s">
        <v>34</v>
      </c>
      <c r="E6" s="169" t="s">
        <v>3</v>
      </c>
      <c r="F6" s="166"/>
      <c r="G6" s="169"/>
      <c r="H6" s="169"/>
      <c r="I6" s="169"/>
      <c r="J6" s="169"/>
      <c r="K6" s="169"/>
      <c r="L6" s="169"/>
      <c r="M6" s="168"/>
      <c r="N6" s="169"/>
      <c r="O6" s="169"/>
      <c r="P6" s="184" t="s">
        <v>35</v>
      </c>
      <c r="Q6" s="184" t="s">
        <v>36</v>
      </c>
      <c r="R6" s="184"/>
      <c r="S6" s="184"/>
      <c r="T6" s="184"/>
      <c r="U6" s="184"/>
      <c r="V6" s="184"/>
      <c r="W6" s="184"/>
      <c r="X6" s="184"/>
      <c r="Y6" s="178"/>
      <c r="Z6" s="183"/>
      <c r="AA6" s="183"/>
      <c r="AB6" s="183"/>
      <c r="AC6" s="183"/>
      <c r="AD6" s="181"/>
      <c r="AE6" s="164" t="s">
        <v>37</v>
      </c>
      <c r="AF6" s="164" t="s">
        <v>38</v>
      </c>
      <c r="AG6" s="169" t="s">
        <v>39</v>
      </c>
      <c r="AH6" s="169" t="s">
        <v>40</v>
      </c>
      <c r="AI6" s="164" t="s">
        <v>41</v>
      </c>
      <c r="AJ6" s="164"/>
      <c r="AK6" s="164"/>
      <c r="AL6" s="164"/>
      <c r="AM6" s="164"/>
      <c r="AN6" s="164"/>
      <c r="AO6" s="164"/>
      <c r="AP6" s="164"/>
      <c r="AQ6" s="201" t="s">
        <v>208</v>
      </c>
      <c r="AR6" s="169" t="s">
        <v>209</v>
      </c>
      <c r="AS6" s="169" t="s">
        <v>421</v>
      </c>
      <c r="AT6" s="169" t="s">
        <v>422</v>
      </c>
      <c r="AU6" s="169" t="s">
        <v>210</v>
      </c>
      <c r="AV6" s="169" t="s">
        <v>211</v>
      </c>
      <c r="AW6" s="169" t="s">
        <v>42</v>
      </c>
      <c r="AX6" s="169" t="s">
        <v>77</v>
      </c>
      <c r="AY6" s="2"/>
      <c r="AZ6" s="2"/>
      <c r="BA6" s="2"/>
      <c r="BB6" s="2"/>
      <c r="BC6" s="2"/>
      <c r="BD6" s="2"/>
      <c r="BE6" s="2"/>
      <c r="BF6" s="2"/>
      <c r="BG6" s="2"/>
      <c r="BH6" s="2"/>
      <c r="BI6" s="2"/>
      <c r="BJ6" s="2"/>
      <c r="BK6" s="2"/>
      <c r="BL6" s="2"/>
      <c r="BM6" s="2"/>
      <c r="BN6" s="2"/>
      <c r="BO6" s="2"/>
      <c r="BP6" s="2"/>
      <c r="BQ6" s="2"/>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row>
    <row r="7" spans="2:103" s="1" customFormat="1" ht="15" customHeight="1" x14ac:dyDescent="0.2">
      <c r="B7" s="164"/>
      <c r="C7" s="164"/>
      <c r="D7" s="169"/>
      <c r="E7" s="169"/>
      <c r="F7" s="166"/>
      <c r="G7" s="169"/>
      <c r="H7" s="169"/>
      <c r="I7" s="169"/>
      <c r="J7" s="169"/>
      <c r="K7" s="169"/>
      <c r="L7" s="169"/>
      <c r="M7" s="168"/>
      <c r="N7" s="169"/>
      <c r="O7" s="169"/>
      <c r="P7" s="184"/>
      <c r="Q7" s="184"/>
      <c r="R7" s="184"/>
      <c r="S7" s="184"/>
      <c r="T7" s="184"/>
      <c r="U7" s="184"/>
      <c r="V7" s="184"/>
      <c r="W7" s="184"/>
      <c r="X7" s="184"/>
      <c r="Y7" s="178"/>
      <c r="Z7" s="183"/>
      <c r="AA7" s="183"/>
      <c r="AB7" s="183"/>
      <c r="AC7" s="183"/>
      <c r="AD7" s="181"/>
      <c r="AE7" s="164"/>
      <c r="AF7" s="164"/>
      <c r="AG7" s="169"/>
      <c r="AH7" s="169"/>
      <c r="AI7" s="187" t="s">
        <v>43</v>
      </c>
      <c r="AJ7" s="187"/>
      <c r="AK7" s="169" t="s">
        <v>44</v>
      </c>
      <c r="AL7" s="164" t="s">
        <v>45</v>
      </c>
      <c r="AM7" s="169" t="s">
        <v>46</v>
      </c>
      <c r="AN7" s="169" t="s">
        <v>47</v>
      </c>
      <c r="AO7" s="169" t="s">
        <v>48</v>
      </c>
      <c r="AP7" s="164" t="s">
        <v>49</v>
      </c>
      <c r="AQ7" s="201"/>
      <c r="AR7" s="169"/>
      <c r="AS7" s="169"/>
      <c r="AT7" s="169"/>
      <c r="AU7" s="169"/>
      <c r="AV7" s="169"/>
      <c r="AW7" s="169"/>
      <c r="AX7" s="169"/>
      <c r="AY7" s="2"/>
      <c r="AZ7" s="2"/>
      <c r="BA7" s="2"/>
      <c r="BB7" s="2"/>
      <c r="BC7" s="2"/>
      <c r="BD7" s="2"/>
      <c r="BE7" s="2"/>
      <c r="BF7" s="2"/>
      <c r="BG7" s="2"/>
      <c r="BH7" s="2"/>
      <c r="BI7" s="2"/>
      <c r="BJ7" s="2"/>
      <c r="BK7" s="2"/>
      <c r="BL7" s="2"/>
      <c r="BM7" s="2"/>
      <c r="BN7" s="2"/>
      <c r="BO7" s="2"/>
      <c r="BP7" s="2"/>
      <c r="BQ7" s="2"/>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row>
    <row r="8" spans="2:103" s="1" customFormat="1" ht="84" customHeight="1" x14ac:dyDescent="0.2">
      <c r="B8" s="164"/>
      <c r="C8" s="164"/>
      <c r="D8" s="169"/>
      <c r="E8" s="169"/>
      <c r="F8" s="167"/>
      <c r="G8" s="169"/>
      <c r="H8" s="169"/>
      <c r="I8" s="169"/>
      <c r="J8" s="169"/>
      <c r="K8" s="169"/>
      <c r="L8" s="169"/>
      <c r="M8" s="168"/>
      <c r="N8" s="169"/>
      <c r="O8" s="169"/>
      <c r="P8" s="184"/>
      <c r="Q8" s="184"/>
      <c r="R8" s="184"/>
      <c r="S8" s="184"/>
      <c r="T8" s="184"/>
      <c r="U8" s="184"/>
      <c r="V8" s="184"/>
      <c r="W8" s="184"/>
      <c r="X8" s="184"/>
      <c r="Y8" s="179"/>
      <c r="Z8" s="183"/>
      <c r="AA8" s="183"/>
      <c r="AB8" s="183"/>
      <c r="AC8" s="183"/>
      <c r="AD8" s="182"/>
      <c r="AE8" s="164"/>
      <c r="AF8" s="164"/>
      <c r="AG8" s="169"/>
      <c r="AH8" s="169"/>
      <c r="AI8" s="41" t="s">
        <v>50</v>
      </c>
      <c r="AJ8" s="41" t="s">
        <v>51</v>
      </c>
      <c r="AK8" s="169"/>
      <c r="AL8" s="164"/>
      <c r="AM8" s="169"/>
      <c r="AN8" s="169"/>
      <c r="AO8" s="169"/>
      <c r="AP8" s="164"/>
      <c r="AQ8" s="201"/>
      <c r="AR8" s="169"/>
      <c r="AS8" s="169"/>
      <c r="AT8" s="169"/>
      <c r="AU8" s="169"/>
      <c r="AV8" s="169"/>
      <c r="AW8" s="169"/>
      <c r="AX8" s="169"/>
      <c r="AY8" s="2"/>
      <c r="AZ8" s="2"/>
      <c r="BA8" s="2"/>
      <c r="BB8" s="2"/>
      <c r="BC8" s="2"/>
      <c r="BD8" s="2"/>
      <c r="BE8" s="2"/>
      <c r="BF8" s="2"/>
      <c r="BG8" s="2"/>
      <c r="BH8" s="2"/>
      <c r="BI8" s="2"/>
      <c r="BJ8" s="2"/>
      <c r="BK8" s="2"/>
      <c r="BL8" s="2"/>
      <c r="BM8" s="2"/>
      <c r="BN8" s="2"/>
      <c r="BO8" s="2"/>
      <c r="BP8" s="2"/>
      <c r="BQ8" s="2"/>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row>
    <row r="9" spans="2:103" ht="66.75" customHeight="1" x14ac:dyDescent="0.25">
      <c r="B9" s="17">
        <v>1</v>
      </c>
      <c r="C9" s="13" t="s">
        <v>485</v>
      </c>
      <c r="D9" s="21">
        <v>1</v>
      </c>
      <c r="E9" s="21">
        <v>0</v>
      </c>
      <c r="F9" s="36" t="s">
        <v>486</v>
      </c>
      <c r="G9" s="21">
        <v>0</v>
      </c>
      <c r="H9" s="17">
        <v>0</v>
      </c>
      <c r="I9" s="21">
        <v>1</v>
      </c>
      <c r="J9" s="21">
        <v>0</v>
      </c>
      <c r="K9" s="21">
        <v>0</v>
      </c>
      <c r="L9" s="21">
        <v>0</v>
      </c>
      <c r="M9" s="15">
        <v>45250</v>
      </c>
      <c r="N9" s="17">
        <v>1</v>
      </c>
      <c r="O9" s="17">
        <v>0</v>
      </c>
      <c r="P9" s="17">
        <v>0</v>
      </c>
      <c r="Q9" s="17">
        <v>0</v>
      </c>
      <c r="R9" s="17">
        <v>1</v>
      </c>
      <c r="S9" s="17">
        <v>1</v>
      </c>
      <c r="T9" s="17">
        <v>0</v>
      </c>
      <c r="U9" s="17">
        <v>0</v>
      </c>
      <c r="V9" s="17">
        <v>0</v>
      </c>
      <c r="W9" s="17">
        <v>0</v>
      </c>
      <c r="X9" s="17">
        <v>0</v>
      </c>
      <c r="Y9" s="17">
        <v>0</v>
      </c>
      <c r="Z9" s="18" t="s">
        <v>172</v>
      </c>
      <c r="AA9" s="14">
        <v>45219</v>
      </c>
      <c r="AB9" s="14">
        <v>45266</v>
      </c>
      <c r="AC9" s="14">
        <v>45267</v>
      </c>
      <c r="AD9" s="206" t="s">
        <v>487</v>
      </c>
      <c r="AE9" s="17">
        <v>0</v>
      </c>
      <c r="AF9" s="17">
        <v>1</v>
      </c>
      <c r="AG9" s="17">
        <v>1</v>
      </c>
      <c r="AH9" s="17">
        <v>0</v>
      </c>
      <c r="AI9" s="17">
        <v>1</v>
      </c>
      <c r="AJ9" s="17">
        <v>0</v>
      </c>
      <c r="AK9" s="17">
        <v>0</v>
      </c>
      <c r="AL9" s="17">
        <v>0</v>
      </c>
      <c r="AM9" s="17">
        <v>0</v>
      </c>
      <c r="AN9" s="17">
        <v>0</v>
      </c>
      <c r="AO9" s="17">
        <v>0</v>
      </c>
      <c r="AP9" s="17">
        <v>0</v>
      </c>
      <c r="AQ9" s="17">
        <v>0</v>
      </c>
      <c r="AR9" s="17">
        <v>0</v>
      </c>
      <c r="AS9" s="17">
        <v>0</v>
      </c>
      <c r="AT9" s="17">
        <v>0</v>
      </c>
      <c r="AU9" s="17">
        <v>0</v>
      </c>
      <c r="AV9" s="17">
        <v>1</v>
      </c>
      <c r="AW9" s="17">
        <v>1</v>
      </c>
      <c r="AX9" s="17">
        <v>0</v>
      </c>
    </row>
    <row r="10" spans="2:103" s="45" customFormat="1" ht="26.25" customHeight="1" x14ac:dyDescent="0.25">
      <c r="B10" s="162" t="s">
        <v>52</v>
      </c>
      <c r="C10" s="162"/>
      <c r="D10" s="43">
        <f>SUM(D9:D9)</f>
        <v>1</v>
      </c>
      <c r="E10" s="43">
        <f>SUM(E9:E9)</f>
        <v>0</v>
      </c>
      <c r="F10" s="44"/>
      <c r="G10" s="43">
        <f>SUM(G9:G9)</f>
        <v>0</v>
      </c>
      <c r="H10" s="43">
        <f>SUM(H9:H9)</f>
        <v>0</v>
      </c>
      <c r="I10" s="43">
        <f>SUM(I9:I9)</f>
        <v>1</v>
      </c>
      <c r="J10" s="43">
        <f>SUM(J9:J9)</f>
        <v>0</v>
      </c>
      <c r="K10" s="43">
        <f>SUM(K9:K9)</f>
        <v>0</v>
      </c>
      <c r="L10" s="43">
        <f>SUM(L9:L9)</f>
        <v>0</v>
      </c>
      <c r="M10" s="44"/>
      <c r="N10" s="43">
        <f>SUM(N9:N9)</f>
        <v>1</v>
      </c>
      <c r="O10" s="43">
        <f>SUM(O9:O9)</f>
        <v>0</v>
      </c>
      <c r="P10" s="43">
        <f>SUM(P9:P9)</f>
        <v>0</v>
      </c>
      <c r="Q10" s="43">
        <f>SUM(Q9:Q9)</f>
        <v>0</v>
      </c>
      <c r="R10" s="43">
        <f>SUM(R9:R9)</f>
        <v>1</v>
      </c>
      <c r="S10" s="43">
        <f>SUM(S9:S9)</f>
        <v>1</v>
      </c>
      <c r="T10" s="43">
        <f>SUM(T9:T9)</f>
        <v>0</v>
      </c>
      <c r="U10" s="43">
        <f>SUM(U9:U9)</f>
        <v>0</v>
      </c>
      <c r="V10" s="43">
        <f>SUM(V9:V9)</f>
        <v>0</v>
      </c>
      <c r="W10" s="43">
        <f>SUM(W9:W9)</f>
        <v>0</v>
      </c>
      <c r="X10" s="43">
        <f>SUM(X9:X9)</f>
        <v>0</v>
      </c>
      <c r="Y10" s="107">
        <f>SUM(Y9:Y9)</f>
        <v>0</v>
      </c>
      <c r="Z10" s="44"/>
      <c r="AA10" s="44"/>
      <c r="AB10" s="44"/>
      <c r="AC10" s="44"/>
      <c r="AD10" s="44"/>
      <c r="AE10" s="43">
        <f>SUM(AE9:AE9)</f>
        <v>0</v>
      </c>
      <c r="AF10" s="43">
        <f>SUM(AF9:AF9)</f>
        <v>1</v>
      </c>
      <c r="AG10" s="43">
        <f>SUM(AG9:AG9)</f>
        <v>1</v>
      </c>
      <c r="AH10" s="43">
        <f>SUM(AH9:AH9)</f>
        <v>0</v>
      </c>
      <c r="AI10" s="43">
        <f>SUM(AI9:AI9)</f>
        <v>1</v>
      </c>
      <c r="AJ10" s="43">
        <f>SUM(AJ9:AJ9)</f>
        <v>0</v>
      </c>
      <c r="AK10" s="43">
        <f>SUM(AK9:AK9)</f>
        <v>0</v>
      </c>
      <c r="AL10" s="43">
        <f>SUM(AL9:AL9)</f>
        <v>0</v>
      </c>
      <c r="AM10" s="43">
        <f>SUM(AM9:AM9)</f>
        <v>0</v>
      </c>
      <c r="AN10" s="43">
        <f>SUM(AN9:AN9)</f>
        <v>0</v>
      </c>
      <c r="AO10" s="43">
        <f>SUM(AO9:AO9)</f>
        <v>0</v>
      </c>
      <c r="AP10" s="43">
        <f>SUM(AP9:AP9)</f>
        <v>0</v>
      </c>
      <c r="AQ10" s="43">
        <f>SUM(AQ9:AQ9)</f>
        <v>0</v>
      </c>
      <c r="AR10" s="43">
        <f>SUM(AR9:AR9)</f>
        <v>0</v>
      </c>
      <c r="AS10" s="131">
        <f t="shared" ref="AS10:AU10" si="0">SUM(AS9:AS9)</f>
        <v>0</v>
      </c>
      <c r="AT10" s="131">
        <f t="shared" si="0"/>
        <v>0</v>
      </c>
      <c r="AU10" s="131">
        <f t="shared" si="0"/>
        <v>0</v>
      </c>
      <c r="AV10" s="43">
        <f>SUM(AV9:AV9)</f>
        <v>1</v>
      </c>
      <c r="AW10" s="43">
        <f>SUM(AW9:AW9)</f>
        <v>1</v>
      </c>
      <c r="AX10" s="43">
        <f>SUM(AX9:AX9)</f>
        <v>0</v>
      </c>
    </row>
    <row r="11" spans="2:103" ht="23.1" customHeight="1" x14ac:dyDescent="0.25"/>
    <row r="12" spans="2:103" ht="23.1" customHeight="1" x14ac:dyDescent="0.25">
      <c r="C12" s="207" t="s">
        <v>93</v>
      </c>
      <c r="D12" s="208" t="s">
        <v>94</v>
      </c>
      <c r="E12" s="209"/>
      <c r="F12" s="210"/>
    </row>
    <row r="13" spans="2:103" ht="23.1" customHeight="1" x14ac:dyDescent="0.25">
      <c r="C13" s="99" t="s">
        <v>87</v>
      </c>
      <c r="D13" s="95" t="s">
        <v>95</v>
      </c>
      <c r="E13" s="95"/>
      <c r="F13" s="95"/>
    </row>
    <row r="14" spans="2:103" ht="23.1" customHeight="1" x14ac:dyDescent="0.25">
      <c r="C14" s="99" t="s">
        <v>88</v>
      </c>
      <c r="D14" s="95" t="s">
        <v>96</v>
      </c>
      <c r="E14" s="95"/>
      <c r="F14" s="95"/>
    </row>
    <row r="15" spans="2:103" x14ac:dyDescent="0.25">
      <c r="C15" s="99" t="s">
        <v>89</v>
      </c>
      <c r="D15" s="95" t="s">
        <v>97</v>
      </c>
      <c r="E15" s="95"/>
      <c r="F15" s="95"/>
    </row>
    <row r="16" spans="2:103" x14ac:dyDescent="0.25">
      <c r="C16" s="99" t="s">
        <v>90</v>
      </c>
      <c r="D16" s="95" t="s">
        <v>98</v>
      </c>
      <c r="E16" s="95"/>
      <c r="F16" s="95"/>
    </row>
    <row r="17" spans="3:6" x14ac:dyDescent="0.25">
      <c r="C17" s="99" t="s">
        <v>91</v>
      </c>
      <c r="D17" s="95" t="s">
        <v>99</v>
      </c>
      <c r="E17" s="95"/>
      <c r="F17" s="95"/>
    </row>
    <row r="18" spans="3:6" x14ac:dyDescent="0.25">
      <c r="C18" s="99" t="s">
        <v>92</v>
      </c>
      <c r="D18" s="95" t="s">
        <v>100</v>
      </c>
      <c r="E18" s="95"/>
      <c r="F18" s="95"/>
    </row>
    <row r="19" spans="3:6" x14ac:dyDescent="0.25">
      <c r="C19" s="99" t="s">
        <v>101</v>
      </c>
      <c r="D19" s="95" t="s">
        <v>102</v>
      </c>
      <c r="E19" s="95"/>
      <c r="F19" s="95"/>
    </row>
  </sheetData>
  <mergeCells count="63">
    <mergeCell ref="D12:F12"/>
    <mergeCell ref="AX6:AX8"/>
    <mergeCell ref="AQ5:AV5"/>
    <mergeCell ref="N5:N8"/>
    <mergeCell ref="O5:O8"/>
    <mergeCell ref="AW6:AW8"/>
    <mergeCell ref="AN7:AN8"/>
    <mergeCell ref="AO7:AO8"/>
    <mergeCell ref="AP7:AP8"/>
    <mergeCell ref="AQ6:AQ8"/>
    <mergeCell ref="AR6:AR8"/>
    <mergeCell ref="AV6:AV8"/>
    <mergeCell ref="AI6:AP6"/>
    <mergeCell ref="AD4:AD8"/>
    <mergeCell ref="AA4:AA8"/>
    <mergeCell ref="AE6:AE8"/>
    <mergeCell ref="B10:C10"/>
    <mergeCell ref="AI7:AJ7"/>
    <mergeCell ref="AK7:AK8"/>
    <mergeCell ref="AL7:AL8"/>
    <mergeCell ref="T5:T8"/>
    <mergeCell ref="U5:U8"/>
    <mergeCell ref="AM7:AM8"/>
    <mergeCell ref="D6:D8"/>
    <mergeCell ref="E6:E8"/>
    <mergeCell ref="V5:V8"/>
    <mergeCell ref="W5:W8"/>
    <mergeCell ref="X5:X8"/>
    <mergeCell ref="Z4:Z8"/>
    <mergeCell ref="AF6:AF8"/>
    <mergeCell ref="AG6:AG8"/>
    <mergeCell ref="AH6:AH8"/>
    <mergeCell ref="AC4:AC8"/>
    <mergeCell ref="AE4:AV4"/>
    <mergeCell ref="AE5:AF5"/>
    <mergeCell ref="AG5:AO5"/>
    <mergeCell ref="R5:R8"/>
    <mergeCell ref="S5:S8"/>
    <mergeCell ref="J5:J8"/>
    <mergeCell ref="K5:K8"/>
    <mergeCell ref="AB4:AB8"/>
    <mergeCell ref="P4:R4"/>
    <mergeCell ref="P5:Q5"/>
    <mergeCell ref="P6:P8"/>
    <mergeCell ref="Q6:Q8"/>
    <mergeCell ref="S4:Y4"/>
    <mergeCell ref="Y5:Y8"/>
    <mergeCell ref="AS6:AS8"/>
    <mergeCell ref="AT6:AT8"/>
    <mergeCell ref="AU6:AU8"/>
    <mergeCell ref="AW4:AX5"/>
    <mergeCell ref="B2:M2"/>
    <mergeCell ref="B4:B8"/>
    <mergeCell ref="C4:C8"/>
    <mergeCell ref="D4:E5"/>
    <mergeCell ref="F4:F8"/>
    <mergeCell ref="G4:L4"/>
    <mergeCell ref="M4:M8"/>
    <mergeCell ref="L5:L8"/>
    <mergeCell ref="N4:O4"/>
    <mergeCell ref="G5:G8"/>
    <mergeCell ref="H5:H8"/>
    <mergeCell ref="I5:I8"/>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Y20"/>
  <sheetViews>
    <sheetView showGridLines="0" workbookViewId="0">
      <selection activeCell="K15" sqref="K15"/>
    </sheetView>
  </sheetViews>
  <sheetFormatPr baseColWidth="10" defaultColWidth="11.42578125" defaultRowHeight="15" x14ac:dyDescent="0.25"/>
  <cols>
    <col min="1" max="1" width="3" customWidth="1"/>
    <col min="2" max="2" width="4.28515625" customWidth="1"/>
    <col min="3" max="3" width="14.7109375" customWidth="1"/>
    <col min="4" max="4" width="4.5703125" customWidth="1"/>
    <col min="5" max="5" width="4.7109375" customWidth="1"/>
    <col min="6" max="6" width="38" customWidth="1"/>
    <col min="7" max="7" width="4.7109375" customWidth="1"/>
    <col min="8" max="8" width="5.28515625" customWidth="1"/>
    <col min="9" max="10" width="4.5703125" customWidth="1"/>
    <col min="11" max="11" width="5" customWidth="1"/>
    <col min="12" max="12" width="6.28515625" customWidth="1"/>
    <col min="13" max="13" width="10.7109375" customWidth="1"/>
    <col min="14" max="17" width="4.5703125" customWidth="1"/>
    <col min="18" max="18" width="8.140625" customWidth="1"/>
    <col min="19" max="19" width="4.7109375" customWidth="1"/>
    <col min="20" max="20" width="4.5703125" customWidth="1"/>
    <col min="21" max="23" width="4.7109375" customWidth="1"/>
    <col min="24" max="25" width="4.42578125" customWidth="1"/>
    <col min="30" max="30" width="14.42578125" customWidth="1"/>
    <col min="31" max="50" width="5" customWidth="1"/>
  </cols>
  <sheetData>
    <row r="2" spans="2:103" ht="81.75" customHeight="1" thickBot="1" x14ac:dyDescent="0.3">
      <c r="B2" s="132" t="s">
        <v>114</v>
      </c>
      <c r="C2" s="132"/>
      <c r="D2" s="132"/>
      <c r="E2" s="132"/>
      <c r="F2" s="132"/>
      <c r="G2" s="132"/>
      <c r="H2" s="132"/>
      <c r="I2" s="132"/>
      <c r="J2" s="132"/>
      <c r="K2" s="132"/>
      <c r="L2" s="132"/>
      <c r="M2" s="132"/>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row>
    <row r="3" spans="2:103" ht="21" customHeight="1" thickTop="1" x14ac:dyDescent="0.25"/>
    <row r="4" spans="2:103" s="1" customFormat="1" ht="24.75" customHeight="1" x14ac:dyDescent="0.2">
      <c r="B4" s="164" t="s">
        <v>14</v>
      </c>
      <c r="C4" s="164" t="s">
        <v>0</v>
      </c>
      <c r="D4" s="164" t="s">
        <v>1</v>
      </c>
      <c r="E4" s="164"/>
      <c r="F4" s="165" t="s">
        <v>2</v>
      </c>
      <c r="G4" s="164" t="s">
        <v>74</v>
      </c>
      <c r="H4" s="164"/>
      <c r="I4" s="164"/>
      <c r="J4" s="164"/>
      <c r="K4" s="164"/>
      <c r="L4" s="164"/>
      <c r="M4" s="168" t="s">
        <v>10</v>
      </c>
      <c r="N4" s="164" t="s">
        <v>11</v>
      </c>
      <c r="O4" s="164"/>
      <c r="P4" s="164" t="s">
        <v>15</v>
      </c>
      <c r="Q4" s="164"/>
      <c r="R4" s="164"/>
      <c r="S4" s="174" t="s">
        <v>16</v>
      </c>
      <c r="T4" s="175"/>
      <c r="U4" s="175"/>
      <c r="V4" s="175"/>
      <c r="W4" s="175"/>
      <c r="X4" s="175"/>
      <c r="Y4" s="176"/>
      <c r="Z4" s="183" t="s">
        <v>17</v>
      </c>
      <c r="AA4" s="183" t="s">
        <v>18</v>
      </c>
      <c r="AB4" s="183" t="s">
        <v>19</v>
      </c>
      <c r="AC4" s="183" t="s">
        <v>20</v>
      </c>
      <c r="AD4" s="180" t="s">
        <v>83</v>
      </c>
      <c r="AE4" s="164" t="s">
        <v>21</v>
      </c>
      <c r="AF4" s="164"/>
      <c r="AG4" s="164"/>
      <c r="AH4" s="164"/>
      <c r="AI4" s="164"/>
      <c r="AJ4" s="164"/>
      <c r="AK4" s="164"/>
      <c r="AL4" s="164"/>
      <c r="AM4" s="164"/>
      <c r="AN4" s="164"/>
      <c r="AO4" s="164"/>
      <c r="AP4" s="164"/>
      <c r="AQ4" s="164"/>
      <c r="AR4" s="164"/>
      <c r="AS4" s="164"/>
      <c r="AT4" s="164"/>
      <c r="AU4" s="164"/>
      <c r="AV4" s="164"/>
      <c r="AW4" s="170" t="s">
        <v>22</v>
      </c>
      <c r="AX4" s="171"/>
      <c r="AY4" s="2"/>
      <c r="AZ4" s="2"/>
      <c r="BA4" s="2"/>
      <c r="BB4" s="2"/>
      <c r="BC4" s="2"/>
      <c r="BD4" s="2"/>
      <c r="BE4" s="2"/>
      <c r="BF4" s="2"/>
      <c r="BG4" s="2"/>
      <c r="BH4" s="2"/>
      <c r="BI4" s="2"/>
      <c r="BJ4" s="2"/>
      <c r="BK4" s="2"/>
      <c r="BL4" s="2"/>
      <c r="BM4" s="2"/>
      <c r="BN4" s="2"/>
      <c r="BO4" s="2"/>
      <c r="BP4" s="2"/>
      <c r="BQ4" s="2"/>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row>
    <row r="5" spans="2:103" s="1" customFormat="1" ht="11.25" customHeight="1" x14ac:dyDescent="0.2">
      <c r="B5" s="164"/>
      <c r="C5" s="164"/>
      <c r="D5" s="164"/>
      <c r="E5" s="164"/>
      <c r="F5" s="166"/>
      <c r="G5" s="169" t="s">
        <v>4</v>
      </c>
      <c r="H5" s="169" t="s">
        <v>5</v>
      </c>
      <c r="I5" s="169" t="s">
        <v>6</v>
      </c>
      <c r="J5" s="169" t="s">
        <v>7</v>
      </c>
      <c r="K5" s="169" t="s">
        <v>8</v>
      </c>
      <c r="L5" s="169" t="s">
        <v>9</v>
      </c>
      <c r="M5" s="168"/>
      <c r="N5" s="169" t="s">
        <v>12</v>
      </c>
      <c r="O5" s="169" t="s">
        <v>13</v>
      </c>
      <c r="P5" s="164" t="s">
        <v>23</v>
      </c>
      <c r="Q5" s="164"/>
      <c r="R5" s="184" t="s">
        <v>24</v>
      </c>
      <c r="S5" s="184" t="s">
        <v>25</v>
      </c>
      <c r="T5" s="184" t="s">
        <v>26</v>
      </c>
      <c r="U5" s="184" t="s">
        <v>27</v>
      </c>
      <c r="V5" s="184" t="s">
        <v>28</v>
      </c>
      <c r="W5" s="184" t="s">
        <v>29</v>
      </c>
      <c r="X5" s="184" t="s">
        <v>30</v>
      </c>
      <c r="Y5" s="177" t="s">
        <v>78</v>
      </c>
      <c r="Z5" s="183"/>
      <c r="AA5" s="183"/>
      <c r="AB5" s="183"/>
      <c r="AC5" s="183"/>
      <c r="AD5" s="181"/>
      <c r="AE5" s="164" t="s">
        <v>31</v>
      </c>
      <c r="AF5" s="164"/>
      <c r="AG5" s="164" t="s">
        <v>32</v>
      </c>
      <c r="AH5" s="164"/>
      <c r="AI5" s="164"/>
      <c r="AJ5" s="164"/>
      <c r="AK5" s="164"/>
      <c r="AL5" s="164"/>
      <c r="AM5" s="164"/>
      <c r="AN5" s="164"/>
      <c r="AO5" s="164"/>
      <c r="AP5" s="40"/>
      <c r="AQ5" s="164" t="s">
        <v>33</v>
      </c>
      <c r="AR5" s="164"/>
      <c r="AS5" s="164"/>
      <c r="AT5" s="164"/>
      <c r="AU5" s="164"/>
      <c r="AV5" s="164"/>
      <c r="AW5" s="172"/>
      <c r="AX5" s="173"/>
      <c r="AY5" s="2"/>
      <c r="AZ5" s="2"/>
      <c r="BA5" s="2"/>
      <c r="BB5" s="2"/>
      <c r="BC5" s="2"/>
      <c r="BD5" s="2"/>
      <c r="BE5" s="2"/>
      <c r="BF5" s="2"/>
      <c r="BG5" s="2"/>
      <c r="BH5" s="2"/>
      <c r="BI5" s="2"/>
      <c r="BJ5" s="2"/>
      <c r="BK5" s="2"/>
      <c r="BL5" s="2"/>
      <c r="BM5" s="2"/>
      <c r="BN5" s="2"/>
      <c r="BO5" s="2"/>
      <c r="BP5" s="2"/>
      <c r="BQ5" s="2"/>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row>
    <row r="6" spans="2:103" s="1" customFormat="1" ht="11.25" customHeight="1" x14ac:dyDescent="0.2">
      <c r="B6" s="164"/>
      <c r="C6" s="164"/>
      <c r="D6" s="169" t="s">
        <v>34</v>
      </c>
      <c r="E6" s="169" t="s">
        <v>3</v>
      </c>
      <c r="F6" s="166"/>
      <c r="G6" s="169"/>
      <c r="H6" s="169"/>
      <c r="I6" s="169"/>
      <c r="J6" s="169"/>
      <c r="K6" s="169"/>
      <c r="L6" s="169"/>
      <c r="M6" s="168"/>
      <c r="N6" s="169"/>
      <c r="O6" s="169"/>
      <c r="P6" s="184" t="s">
        <v>35</v>
      </c>
      <c r="Q6" s="184" t="s">
        <v>36</v>
      </c>
      <c r="R6" s="184"/>
      <c r="S6" s="184"/>
      <c r="T6" s="184"/>
      <c r="U6" s="184"/>
      <c r="V6" s="184"/>
      <c r="W6" s="184"/>
      <c r="X6" s="184"/>
      <c r="Y6" s="178"/>
      <c r="Z6" s="183"/>
      <c r="AA6" s="183"/>
      <c r="AB6" s="183"/>
      <c r="AC6" s="183"/>
      <c r="AD6" s="181"/>
      <c r="AE6" s="164" t="s">
        <v>37</v>
      </c>
      <c r="AF6" s="164" t="s">
        <v>38</v>
      </c>
      <c r="AG6" s="169" t="s">
        <v>39</v>
      </c>
      <c r="AH6" s="169" t="s">
        <v>40</v>
      </c>
      <c r="AI6" s="164" t="s">
        <v>41</v>
      </c>
      <c r="AJ6" s="164"/>
      <c r="AK6" s="164"/>
      <c r="AL6" s="164"/>
      <c r="AM6" s="164"/>
      <c r="AN6" s="164"/>
      <c r="AO6" s="164"/>
      <c r="AP6" s="164"/>
      <c r="AQ6" s="201" t="s">
        <v>208</v>
      </c>
      <c r="AR6" s="169" t="s">
        <v>209</v>
      </c>
      <c r="AS6" s="169" t="s">
        <v>421</v>
      </c>
      <c r="AT6" s="169" t="s">
        <v>422</v>
      </c>
      <c r="AU6" s="169" t="s">
        <v>210</v>
      </c>
      <c r="AV6" s="169" t="s">
        <v>211</v>
      </c>
      <c r="AW6" s="169" t="s">
        <v>42</v>
      </c>
      <c r="AX6" s="169" t="s">
        <v>77</v>
      </c>
      <c r="AY6" s="2"/>
      <c r="AZ6" s="2"/>
      <c r="BA6" s="2"/>
      <c r="BB6" s="2"/>
      <c r="BC6" s="2"/>
      <c r="BD6" s="2"/>
      <c r="BE6" s="2"/>
      <c r="BF6" s="2"/>
      <c r="BG6" s="2"/>
      <c r="BH6" s="2"/>
      <c r="BI6" s="2"/>
      <c r="BJ6" s="2"/>
      <c r="BK6" s="2"/>
      <c r="BL6" s="2"/>
      <c r="BM6" s="2"/>
      <c r="BN6" s="2"/>
      <c r="BO6" s="2"/>
      <c r="BP6" s="2"/>
      <c r="BQ6" s="2"/>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row>
    <row r="7" spans="2:103" s="1" customFormat="1" ht="15" customHeight="1" x14ac:dyDescent="0.2">
      <c r="B7" s="164"/>
      <c r="C7" s="164"/>
      <c r="D7" s="169"/>
      <c r="E7" s="169"/>
      <c r="F7" s="166"/>
      <c r="G7" s="169"/>
      <c r="H7" s="169"/>
      <c r="I7" s="169"/>
      <c r="J7" s="169"/>
      <c r="K7" s="169"/>
      <c r="L7" s="169"/>
      <c r="M7" s="168"/>
      <c r="N7" s="169"/>
      <c r="O7" s="169"/>
      <c r="P7" s="184"/>
      <c r="Q7" s="184"/>
      <c r="R7" s="184"/>
      <c r="S7" s="184"/>
      <c r="T7" s="184"/>
      <c r="U7" s="184"/>
      <c r="V7" s="184"/>
      <c r="W7" s="184"/>
      <c r="X7" s="184"/>
      <c r="Y7" s="178"/>
      <c r="Z7" s="183"/>
      <c r="AA7" s="183"/>
      <c r="AB7" s="183"/>
      <c r="AC7" s="183"/>
      <c r="AD7" s="181"/>
      <c r="AE7" s="164"/>
      <c r="AF7" s="164"/>
      <c r="AG7" s="169"/>
      <c r="AH7" s="169"/>
      <c r="AI7" s="187" t="s">
        <v>43</v>
      </c>
      <c r="AJ7" s="187"/>
      <c r="AK7" s="169" t="s">
        <v>44</v>
      </c>
      <c r="AL7" s="164" t="s">
        <v>45</v>
      </c>
      <c r="AM7" s="169" t="s">
        <v>46</v>
      </c>
      <c r="AN7" s="169" t="s">
        <v>47</v>
      </c>
      <c r="AO7" s="169" t="s">
        <v>48</v>
      </c>
      <c r="AP7" s="164" t="s">
        <v>49</v>
      </c>
      <c r="AQ7" s="201"/>
      <c r="AR7" s="169"/>
      <c r="AS7" s="169"/>
      <c r="AT7" s="169"/>
      <c r="AU7" s="169"/>
      <c r="AV7" s="169"/>
      <c r="AW7" s="169"/>
      <c r="AX7" s="169"/>
      <c r="AY7" s="2"/>
      <c r="AZ7" s="2"/>
      <c r="BA7" s="2"/>
      <c r="BB7" s="2"/>
      <c r="BC7" s="2"/>
      <c r="BD7" s="2"/>
      <c r="BE7" s="2"/>
      <c r="BF7" s="2"/>
      <c r="BG7" s="2"/>
      <c r="BH7" s="2"/>
      <c r="BI7" s="2"/>
      <c r="BJ7" s="2"/>
      <c r="BK7" s="2"/>
      <c r="BL7" s="2"/>
      <c r="BM7" s="2"/>
      <c r="BN7" s="2"/>
      <c r="BO7" s="2"/>
      <c r="BP7" s="2"/>
      <c r="BQ7" s="2"/>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row>
    <row r="8" spans="2:103" s="1" customFormat="1" ht="84" customHeight="1" x14ac:dyDescent="0.2">
      <c r="B8" s="164"/>
      <c r="C8" s="164"/>
      <c r="D8" s="169"/>
      <c r="E8" s="169"/>
      <c r="F8" s="167"/>
      <c r="G8" s="169"/>
      <c r="H8" s="169"/>
      <c r="I8" s="169"/>
      <c r="J8" s="169"/>
      <c r="K8" s="169"/>
      <c r="L8" s="169"/>
      <c r="M8" s="168"/>
      <c r="N8" s="169"/>
      <c r="O8" s="169"/>
      <c r="P8" s="184"/>
      <c r="Q8" s="184"/>
      <c r="R8" s="184"/>
      <c r="S8" s="184"/>
      <c r="T8" s="184"/>
      <c r="U8" s="184"/>
      <c r="V8" s="184"/>
      <c r="W8" s="184"/>
      <c r="X8" s="184"/>
      <c r="Y8" s="179"/>
      <c r="Z8" s="183"/>
      <c r="AA8" s="183"/>
      <c r="AB8" s="183"/>
      <c r="AC8" s="183"/>
      <c r="AD8" s="182"/>
      <c r="AE8" s="164"/>
      <c r="AF8" s="164"/>
      <c r="AG8" s="169"/>
      <c r="AH8" s="169"/>
      <c r="AI8" s="41" t="s">
        <v>50</v>
      </c>
      <c r="AJ8" s="41" t="s">
        <v>51</v>
      </c>
      <c r="AK8" s="169"/>
      <c r="AL8" s="164"/>
      <c r="AM8" s="169"/>
      <c r="AN8" s="169"/>
      <c r="AO8" s="169"/>
      <c r="AP8" s="164"/>
      <c r="AQ8" s="201"/>
      <c r="AR8" s="169"/>
      <c r="AS8" s="169"/>
      <c r="AT8" s="169"/>
      <c r="AU8" s="169"/>
      <c r="AV8" s="169"/>
      <c r="AW8" s="169"/>
      <c r="AX8" s="169"/>
      <c r="AY8" s="2"/>
      <c r="AZ8" s="2"/>
      <c r="BA8" s="2"/>
      <c r="BB8" s="2"/>
      <c r="BC8" s="2"/>
      <c r="BD8" s="2"/>
      <c r="BE8" s="2"/>
      <c r="BF8" s="2"/>
      <c r="BG8" s="2"/>
      <c r="BH8" s="2"/>
      <c r="BI8" s="2"/>
      <c r="BJ8" s="2"/>
      <c r="BK8" s="2"/>
      <c r="BL8" s="2"/>
      <c r="BM8" s="2"/>
      <c r="BN8" s="2"/>
      <c r="BO8" s="2"/>
      <c r="BP8" s="2"/>
      <c r="BQ8" s="2"/>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row>
    <row r="9" spans="2:103" s="4" customFormat="1" ht="43.5" customHeight="1" x14ac:dyDescent="0.25">
      <c r="B9" s="29">
        <v>1</v>
      </c>
      <c r="C9" s="13" t="s">
        <v>488</v>
      </c>
      <c r="D9" s="21">
        <v>1</v>
      </c>
      <c r="E9" s="21">
        <v>0</v>
      </c>
      <c r="F9" s="36" t="s">
        <v>490</v>
      </c>
      <c r="G9" s="21">
        <v>0</v>
      </c>
      <c r="H9" s="17">
        <v>14</v>
      </c>
      <c r="I9" s="21">
        <v>0</v>
      </c>
      <c r="J9" s="21">
        <v>0</v>
      </c>
      <c r="K9" s="21">
        <v>0</v>
      </c>
      <c r="L9" s="21">
        <v>0</v>
      </c>
      <c r="M9" s="15">
        <v>45267</v>
      </c>
      <c r="N9" s="17">
        <v>0</v>
      </c>
      <c r="O9" s="17">
        <v>1</v>
      </c>
      <c r="P9" s="17">
        <v>0</v>
      </c>
      <c r="Q9" s="17">
        <v>0</v>
      </c>
      <c r="R9" s="17">
        <v>1</v>
      </c>
      <c r="S9" s="17">
        <v>1</v>
      </c>
      <c r="T9" s="17">
        <v>0</v>
      </c>
      <c r="U9" s="17">
        <v>0</v>
      </c>
      <c r="V9" s="17">
        <v>0</v>
      </c>
      <c r="W9" s="17">
        <v>0</v>
      </c>
      <c r="X9" s="17">
        <v>0</v>
      </c>
      <c r="Y9" s="17">
        <v>0</v>
      </c>
      <c r="Z9" s="18" t="s">
        <v>492</v>
      </c>
      <c r="AA9" s="14">
        <v>45267</v>
      </c>
      <c r="AB9" s="14">
        <v>45294</v>
      </c>
      <c r="AC9" s="14">
        <v>45294</v>
      </c>
      <c r="AD9" s="14" t="s">
        <v>493</v>
      </c>
      <c r="AE9" s="17">
        <v>0</v>
      </c>
      <c r="AF9" s="17">
        <v>1</v>
      </c>
      <c r="AG9" s="17">
        <v>1</v>
      </c>
      <c r="AH9" s="17">
        <v>0</v>
      </c>
      <c r="AI9" s="17">
        <v>1</v>
      </c>
      <c r="AJ9" s="17">
        <v>0</v>
      </c>
      <c r="AK9" s="17">
        <v>0</v>
      </c>
      <c r="AL9" s="17">
        <v>0</v>
      </c>
      <c r="AM9" s="17">
        <v>0</v>
      </c>
      <c r="AN9" s="17">
        <v>0</v>
      </c>
      <c r="AO9" s="17">
        <v>0</v>
      </c>
      <c r="AP9" s="17">
        <v>0</v>
      </c>
      <c r="AQ9" s="17">
        <v>0</v>
      </c>
      <c r="AR9" s="17">
        <v>0</v>
      </c>
      <c r="AS9" s="17">
        <v>0</v>
      </c>
      <c r="AT9" s="17">
        <v>1</v>
      </c>
      <c r="AU9" s="17">
        <v>0</v>
      </c>
      <c r="AV9" s="17">
        <v>0</v>
      </c>
      <c r="AW9" s="17">
        <v>1</v>
      </c>
      <c r="AX9" s="17">
        <v>0</v>
      </c>
    </row>
    <row r="10" spans="2:103" ht="43.5" customHeight="1" x14ac:dyDescent="0.25">
      <c r="B10" s="29">
        <v>2</v>
      </c>
      <c r="C10" s="13" t="s">
        <v>489</v>
      </c>
      <c r="D10" s="21">
        <v>1</v>
      </c>
      <c r="E10" s="21">
        <v>0</v>
      </c>
      <c r="F10" s="36" t="s">
        <v>491</v>
      </c>
      <c r="G10" s="21">
        <v>1</v>
      </c>
      <c r="H10" s="17">
        <v>0</v>
      </c>
      <c r="I10" s="21">
        <v>0</v>
      </c>
      <c r="J10" s="21">
        <v>0</v>
      </c>
      <c r="K10" s="21">
        <v>0</v>
      </c>
      <c r="L10" s="21">
        <v>0</v>
      </c>
      <c r="M10" s="15">
        <v>45272</v>
      </c>
      <c r="N10" s="17">
        <v>1</v>
      </c>
      <c r="O10" s="17">
        <v>0</v>
      </c>
      <c r="P10" s="17">
        <v>0</v>
      </c>
      <c r="Q10" s="17">
        <v>0</v>
      </c>
      <c r="R10" s="17">
        <v>1</v>
      </c>
      <c r="S10" s="17">
        <v>1</v>
      </c>
      <c r="T10" s="17">
        <v>0</v>
      </c>
      <c r="U10" s="17">
        <v>0</v>
      </c>
      <c r="V10" s="17">
        <v>0</v>
      </c>
      <c r="W10" s="17">
        <v>0</v>
      </c>
      <c r="X10" s="17">
        <v>0</v>
      </c>
      <c r="Y10" s="17">
        <v>0</v>
      </c>
      <c r="Z10" s="18" t="s">
        <v>329</v>
      </c>
      <c r="AA10" s="14">
        <v>45272</v>
      </c>
      <c r="AB10" s="14">
        <v>45272</v>
      </c>
      <c r="AC10" s="14">
        <v>45272</v>
      </c>
      <c r="AD10" s="14" t="s">
        <v>494</v>
      </c>
      <c r="AE10" s="17">
        <v>1</v>
      </c>
      <c r="AF10" s="17">
        <v>0</v>
      </c>
      <c r="AG10" s="17">
        <v>1</v>
      </c>
      <c r="AH10" s="17">
        <v>0</v>
      </c>
      <c r="AI10" s="17">
        <v>1</v>
      </c>
      <c r="AJ10" s="17">
        <v>0</v>
      </c>
      <c r="AK10" s="17">
        <v>0</v>
      </c>
      <c r="AL10" s="17">
        <v>0</v>
      </c>
      <c r="AM10" s="17">
        <v>0</v>
      </c>
      <c r="AN10" s="17">
        <v>0</v>
      </c>
      <c r="AO10" s="17">
        <v>0</v>
      </c>
      <c r="AP10" s="17">
        <v>0</v>
      </c>
      <c r="AQ10" s="17">
        <v>0</v>
      </c>
      <c r="AR10" s="17">
        <v>1</v>
      </c>
      <c r="AS10" s="17">
        <v>0</v>
      </c>
      <c r="AT10" s="17">
        <v>0</v>
      </c>
      <c r="AU10" s="17">
        <v>0</v>
      </c>
      <c r="AV10" s="17">
        <v>0</v>
      </c>
      <c r="AW10" s="17">
        <v>0</v>
      </c>
      <c r="AX10" s="17">
        <v>1</v>
      </c>
    </row>
    <row r="11" spans="2:103" ht="26.25" customHeight="1" x14ac:dyDescent="0.25">
      <c r="B11" s="162" t="s">
        <v>52</v>
      </c>
      <c r="C11" s="162"/>
      <c r="D11" s="43">
        <f>SUM(D9:D10)</f>
        <v>2</v>
      </c>
      <c r="E11" s="43">
        <f>SUM(E9:E10)</f>
        <v>0</v>
      </c>
      <c r="F11" s="7"/>
      <c r="G11" s="43">
        <f>SUM(G9:G10)</f>
        <v>1</v>
      </c>
      <c r="H11" s="43">
        <f>SUM(H9:H10)</f>
        <v>14</v>
      </c>
      <c r="I11" s="43">
        <f>SUM(I9:I10)</f>
        <v>0</v>
      </c>
      <c r="J11" s="43">
        <f>SUM(J9:J10)</f>
        <v>0</v>
      </c>
      <c r="K11" s="43">
        <f>SUM(K9:K10)</f>
        <v>0</v>
      </c>
      <c r="L11" s="43">
        <f>SUM(L9:L10)</f>
        <v>0</v>
      </c>
      <c r="M11" s="7"/>
      <c r="N11" s="43">
        <f>SUM(N9:N10)</f>
        <v>1</v>
      </c>
      <c r="O11" s="43">
        <f>SUM(O9:O10)</f>
        <v>1</v>
      </c>
      <c r="P11" s="43">
        <f>SUM(P9:P10)</f>
        <v>0</v>
      </c>
      <c r="Q11" s="43">
        <f>SUM(Q9:Q10)</f>
        <v>0</v>
      </c>
      <c r="R11" s="43">
        <f>SUM(R9:R10)</f>
        <v>2</v>
      </c>
      <c r="S11" s="43">
        <f>SUM(S9:S10)</f>
        <v>2</v>
      </c>
      <c r="T11" s="43">
        <f>SUM(T9:T10)</f>
        <v>0</v>
      </c>
      <c r="U11" s="43">
        <f>SUM(U9:U10)</f>
        <v>0</v>
      </c>
      <c r="V11" s="43">
        <f>SUM(V9:V10)</f>
        <v>0</v>
      </c>
      <c r="W11" s="43">
        <f>SUM(W9:W10)</f>
        <v>0</v>
      </c>
      <c r="X11" s="43">
        <f>SUM(X9:X10)</f>
        <v>0</v>
      </c>
      <c r="Y11" s="131">
        <f>SUM(Y9:Y10)</f>
        <v>0</v>
      </c>
      <c r="Z11" s="7"/>
      <c r="AA11" s="7"/>
      <c r="AB11" s="7"/>
      <c r="AC11" s="7"/>
      <c r="AD11" s="7"/>
      <c r="AE11" s="43">
        <f>SUM(AE9:AE10)</f>
        <v>1</v>
      </c>
      <c r="AF11" s="43">
        <f>SUM(AF9:AF10)</f>
        <v>1</v>
      </c>
      <c r="AG11" s="43">
        <f>SUM(AG9:AG10)</f>
        <v>2</v>
      </c>
      <c r="AH11" s="43">
        <f>SUM(AH9:AH10)</f>
        <v>0</v>
      </c>
      <c r="AI11" s="43">
        <f>SUM(AI9:AI10)</f>
        <v>2</v>
      </c>
      <c r="AJ11" s="43">
        <f>SUM(AJ9:AJ10)</f>
        <v>0</v>
      </c>
      <c r="AK11" s="43">
        <f>SUM(AK9:AK10)</f>
        <v>0</v>
      </c>
      <c r="AL11" s="43">
        <f>SUM(AL9:AL10)</f>
        <v>0</v>
      </c>
      <c r="AM11" s="43">
        <f>SUM(AM9:AM10)</f>
        <v>0</v>
      </c>
      <c r="AN11" s="43">
        <f>SUM(AN9:AN10)</f>
        <v>0</v>
      </c>
      <c r="AO11" s="43">
        <f>SUM(AO9:AO10)</f>
        <v>0</v>
      </c>
      <c r="AP11" s="43">
        <f>SUM(AP9:AP10)</f>
        <v>0</v>
      </c>
      <c r="AQ11" s="43">
        <f>SUM(AQ9:AQ10)</f>
        <v>0</v>
      </c>
      <c r="AR11" s="43">
        <f>SUM(AR9:AR10)</f>
        <v>1</v>
      </c>
      <c r="AS11" s="131">
        <f t="shared" ref="AS11:AU11" si="0">SUM(AS9:AS10)</f>
        <v>0</v>
      </c>
      <c r="AT11" s="131">
        <f t="shared" si="0"/>
        <v>1</v>
      </c>
      <c r="AU11" s="131">
        <f t="shared" si="0"/>
        <v>0</v>
      </c>
      <c r="AV11" s="43">
        <f>SUM(AV9:AV10)</f>
        <v>0</v>
      </c>
      <c r="AW11" s="43">
        <f>SUM(AW9:AW10)</f>
        <v>1</v>
      </c>
      <c r="AX11" s="43">
        <f>SUM(AX9:AX10)</f>
        <v>1</v>
      </c>
    </row>
    <row r="12" spans="2:103" ht="23.1" customHeight="1" x14ac:dyDescent="0.25"/>
    <row r="13" spans="2:103" ht="23.1" customHeight="1" x14ac:dyDescent="0.25">
      <c r="C13" s="207" t="s">
        <v>93</v>
      </c>
      <c r="D13" s="208" t="s">
        <v>94</v>
      </c>
      <c r="E13" s="209"/>
      <c r="F13" s="210"/>
    </row>
    <row r="14" spans="2:103" ht="23.1" customHeight="1" x14ac:dyDescent="0.25">
      <c r="C14" s="99" t="s">
        <v>87</v>
      </c>
      <c r="D14" s="95" t="s">
        <v>95</v>
      </c>
      <c r="E14" s="95"/>
      <c r="F14" s="95"/>
    </row>
    <row r="15" spans="2:103" ht="23.1" customHeight="1" x14ac:dyDescent="0.25">
      <c r="C15" s="99" t="s">
        <v>88</v>
      </c>
      <c r="D15" s="95" t="s">
        <v>96</v>
      </c>
      <c r="E15" s="95"/>
      <c r="F15" s="95"/>
    </row>
    <row r="16" spans="2:103" x14ac:dyDescent="0.25">
      <c r="C16" s="99" t="s">
        <v>89</v>
      </c>
      <c r="D16" s="95" t="s">
        <v>97</v>
      </c>
      <c r="E16" s="95"/>
      <c r="F16" s="95"/>
    </row>
    <row r="17" spans="3:6" x14ac:dyDescent="0.25">
      <c r="C17" s="99" t="s">
        <v>90</v>
      </c>
      <c r="D17" s="95" t="s">
        <v>98</v>
      </c>
      <c r="E17" s="95"/>
      <c r="F17" s="95"/>
    </row>
    <row r="18" spans="3:6" x14ac:dyDescent="0.25">
      <c r="C18" s="99" t="s">
        <v>91</v>
      </c>
      <c r="D18" s="95" t="s">
        <v>99</v>
      </c>
      <c r="E18" s="95"/>
      <c r="F18" s="95"/>
    </row>
    <row r="19" spans="3:6" x14ac:dyDescent="0.25">
      <c r="C19" s="99" t="s">
        <v>92</v>
      </c>
      <c r="D19" s="95" t="s">
        <v>100</v>
      </c>
      <c r="E19" s="95"/>
      <c r="F19" s="95"/>
    </row>
    <row r="20" spans="3:6" x14ac:dyDescent="0.25">
      <c r="C20" s="99" t="s">
        <v>101</v>
      </c>
      <c r="D20" s="95" t="s">
        <v>102</v>
      </c>
      <c r="E20" s="95"/>
      <c r="F20" s="95"/>
    </row>
  </sheetData>
  <mergeCells count="63">
    <mergeCell ref="D13:F13"/>
    <mergeCell ref="AX6:AX8"/>
    <mergeCell ref="AQ5:AV5"/>
    <mergeCell ref="N5:N8"/>
    <mergeCell ref="O5:O8"/>
    <mergeCell ref="AW6:AW8"/>
    <mergeCell ref="AN7:AN8"/>
    <mergeCell ref="AO7:AO8"/>
    <mergeCell ref="AP7:AP8"/>
    <mergeCell ref="AQ6:AQ8"/>
    <mergeCell ref="AR6:AR8"/>
    <mergeCell ref="AU6:AU8"/>
    <mergeCell ref="AV6:AV8"/>
    <mergeCell ref="AI6:AP6"/>
    <mergeCell ref="AD4:AD8"/>
    <mergeCell ref="AA4:AA8"/>
    <mergeCell ref="AE6:AE8"/>
    <mergeCell ref="B11:C11"/>
    <mergeCell ref="AI7:AJ7"/>
    <mergeCell ref="AK7:AK8"/>
    <mergeCell ref="AL7:AL8"/>
    <mergeCell ref="T5:T8"/>
    <mergeCell ref="U5:U8"/>
    <mergeCell ref="AM7:AM8"/>
    <mergeCell ref="D6:D8"/>
    <mergeCell ref="E6:E8"/>
    <mergeCell ref="V5:V8"/>
    <mergeCell ref="W5:W8"/>
    <mergeCell ref="X5:X8"/>
    <mergeCell ref="Z4:Z8"/>
    <mergeCell ref="AF6:AF8"/>
    <mergeCell ref="AG6:AG8"/>
    <mergeCell ref="AH6:AH8"/>
    <mergeCell ref="AC4:AC8"/>
    <mergeCell ref="AE4:AV4"/>
    <mergeCell ref="AE5:AF5"/>
    <mergeCell ref="AG5:AO5"/>
    <mergeCell ref="R5:R8"/>
    <mergeCell ref="S5:S8"/>
    <mergeCell ref="K5:K8"/>
    <mergeCell ref="AB4:AB8"/>
    <mergeCell ref="P4:R4"/>
    <mergeCell ref="P5:Q5"/>
    <mergeCell ref="P6:P8"/>
    <mergeCell ref="Q6:Q8"/>
    <mergeCell ref="S4:Y4"/>
    <mergeCell ref="Y5:Y8"/>
    <mergeCell ref="AT6:AT8"/>
    <mergeCell ref="AS6:AS8"/>
    <mergeCell ref="AW4:AX5"/>
    <mergeCell ref="B2:M2"/>
    <mergeCell ref="B4:B8"/>
    <mergeCell ref="C4:C8"/>
    <mergeCell ref="D4:E5"/>
    <mergeCell ref="F4:F8"/>
    <mergeCell ref="G4:L4"/>
    <mergeCell ref="M4:M8"/>
    <mergeCell ref="L5:L8"/>
    <mergeCell ref="N4:O4"/>
    <mergeCell ref="G5:G8"/>
    <mergeCell ref="H5:H8"/>
    <mergeCell ref="I5:I8"/>
    <mergeCell ref="J5:J8"/>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E33"/>
  <sheetViews>
    <sheetView showGridLines="0" tabSelected="1" workbookViewId="0">
      <pane xSplit="22" topLeftCell="W1" activePane="topRight" state="frozen"/>
      <selection pane="topRight" activeCell="E24" sqref="E24"/>
    </sheetView>
  </sheetViews>
  <sheetFormatPr baseColWidth="10" defaultColWidth="11.42578125" defaultRowHeight="15" x14ac:dyDescent="0.25"/>
  <cols>
    <col min="1" max="1" width="11.5703125" customWidth="1"/>
    <col min="2" max="2" width="9.42578125" style="5" customWidth="1"/>
    <col min="3" max="3" width="3.7109375" style="5" customWidth="1"/>
    <col min="4" max="4" width="4.42578125" customWidth="1"/>
    <col min="5" max="5" width="7.28515625" style="4" customWidth="1"/>
    <col min="6" max="6" width="4.28515625" style="5" customWidth="1"/>
    <col min="7" max="7" width="5.42578125" customWidth="1"/>
    <col min="8" max="11" width="4.28515625" customWidth="1"/>
    <col min="12" max="12" width="7" customWidth="1"/>
    <col min="13" max="22" width="3.85546875" customWidth="1"/>
    <col min="23" max="23" width="6.85546875" customWidth="1"/>
    <col min="24" max="46" width="3.7109375" customWidth="1"/>
    <col min="47" max="47" width="4.42578125" customWidth="1"/>
    <col min="48" max="48" width="3.28515625" customWidth="1"/>
    <col min="68" max="109" width="11.42578125" style="4"/>
  </cols>
  <sheetData>
    <row r="1" spans="1:109" ht="22.5" customHeight="1" x14ac:dyDescent="0.25"/>
    <row r="2" spans="1:109" ht="81.75" customHeight="1" thickBot="1" x14ac:dyDescent="0.3">
      <c r="A2" s="132" t="s">
        <v>115</v>
      </c>
      <c r="B2" s="132"/>
      <c r="C2" s="132"/>
      <c r="D2" s="132"/>
      <c r="E2" s="132"/>
      <c r="F2" s="132"/>
      <c r="G2" s="132"/>
      <c r="H2" s="132"/>
      <c r="I2" s="132"/>
      <c r="J2" s="132"/>
      <c r="K2" s="132"/>
      <c r="L2" s="132"/>
      <c r="M2" s="132"/>
      <c r="N2" s="132"/>
      <c r="O2" s="132"/>
      <c r="P2" s="132"/>
      <c r="Q2" s="132"/>
      <c r="R2" s="132"/>
      <c r="S2" s="132"/>
      <c r="T2" s="132"/>
      <c r="U2" s="132"/>
      <c r="V2" s="132"/>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row>
    <row r="3" spans="1:109" ht="21" customHeight="1" thickTop="1" x14ac:dyDescent="0.25"/>
    <row r="4" spans="1:109" s="1" customFormat="1" ht="23.25" customHeight="1" x14ac:dyDescent="0.2">
      <c r="A4" s="164" t="s">
        <v>66</v>
      </c>
      <c r="B4" s="165" t="s">
        <v>53</v>
      </c>
      <c r="C4" s="164" t="s">
        <v>1</v>
      </c>
      <c r="D4" s="164"/>
      <c r="E4" s="203"/>
      <c r="F4" s="164" t="s">
        <v>74</v>
      </c>
      <c r="G4" s="164"/>
      <c r="H4" s="164"/>
      <c r="I4" s="164"/>
      <c r="J4" s="164"/>
      <c r="K4" s="164"/>
      <c r="L4" s="204"/>
      <c r="M4" s="164" t="s">
        <v>11</v>
      </c>
      <c r="N4" s="164"/>
      <c r="O4" s="164" t="s">
        <v>15</v>
      </c>
      <c r="P4" s="164"/>
      <c r="Q4" s="164"/>
      <c r="R4" s="164" t="s">
        <v>16</v>
      </c>
      <c r="S4" s="164"/>
      <c r="T4" s="164"/>
      <c r="U4" s="164"/>
      <c r="V4" s="164"/>
      <c r="W4" s="205"/>
      <c r="X4" s="164" t="s">
        <v>68</v>
      </c>
      <c r="Y4" s="164"/>
      <c r="Z4" s="164"/>
      <c r="AA4" s="164"/>
      <c r="AB4" s="164"/>
      <c r="AC4" s="164"/>
      <c r="AD4" s="164"/>
      <c r="AE4" s="164"/>
      <c r="AF4" s="164"/>
      <c r="AG4" s="164"/>
      <c r="AH4" s="164"/>
      <c r="AI4" s="164"/>
      <c r="AJ4" s="164"/>
      <c r="AK4" s="164"/>
      <c r="AL4" s="164"/>
      <c r="AM4" s="164"/>
      <c r="AN4" s="164"/>
      <c r="AO4" s="164"/>
      <c r="AP4" s="164"/>
      <c r="AQ4" s="164"/>
      <c r="AR4" s="164"/>
      <c r="AS4" s="164"/>
      <c r="AT4" s="164"/>
      <c r="AU4" s="170" t="s">
        <v>22</v>
      </c>
      <c r="AV4" s="188"/>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row>
    <row r="5" spans="1:109" s="1" customFormat="1" ht="10.5" customHeight="1" x14ac:dyDescent="0.2">
      <c r="A5" s="164"/>
      <c r="B5" s="166"/>
      <c r="C5" s="164"/>
      <c r="D5" s="164"/>
      <c r="E5" s="203"/>
      <c r="F5" s="169" t="s">
        <v>4</v>
      </c>
      <c r="G5" s="169" t="s">
        <v>5</v>
      </c>
      <c r="H5" s="169" t="s">
        <v>6</v>
      </c>
      <c r="I5" s="169" t="s">
        <v>7</v>
      </c>
      <c r="J5" s="169" t="s">
        <v>8</v>
      </c>
      <c r="K5" s="169" t="s">
        <v>9</v>
      </c>
      <c r="L5" s="204"/>
      <c r="M5" s="169" t="s">
        <v>12</v>
      </c>
      <c r="N5" s="169" t="s">
        <v>13</v>
      </c>
      <c r="O5" s="164" t="s">
        <v>23</v>
      </c>
      <c r="P5" s="164"/>
      <c r="Q5" s="184" t="s">
        <v>24</v>
      </c>
      <c r="R5" s="184" t="s">
        <v>25</v>
      </c>
      <c r="S5" s="184" t="s">
        <v>26</v>
      </c>
      <c r="T5" s="184" t="s">
        <v>27</v>
      </c>
      <c r="U5" s="184" t="s">
        <v>28</v>
      </c>
      <c r="V5" s="184" t="s">
        <v>29</v>
      </c>
      <c r="W5" s="205"/>
      <c r="X5" s="164" t="s">
        <v>31</v>
      </c>
      <c r="Y5" s="164"/>
      <c r="Z5" s="164" t="s">
        <v>32</v>
      </c>
      <c r="AA5" s="164"/>
      <c r="AB5" s="164"/>
      <c r="AC5" s="164"/>
      <c r="AD5" s="164"/>
      <c r="AE5" s="164"/>
      <c r="AF5" s="164"/>
      <c r="AG5" s="164"/>
      <c r="AH5" s="164"/>
      <c r="AI5" s="164"/>
      <c r="AJ5" s="164"/>
      <c r="AK5" s="164"/>
      <c r="AL5" s="164"/>
      <c r="AM5" s="164"/>
      <c r="AN5" s="40"/>
      <c r="AO5" s="164" t="s">
        <v>33</v>
      </c>
      <c r="AP5" s="164"/>
      <c r="AQ5" s="164"/>
      <c r="AR5" s="164"/>
      <c r="AS5" s="164"/>
      <c r="AT5" s="164"/>
      <c r="AU5" s="172"/>
      <c r="AV5" s="189"/>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row>
    <row r="6" spans="1:109" s="1" customFormat="1" ht="11.25" customHeight="1" x14ac:dyDescent="0.2">
      <c r="A6" s="164"/>
      <c r="B6" s="166"/>
      <c r="C6" s="169" t="s">
        <v>34</v>
      </c>
      <c r="D6" s="169" t="s">
        <v>3</v>
      </c>
      <c r="E6" s="203"/>
      <c r="F6" s="169"/>
      <c r="G6" s="169"/>
      <c r="H6" s="169"/>
      <c r="I6" s="169"/>
      <c r="J6" s="169"/>
      <c r="K6" s="169"/>
      <c r="L6" s="204"/>
      <c r="M6" s="169"/>
      <c r="N6" s="169"/>
      <c r="O6" s="184" t="s">
        <v>35</v>
      </c>
      <c r="P6" s="184" t="s">
        <v>36</v>
      </c>
      <c r="Q6" s="184"/>
      <c r="R6" s="184"/>
      <c r="S6" s="184"/>
      <c r="T6" s="184"/>
      <c r="U6" s="184"/>
      <c r="V6" s="184"/>
      <c r="W6" s="205"/>
      <c r="X6" s="164" t="s">
        <v>37</v>
      </c>
      <c r="Y6" s="164" t="s">
        <v>38</v>
      </c>
      <c r="Z6" s="169" t="s">
        <v>39</v>
      </c>
      <c r="AA6" s="169" t="s">
        <v>40</v>
      </c>
      <c r="AB6" s="164" t="s">
        <v>41</v>
      </c>
      <c r="AC6" s="164"/>
      <c r="AD6" s="164"/>
      <c r="AE6" s="164"/>
      <c r="AF6" s="164"/>
      <c r="AG6" s="164"/>
      <c r="AH6" s="164"/>
      <c r="AI6" s="164"/>
      <c r="AJ6" s="164"/>
      <c r="AK6" s="164"/>
      <c r="AL6" s="164"/>
      <c r="AM6" s="164"/>
      <c r="AN6" s="164"/>
      <c r="AO6" s="159" t="s">
        <v>208</v>
      </c>
      <c r="AP6" s="159" t="s">
        <v>209</v>
      </c>
      <c r="AQ6" s="118"/>
      <c r="AR6" s="118"/>
      <c r="AS6" s="159" t="s">
        <v>210</v>
      </c>
      <c r="AT6" s="159" t="s">
        <v>211</v>
      </c>
      <c r="AU6" s="169" t="s">
        <v>42</v>
      </c>
      <c r="AV6" s="169" t="s">
        <v>76</v>
      </c>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row>
    <row r="7" spans="1:109" s="1" customFormat="1" ht="15" customHeight="1" x14ac:dyDescent="0.2">
      <c r="A7" s="164"/>
      <c r="B7" s="166"/>
      <c r="C7" s="169"/>
      <c r="D7" s="169"/>
      <c r="E7" s="203"/>
      <c r="F7" s="169"/>
      <c r="G7" s="169"/>
      <c r="H7" s="169"/>
      <c r="I7" s="169"/>
      <c r="J7" s="169"/>
      <c r="K7" s="169"/>
      <c r="L7" s="204"/>
      <c r="M7" s="169"/>
      <c r="N7" s="169"/>
      <c r="O7" s="184"/>
      <c r="P7" s="184"/>
      <c r="Q7" s="184"/>
      <c r="R7" s="184"/>
      <c r="S7" s="184"/>
      <c r="T7" s="184"/>
      <c r="U7" s="184"/>
      <c r="V7" s="184"/>
      <c r="W7" s="205"/>
      <c r="X7" s="164"/>
      <c r="Y7" s="164"/>
      <c r="Z7" s="169"/>
      <c r="AA7" s="169"/>
      <c r="AB7" s="187" t="s">
        <v>43</v>
      </c>
      <c r="AC7" s="187"/>
      <c r="AD7" s="116"/>
      <c r="AE7" s="116"/>
      <c r="AF7" s="116"/>
      <c r="AG7" s="185" t="s">
        <v>217</v>
      </c>
      <c r="AH7" s="110"/>
      <c r="AI7" s="169" t="s">
        <v>44</v>
      </c>
      <c r="AJ7" s="169" t="s">
        <v>45</v>
      </c>
      <c r="AK7" s="169" t="s">
        <v>46</v>
      </c>
      <c r="AL7" s="169" t="s">
        <v>47</v>
      </c>
      <c r="AM7" s="169" t="s">
        <v>48</v>
      </c>
      <c r="AN7" s="169" t="s">
        <v>49</v>
      </c>
      <c r="AO7" s="160"/>
      <c r="AP7" s="160"/>
      <c r="AQ7" s="120"/>
      <c r="AR7" s="120"/>
      <c r="AS7" s="160"/>
      <c r="AT7" s="160"/>
      <c r="AU7" s="169"/>
      <c r="AV7" s="169"/>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row>
    <row r="8" spans="1:109" s="1" customFormat="1" ht="67.5" customHeight="1" x14ac:dyDescent="0.2">
      <c r="A8" s="164"/>
      <c r="B8" s="167"/>
      <c r="C8" s="169"/>
      <c r="D8" s="169"/>
      <c r="E8" s="203"/>
      <c r="F8" s="169"/>
      <c r="G8" s="169"/>
      <c r="H8" s="169"/>
      <c r="I8" s="169"/>
      <c r="J8" s="169"/>
      <c r="K8" s="169"/>
      <c r="L8" s="204"/>
      <c r="M8" s="169"/>
      <c r="N8" s="169"/>
      <c r="O8" s="184"/>
      <c r="P8" s="184"/>
      <c r="Q8" s="184"/>
      <c r="R8" s="184"/>
      <c r="S8" s="184"/>
      <c r="T8" s="184"/>
      <c r="U8" s="184"/>
      <c r="V8" s="184"/>
      <c r="W8" s="205"/>
      <c r="X8" s="164"/>
      <c r="Y8" s="164"/>
      <c r="Z8" s="169"/>
      <c r="AA8" s="169"/>
      <c r="AB8" s="41" t="s">
        <v>50</v>
      </c>
      <c r="AC8" s="41" t="s">
        <v>51</v>
      </c>
      <c r="AD8" s="111" t="s">
        <v>219</v>
      </c>
      <c r="AE8" s="111" t="s">
        <v>215</v>
      </c>
      <c r="AF8" s="111" t="s">
        <v>216</v>
      </c>
      <c r="AG8" s="186"/>
      <c r="AH8" s="111" t="s">
        <v>218</v>
      </c>
      <c r="AI8" s="169"/>
      <c r="AJ8" s="169"/>
      <c r="AK8" s="169"/>
      <c r="AL8" s="169"/>
      <c r="AM8" s="169"/>
      <c r="AN8" s="169"/>
      <c r="AO8" s="161"/>
      <c r="AP8" s="161"/>
      <c r="AQ8" s="123" t="s">
        <v>212</v>
      </c>
      <c r="AR8" s="123" t="s">
        <v>213</v>
      </c>
      <c r="AS8" s="161"/>
      <c r="AT8" s="161"/>
      <c r="AU8" s="169"/>
      <c r="AV8" s="169"/>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row>
    <row r="9" spans="1:109" ht="23.1" customHeight="1" x14ac:dyDescent="0.25">
      <c r="A9" s="24" t="s">
        <v>54</v>
      </c>
      <c r="B9" s="12">
        <f>Enero!D39+Enero!E39</f>
        <v>30</v>
      </c>
      <c r="C9" s="12">
        <f>Enero!D39</f>
        <v>24</v>
      </c>
      <c r="D9" s="12">
        <f>Enero!E39</f>
        <v>6</v>
      </c>
      <c r="E9" s="203"/>
      <c r="F9" s="12">
        <f>Enero!G39</f>
        <v>0</v>
      </c>
      <c r="G9" s="12">
        <f>Enero!H39</f>
        <v>21</v>
      </c>
      <c r="H9" s="12">
        <f>Enero!I39</f>
        <v>47</v>
      </c>
      <c r="I9" s="12">
        <f>Enero!J39</f>
        <v>0</v>
      </c>
      <c r="J9" s="12">
        <f>Enero!K39</f>
        <v>0</v>
      </c>
      <c r="K9" s="12">
        <f>Enero!L39</f>
        <v>0</v>
      </c>
      <c r="L9" s="204"/>
      <c r="M9" s="12">
        <f>Enero!N39</f>
        <v>181.25</v>
      </c>
      <c r="N9" s="12">
        <f>Enero!O39</f>
        <v>6.25</v>
      </c>
      <c r="O9" s="12">
        <f>Enero!P39</f>
        <v>1</v>
      </c>
      <c r="P9" s="12">
        <f>Enero!Q39</f>
        <v>0</v>
      </c>
      <c r="Q9" s="12">
        <f>Enero!R39</f>
        <v>29</v>
      </c>
      <c r="R9" s="12">
        <f>Enero!S39</f>
        <v>29</v>
      </c>
      <c r="S9" s="12">
        <f>Enero!T39</f>
        <v>0</v>
      </c>
      <c r="T9" s="12">
        <f>Enero!U39</f>
        <v>0</v>
      </c>
      <c r="U9" s="12">
        <f>Enero!V39</f>
        <v>0</v>
      </c>
      <c r="V9" s="12">
        <f>Enero!W39</f>
        <v>1</v>
      </c>
      <c r="W9" s="205"/>
      <c r="X9" s="12">
        <f>Enero!AD39</f>
        <v>5</v>
      </c>
      <c r="Y9" s="12">
        <f>Enero!AE39</f>
        <v>25</v>
      </c>
      <c r="Z9" s="12">
        <f>Enero!AF39</f>
        <v>30</v>
      </c>
      <c r="AA9" s="12">
        <f>Enero!AG39</f>
        <v>0</v>
      </c>
      <c r="AB9" s="12">
        <f>Enero!AH39</f>
        <v>0</v>
      </c>
      <c r="AC9" s="12">
        <f>Enero!AI39</f>
        <v>11</v>
      </c>
      <c r="AD9" s="12">
        <f>Enero!AJ39</f>
        <v>1</v>
      </c>
      <c r="AE9" s="12">
        <f>Enero!AK39</f>
        <v>0</v>
      </c>
      <c r="AF9" s="12">
        <f>Enero!AL39</f>
        <v>0</v>
      </c>
      <c r="AG9" s="12">
        <f>Enero!AM39</f>
        <v>0</v>
      </c>
      <c r="AH9" s="12">
        <f>Enero!AN39</f>
        <v>16</v>
      </c>
      <c r="AI9" s="12">
        <f>Enero!AO39</f>
        <v>2</v>
      </c>
      <c r="AJ9" s="12">
        <f>Enero!AP39</f>
        <v>0</v>
      </c>
      <c r="AK9" s="12">
        <f>Enero!AQ39</f>
        <v>0</v>
      </c>
      <c r="AL9" s="12">
        <f>Enero!AR39</f>
        <v>0</v>
      </c>
      <c r="AM9" s="12">
        <f>Enero!AS39</f>
        <v>0</v>
      </c>
      <c r="AN9" s="12">
        <f>Enero!AT39</f>
        <v>0</v>
      </c>
      <c r="AO9" s="12">
        <f>Enero!AU39</f>
        <v>0</v>
      </c>
      <c r="AP9" s="12">
        <f>Enero!AV39</f>
        <v>3</v>
      </c>
      <c r="AQ9" s="12">
        <f>Enero!AW39</f>
        <v>9</v>
      </c>
      <c r="AR9" s="12">
        <f>Enero!AX39</f>
        <v>7</v>
      </c>
      <c r="AS9" s="12">
        <f>Enero!AY39</f>
        <v>8</v>
      </c>
      <c r="AT9" s="12">
        <f>Enero!AZ39</f>
        <v>3</v>
      </c>
      <c r="AU9" s="12">
        <f>Enero!BA39</f>
        <v>7</v>
      </c>
      <c r="AV9" s="12">
        <f>Enero!BB39</f>
        <v>0</v>
      </c>
    </row>
    <row r="10" spans="1:109" ht="23.1" customHeight="1" x14ac:dyDescent="0.25">
      <c r="A10" s="24" t="s">
        <v>55</v>
      </c>
      <c r="B10" s="52">
        <f>Febrero!B36</f>
        <v>28</v>
      </c>
      <c r="C10" s="12">
        <f>Febrero!D37</f>
        <v>20</v>
      </c>
      <c r="D10" s="12">
        <f>Febrero!E37</f>
        <v>8</v>
      </c>
      <c r="E10" s="203"/>
      <c r="F10" s="12">
        <f>Febrero!G37</f>
        <v>0</v>
      </c>
      <c r="G10" s="12">
        <f>Febrero!H37</f>
        <v>14</v>
      </c>
      <c r="H10" s="12">
        <f>Febrero!I37</f>
        <v>25</v>
      </c>
      <c r="I10" s="12">
        <f>Febrero!J37</f>
        <v>0</v>
      </c>
      <c r="J10" s="12">
        <f>Febrero!K37</f>
        <v>0</v>
      </c>
      <c r="K10" s="12">
        <f>Febrero!L37</f>
        <v>0</v>
      </c>
      <c r="L10" s="204"/>
      <c r="M10" s="12">
        <f>Febrero!N37</f>
        <v>70</v>
      </c>
      <c r="N10" s="12">
        <f>Febrero!O37</f>
        <v>0</v>
      </c>
      <c r="O10" s="12">
        <f>Febrero!P37</f>
        <v>0</v>
      </c>
      <c r="P10" s="12">
        <f>Febrero!Q37</f>
        <v>0</v>
      </c>
      <c r="Q10" s="12">
        <f>Febrero!R37</f>
        <v>28</v>
      </c>
      <c r="R10" s="12">
        <f>Febrero!S37</f>
        <v>23</v>
      </c>
      <c r="S10" s="12">
        <f>Febrero!T37</f>
        <v>0</v>
      </c>
      <c r="T10" s="12">
        <f>Febrero!U37</f>
        <v>0</v>
      </c>
      <c r="U10" s="12">
        <f>Febrero!V37</f>
        <v>0</v>
      </c>
      <c r="V10" s="12">
        <f>Febrero!W37</f>
        <v>3</v>
      </c>
      <c r="W10" s="205"/>
      <c r="X10" s="12">
        <f>Febrero!AD37</f>
        <v>14</v>
      </c>
      <c r="Y10" s="12">
        <f>Febrero!AE37</f>
        <v>14</v>
      </c>
      <c r="Z10" s="12">
        <f>Febrero!AF37</f>
        <v>27</v>
      </c>
      <c r="AA10" s="12">
        <f>Febrero!AG37</f>
        <v>1</v>
      </c>
      <c r="AB10" s="12">
        <f>Febrero!AH37</f>
        <v>0</v>
      </c>
      <c r="AC10" s="12">
        <f>Febrero!AI37</f>
        <v>12</v>
      </c>
      <c r="AD10" s="12">
        <f>Febrero!AJ37</f>
        <v>3</v>
      </c>
      <c r="AE10" s="12">
        <f>Febrero!AK37</f>
        <v>0</v>
      </c>
      <c r="AF10" s="12">
        <f>Febrero!AL37</f>
        <v>0</v>
      </c>
      <c r="AG10" s="12">
        <f>Febrero!AM37</f>
        <v>1</v>
      </c>
      <c r="AH10" s="12">
        <f>Febrero!AN37</f>
        <v>11</v>
      </c>
      <c r="AI10" s="12">
        <f>Febrero!AO37</f>
        <v>1</v>
      </c>
      <c r="AJ10" s="12">
        <f>Febrero!AP37</f>
        <v>0</v>
      </c>
      <c r="AK10" s="12">
        <f>Febrero!AQ37</f>
        <v>0</v>
      </c>
      <c r="AL10" s="12">
        <f>Febrero!AR37</f>
        <v>0</v>
      </c>
      <c r="AM10" s="12">
        <f>Febrero!AS37</f>
        <v>0</v>
      </c>
      <c r="AN10" s="12">
        <f>Febrero!AT37</f>
        <v>0</v>
      </c>
      <c r="AO10" s="12">
        <f>Febrero!AU37</f>
        <v>0</v>
      </c>
      <c r="AP10" s="12">
        <f>Febrero!AV37</f>
        <v>1</v>
      </c>
      <c r="AQ10" s="12">
        <f>Febrero!AW37</f>
        <v>8</v>
      </c>
      <c r="AR10" s="12">
        <f>Febrero!AX37</f>
        <v>7</v>
      </c>
      <c r="AS10" s="12">
        <f>Febrero!AY37</f>
        <v>10</v>
      </c>
      <c r="AT10" s="12">
        <f>Febrero!AZ37</f>
        <v>2</v>
      </c>
      <c r="AU10" s="12">
        <f>Febrero!BA37</f>
        <v>10</v>
      </c>
      <c r="AV10" s="12">
        <f>Febrero!BB37</f>
        <v>2</v>
      </c>
    </row>
    <row r="11" spans="1:109" ht="23.1" customHeight="1" x14ac:dyDescent="0.25">
      <c r="A11" s="24" t="s">
        <v>56</v>
      </c>
      <c r="B11" s="12">
        <f>Marzo!D22+Marzo!E22</f>
        <v>13</v>
      </c>
      <c r="C11" s="12">
        <f>Marzo!D22</f>
        <v>6</v>
      </c>
      <c r="D11" s="12">
        <f>Marzo!E22</f>
        <v>7</v>
      </c>
      <c r="E11" s="203"/>
      <c r="F11" s="12">
        <f>Marzo!G22</f>
        <v>7</v>
      </c>
      <c r="G11" s="12">
        <f>Marzo!H22</f>
        <v>10</v>
      </c>
      <c r="H11" s="12">
        <f>Marzo!I22</f>
        <v>4</v>
      </c>
      <c r="I11" s="12">
        <f>Marzo!J22</f>
        <v>0</v>
      </c>
      <c r="J11" s="12">
        <f>Marzo!K22</f>
        <v>0</v>
      </c>
      <c r="K11" s="12">
        <f>Marzo!L22</f>
        <v>0</v>
      </c>
      <c r="L11" s="204"/>
      <c r="M11" s="12">
        <f>Marzo!N22</f>
        <v>48.148148148148145</v>
      </c>
      <c r="N11" s="12">
        <f>Marzo!O22</f>
        <v>0</v>
      </c>
      <c r="O11" s="12">
        <f>Marzo!P22</f>
        <v>1</v>
      </c>
      <c r="P11" s="12">
        <f>Marzo!Q22</f>
        <v>0</v>
      </c>
      <c r="Q11" s="12">
        <f>Marzo!R22</f>
        <v>12</v>
      </c>
      <c r="R11" s="12">
        <f>Marzo!S22</f>
        <v>9</v>
      </c>
      <c r="S11" s="12">
        <f>Marzo!T22</f>
        <v>0</v>
      </c>
      <c r="T11" s="12">
        <f>Marzo!U22</f>
        <v>0</v>
      </c>
      <c r="U11" s="12">
        <f>Marzo!V22</f>
        <v>0</v>
      </c>
      <c r="V11" s="12">
        <f>Marzo!W22</f>
        <v>3</v>
      </c>
      <c r="W11" s="205"/>
      <c r="X11" s="12">
        <f>Marzo!AD22</f>
        <v>6</v>
      </c>
      <c r="Y11" s="12">
        <f>Marzo!AE22</f>
        <v>7</v>
      </c>
      <c r="Z11" s="12">
        <f>Marzo!AF22</f>
        <v>13</v>
      </c>
      <c r="AA11" s="12">
        <f>Marzo!AG22</f>
        <v>0</v>
      </c>
      <c r="AB11" s="12">
        <f>Marzo!AH22</f>
        <v>1</v>
      </c>
      <c r="AC11" s="12">
        <f>Marzo!AI22</f>
        <v>7</v>
      </c>
      <c r="AD11" s="12">
        <f>Marzo!AJ22</f>
        <v>0</v>
      </c>
      <c r="AE11" s="12">
        <f>Marzo!AK22</f>
        <v>0</v>
      </c>
      <c r="AF11" s="12">
        <f>Marzo!AL22</f>
        <v>0</v>
      </c>
      <c r="AG11" s="12">
        <f>Marzo!AM22</f>
        <v>0</v>
      </c>
      <c r="AH11" s="12">
        <f>Marzo!AN22</f>
        <v>4</v>
      </c>
      <c r="AI11" s="12">
        <f>Marzo!AO22</f>
        <v>0</v>
      </c>
      <c r="AJ11" s="12">
        <f>Marzo!AP22</f>
        <v>0</v>
      </c>
      <c r="AK11" s="12">
        <f>Marzo!AQ22</f>
        <v>0</v>
      </c>
      <c r="AL11" s="12">
        <f>Marzo!AR22</f>
        <v>0</v>
      </c>
      <c r="AM11" s="12">
        <f>Marzo!AS22</f>
        <v>0</v>
      </c>
      <c r="AN11" s="12">
        <f>Marzo!AT22</f>
        <v>0</v>
      </c>
      <c r="AO11" s="12">
        <f>Marzo!AU22</f>
        <v>0</v>
      </c>
      <c r="AP11" s="12">
        <f>Marzo!AV22</f>
        <v>4</v>
      </c>
      <c r="AQ11" s="12">
        <f>Marzo!AW22</f>
        <v>2</v>
      </c>
      <c r="AR11" s="12">
        <f>Marzo!AX22</f>
        <v>4</v>
      </c>
      <c r="AS11" s="12">
        <f>Marzo!AY22</f>
        <v>2</v>
      </c>
      <c r="AT11" s="12">
        <f>Marzo!AZ22</f>
        <v>1</v>
      </c>
      <c r="AU11" s="12">
        <f>Marzo!BA22</f>
        <v>8</v>
      </c>
      <c r="AV11" s="12">
        <f>Marzo!BB22</f>
        <v>5</v>
      </c>
    </row>
    <row r="12" spans="1:109" ht="23.1" customHeight="1" x14ac:dyDescent="0.25">
      <c r="A12" s="24" t="s">
        <v>57</v>
      </c>
      <c r="B12" s="12">
        <f>Abril!D14+Abril!E14</f>
        <v>5</v>
      </c>
      <c r="C12" s="12">
        <f>Abril!D14</f>
        <v>2</v>
      </c>
      <c r="D12" s="12">
        <f>Abril!E14</f>
        <v>3</v>
      </c>
      <c r="E12" s="203"/>
      <c r="F12" s="12">
        <f>Abril!G14</f>
        <v>0</v>
      </c>
      <c r="G12" s="12">
        <f>Abril!H14</f>
        <v>2</v>
      </c>
      <c r="H12" s="12">
        <f>Abril!I14</f>
        <v>1</v>
      </c>
      <c r="I12" s="12">
        <f>Abril!J14</f>
        <v>0</v>
      </c>
      <c r="J12" s="12">
        <f>Abril!K14</f>
        <v>0</v>
      </c>
      <c r="K12" s="12">
        <f>Abril!L14</f>
        <v>0</v>
      </c>
      <c r="L12" s="204"/>
      <c r="M12" s="12">
        <f>Abril!N14</f>
        <v>35.714285714285715</v>
      </c>
      <c r="N12" s="12">
        <f>Abril!O14</f>
        <v>0</v>
      </c>
      <c r="O12" s="12">
        <f>Abril!P14</f>
        <v>0</v>
      </c>
      <c r="P12" s="12">
        <f>Abril!Q14</f>
        <v>1</v>
      </c>
      <c r="Q12" s="12">
        <f>Abril!R14</f>
        <v>4</v>
      </c>
      <c r="R12" s="12">
        <f>Abril!S14</f>
        <v>3</v>
      </c>
      <c r="S12" s="12">
        <f>Abril!T14</f>
        <v>0</v>
      </c>
      <c r="T12" s="12">
        <f>Abril!U14</f>
        <v>1</v>
      </c>
      <c r="U12" s="12">
        <f>Abril!V14</f>
        <v>0</v>
      </c>
      <c r="V12" s="12">
        <f>Abril!W14</f>
        <v>0</v>
      </c>
      <c r="W12" s="205"/>
      <c r="X12" s="12">
        <f>Abril!AD14</f>
        <v>4</v>
      </c>
      <c r="Y12" s="12">
        <f>Abril!AE14</f>
        <v>1</v>
      </c>
      <c r="Z12" s="12">
        <f>Abril!AF14</f>
        <v>5</v>
      </c>
      <c r="AA12" s="12">
        <f>Abril!AG14</f>
        <v>0</v>
      </c>
      <c r="AB12" s="12">
        <f>Abril!AH14</f>
        <v>1</v>
      </c>
      <c r="AC12" s="12">
        <f>Abril!AI14</f>
        <v>1</v>
      </c>
      <c r="AD12" s="12">
        <f>Abril!AJ14</f>
        <v>1</v>
      </c>
      <c r="AE12" s="12">
        <f>Abril!AK14</f>
        <v>0</v>
      </c>
      <c r="AF12" s="12">
        <f>Abril!AL14</f>
        <v>0</v>
      </c>
      <c r="AG12" s="12">
        <f>Abril!AM14</f>
        <v>0</v>
      </c>
      <c r="AH12" s="12">
        <f>Abril!AN14</f>
        <v>2</v>
      </c>
      <c r="AI12" s="12">
        <f>Abril!AO14</f>
        <v>0</v>
      </c>
      <c r="AJ12" s="12">
        <f>Abril!AP14</f>
        <v>0</v>
      </c>
      <c r="AK12" s="12">
        <f>Abril!AQ14</f>
        <v>0</v>
      </c>
      <c r="AL12" s="12">
        <f>Abril!AR14</f>
        <v>0</v>
      </c>
      <c r="AM12" s="12">
        <f>Abril!AS14</f>
        <v>0</v>
      </c>
      <c r="AN12" s="12">
        <f>Abril!AT14</f>
        <v>0</v>
      </c>
      <c r="AO12" s="12">
        <f>Abril!AU14</f>
        <v>1</v>
      </c>
      <c r="AP12" s="12">
        <f>Abril!AV14</f>
        <v>1</v>
      </c>
      <c r="AQ12" s="12">
        <f>Abril!AW14</f>
        <v>1</v>
      </c>
      <c r="AR12" s="12">
        <f>Abril!AX14</f>
        <v>0</v>
      </c>
      <c r="AS12" s="12">
        <f>Abril!AY14</f>
        <v>2</v>
      </c>
      <c r="AT12" s="12">
        <f>Abril!AZ14</f>
        <v>0</v>
      </c>
      <c r="AU12" s="12">
        <f>Abril!BA14</f>
        <v>4</v>
      </c>
      <c r="AV12" s="12">
        <f>Abril!BB14</f>
        <v>1</v>
      </c>
    </row>
    <row r="13" spans="1:109" ht="23.1" customHeight="1" x14ac:dyDescent="0.25">
      <c r="A13" s="24" t="s">
        <v>58</v>
      </c>
      <c r="B13" s="12">
        <f>Mayo!D21+Mayo!E21</f>
        <v>10</v>
      </c>
      <c r="C13" s="12">
        <f>Mayo!D21</f>
        <v>5</v>
      </c>
      <c r="D13" s="12">
        <f>Mayo!E21</f>
        <v>5</v>
      </c>
      <c r="E13" s="203"/>
      <c r="F13" s="12">
        <f>Mayo!G21</f>
        <v>0</v>
      </c>
      <c r="G13" s="12">
        <f>Mayo!H21</f>
        <v>6</v>
      </c>
      <c r="H13" s="12">
        <f>Mayo!I21</f>
        <v>6</v>
      </c>
      <c r="I13" s="12">
        <f>Mayo!J21</f>
        <v>0</v>
      </c>
      <c r="J13" s="12">
        <f>Mayo!K21</f>
        <v>3</v>
      </c>
      <c r="K13" s="12">
        <f>Mayo!L21</f>
        <v>0</v>
      </c>
      <c r="L13" s="204"/>
      <c r="M13" s="12">
        <f>Mayo!N21</f>
        <v>43.478260869565219</v>
      </c>
      <c r="N13" s="12">
        <f>Mayo!O21</f>
        <v>0</v>
      </c>
      <c r="O13" s="12">
        <f>Mayo!P21</f>
        <v>0</v>
      </c>
      <c r="P13" s="12">
        <f>Mayo!Q21</f>
        <v>0</v>
      </c>
      <c r="Q13" s="12">
        <f>Mayo!R21</f>
        <v>10</v>
      </c>
      <c r="R13" s="12">
        <f>Mayo!S21</f>
        <v>8</v>
      </c>
      <c r="S13" s="12">
        <f>Mayo!T21</f>
        <v>0</v>
      </c>
      <c r="T13" s="12">
        <f>Mayo!U21</f>
        <v>0</v>
      </c>
      <c r="U13" s="12">
        <f>Mayo!V21</f>
        <v>2</v>
      </c>
      <c r="V13" s="12">
        <f>Mayo!W21</f>
        <v>0</v>
      </c>
      <c r="W13" s="205"/>
      <c r="X13" s="12">
        <f>Mayo!AD21</f>
        <v>3</v>
      </c>
      <c r="Y13" s="12">
        <f>Mayo!AE21</f>
        <v>7</v>
      </c>
      <c r="Z13" s="12">
        <f>Mayo!AF21</f>
        <v>9</v>
      </c>
      <c r="AA13" s="12">
        <f>Mayo!AG21</f>
        <v>1</v>
      </c>
      <c r="AB13" s="12">
        <f>Mayo!AH21</f>
        <v>0</v>
      </c>
      <c r="AC13" s="12">
        <f>Mayo!AI21</f>
        <v>3</v>
      </c>
      <c r="AD13" s="12">
        <f>Mayo!AJ21</f>
        <v>0</v>
      </c>
      <c r="AE13" s="12">
        <f>Mayo!AK21</f>
        <v>0</v>
      </c>
      <c r="AF13" s="12">
        <f>Mayo!AL21</f>
        <v>0</v>
      </c>
      <c r="AG13" s="12">
        <f>Mayo!AM21</f>
        <v>0</v>
      </c>
      <c r="AH13" s="12">
        <f>Mayo!AN21</f>
        <v>7</v>
      </c>
      <c r="AI13" s="12">
        <f>Mayo!AO21</f>
        <v>0</v>
      </c>
      <c r="AJ13" s="12">
        <f>Mayo!AP21</f>
        <v>0</v>
      </c>
      <c r="AK13" s="12">
        <f>Mayo!AQ21</f>
        <v>0</v>
      </c>
      <c r="AL13" s="12">
        <f>Mayo!AR21</f>
        <v>0</v>
      </c>
      <c r="AM13" s="12">
        <f>Mayo!AS21</f>
        <v>0</v>
      </c>
      <c r="AN13" s="12">
        <f>Mayo!AT21</f>
        <v>0</v>
      </c>
      <c r="AO13" s="12">
        <f>Mayo!AU21</f>
        <v>0</v>
      </c>
      <c r="AP13" s="12">
        <f>Mayo!AV21</f>
        <v>2</v>
      </c>
      <c r="AQ13" s="12">
        <f>Mayo!AW21</f>
        <v>0</v>
      </c>
      <c r="AR13" s="12">
        <f>Mayo!AX21</f>
        <v>2</v>
      </c>
      <c r="AS13" s="12">
        <f>Mayo!AY21</f>
        <v>5</v>
      </c>
      <c r="AT13" s="12">
        <f>Mayo!AZ21</f>
        <v>1</v>
      </c>
      <c r="AU13" s="12">
        <f>Mayo!BA21</f>
        <v>4</v>
      </c>
      <c r="AV13" s="12">
        <f>Mayo!BB21</f>
        <v>6</v>
      </c>
    </row>
    <row r="14" spans="1:109" ht="23.1" customHeight="1" x14ac:dyDescent="0.25">
      <c r="A14" s="24" t="s">
        <v>59</v>
      </c>
      <c r="B14" s="12">
        <f>Junio!D13+Junio!E13</f>
        <v>4</v>
      </c>
      <c r="C14" s="12">
        <f>Junio!D13</f>
        <v>0</v>
      </c>
      <c r="D14" s="12">
        <f>Junio!E13</f>
        <v>4</v>
      </c>
      <c r="E14" s="203"/>
      <c r="F14" s="12">
        <f>Junio!G13</f>
        <v>0</v>
      </c>
      <c r="G14" s="12">
        <f>Junio!H13</f>
        <v>17</v>
      </c>
      <c r="H14" s="12">
        <f>Junio!I13</f>
        <v>1</v>
      </c>
      <c r="I14" s="12">
        <f>Junio!J13</f>
        <v>0</v>
      </c>
      <c r="J14" s="12">
        <f>Junio!K13</f>
        <v>3</v>
      </c>
      <c r="K14" s="12">
        <f>Junio!L13</f>
        <v>0</v>
      </c>
      <c r="L14" s="204"/>
      <c r="M14" s="12">
        <f>Junio!N13</f>
        <v>16</v>
      </c>
      <c r="N14" s="12">
        <f>Junio!O13</f>
        <v>0</v>
      </c>
      <c r="O14" s="12">
        <f>Junio!P13</f>
        <v>0</v>
      </c>
      <c r="P14" s="12">
        <f>Junio!Q13</f>
        <v>0</v>
      </c>
      <c r="Q14" s="12">
        <f>Junio!R13</f>
        <v>4</v>
      </c>
      <c r="R14" s="12">
        <f>Junio!S13</f>
        <v>3</v>
      </c>
      <c r="S14" s="12">
        <f>Junio!T13</f>
        <v>0</v>
      </c>
      <c r="T14" s="12">
        <f>Junio!U13</f>
        <v>0</v>
      </c>
      <c r="U14" s="12">
        <f>Junio!V13</f>
        <v>0</v>
      </c>
      <c r="V14" s="12">
        <f>Junio!W13</f>
        <v>0</v>
      </c>
      <c r="W14" s="205"/>
      <c r="X14" s="12">
        <f>Junio!AD13</f>
        <v>2</v>
      </c>
      <c r="Y14" s="12">
        <f>Junio!AE13</f>
        <v>2</v>
      </c>
      <c r="Z14" s="12">
        <f>Junio!AF13</f>
        <v>4</v>
      </c>
      <c r="AA14" s="12">
        <f>Junio!AG13</f>
        <v>0</v>
      </c>
      <c r="AB14" s="12">
        <f>Junio!AH13</f>
        <v>0</v>
      </c>
      <c r="AC14" s="12">
        <f>Junio!AI13</f>
        <v>4</v>
      </c>
      <c r="AD14" s="12">
        <f>Enero!AJ44</f>
        <v>0</v>
      </c>
      <c r="AE14" s="12">
        <f>Enero!AK44</f>
        <v>0</v>
      </c>
      <c r="AF14" s="12">
        <f>Enero!AL44</f>
        <v>0</v>
      </c>
      <c r="AG14" s="12">
        <f>Enero!AM44</f>
        <v>0</v>
      </c>
      <c r="AH14" s="12">
        <v>0</v>
      </c>
      <c r="AI14" s="12">
        <f>Enero!AO44</f>
        <v>0</v>
      </c>
      <c r="AJ14" s="12">
        <f>Enero!AP44</f>
        <v>0</v>
      </c>
      <c r="AK14" s="12">
        <f>Enero!AQ44</f>
        <v>0</v>
      </c>
      <c r="AL14" s="12">
        <f>Junio!AR13</f>
        <v>0</v>
      </c>
      <c r="AM14" s="12">
        <f>Junio!AS13</f>
        <v>0</v>
      </c>
      <c r="AN14" s="12">
        <f>Junio!AT13</f>
        <v>0</v>
      </c>
      <c r="AO14" s="12">
        <f>Junio!AU13</f>
        <v>0</v>
      </c>
      <c r="AP14" s="12">
        <f>Junio!AV13</f>
        <v>2</v>
      </c>
      <c r="AQ14" s="12">
        <f>Junio!AW13</f>
        <v>0</v>
      </c>
      <c r="AR14" s="12">
        <f>Junio!AX13</f>
        <v>2</v>
      </c>
      <c r="AS14" s="12">
        <f>Junio!AY13</f>
        <v>0</v>
      </c>
      <c r="AT14" s="12">
        <f>Junio!AZ13</f>
        <v>0</v>
      </c>
      <c r="AU14" s="12">
        <f>Junio!BA13</f>
        <v>3</v>
      </c>
      <c r="AV14" s="12">
        <f>Junio!BB13</f>
        <v>1</v>
      </c>
    </row>
    <row r="15" spans="1:109" ht="23.1" customHeight="1" x14ac:dyDescent="0.25">
      <c r="A15" s="53" t="s">
        <v>60</v>
      </c>
      <c r="B15" s="12">
        <f>Julio!D15+Julio!E15</f>
        <v>4</v>
      </c>
      <c r="C15" s="12">
        <f>Julio!D15</f>
        <v>3</v>
      </c>
      <c r="D15" s="12">
        <f>Julio!E15</f>
        <v>1</v>
      </c>
      <c r="E15" s="203"/>
      <c r="F15" s="12">
        <f>Julio!G15</f>
        <v>0</v>
      </c>
      <c r="G15" s="52">
        <f>Julio!H15</f>
        <v>19</v>
      </c>
      <c r="H15" s="12">
        <f>Julio!I15</f>
        <v>0</v>
      </c>
      <c r="I15" s="12">
        <f>Julio!J15</f>
        <v>0</v>
      </c>
      <c r="J15" s="12">
        <f>Julio!K15</f>
        <v>0</v>
      </c>
      <c r="K15" s="12">
        <f>Julio!L15</f>
        <v>0</v>
      </c>
      <c r="L15" s="204"/>
      <c r="M15" s="12">
        <f>Julio!N15</f>
        <v>22.222222222222221</v>
      </c>
      <c r="N15" s="12">
        <f>Julio!O15</f>
        <v>0</v>
      </c>
      <c r="O15" s="12">
        <f>Julio!P15</f>
        <v>0</v>
      </c>
      <c r="P15" s="12">
        <f>Julio!Q15</f>
        <v>0</v>
      </c>
      <c r="Q15" s="12">
        <f>Julio!R15</f>
        <v>4</v>
      </c>
      <c r="R15" s="12">
        <f>Julio!S15</f>
        <v>2</v>
      </c>
      <c r="S15" s="12">
        <f>Julio!T15</f>
        <v>0</v>
      </c>
      <c r="T15" s="12">
        <f>Julio!U15</f>
        <v>0</v>
      </c>
      <c r="U15" s="12">
        <f>Julio!V15</f>
        <v>0</v>
      </c>
      <c r="V15" s="12">
        <f>Julio!W15</f>
        <v>0</v>
      </c>
      <c r="W15" s="205"/>
      <c r="X15" s="12">
        <f>Julio!AD15</f>
        <v>0</v>
      </c>
      <c r="Y15" s="12">
        <f>Julio!AE15</f>
        <v>4</v>
      </c>
      <c r="Z15" s="12">
        <f>Julio!AF15</f>
        <v>4</v>
      </c>
      <c r="AA15" s="12">
        <f>Julio!AG15</f>
        <v>0</v>
      </c>
      <c r="AB15" s="12">
        <f>Julio!AH15</f>
        <v>0</v>
      </c>
      <c r="AC15" s="12">
        <f>Julio!AI15</f>
        <v>1</v>
      </c>
      <c r="AD15" s="12">
        <f>Enero!AJ45</f>
        <v>0</v>
      </c>
      <c r="AE15" s="12">
        <f>Enero!AK45</f>
        <v>0</v>
      </c>
      <c r="AF15" s="12">
        <f>Enero!AL45</f>
        <v>0</v>
      </c>
      <c r="AG15" s="12">
        <f>Enero!AM45</f>
        <v>0</v>
      </c>
      <c r="AH15" s="12">
        <f>Enero!AN45</f>
        <v>0</v>
      </c>
      <c r="AI15" s="12">
        <f>Julio!AN15</f>
        <v>3</v>
      </c>
      <c r="AJ15" s="12">
        <f>Julio!AP15</f>
        <v>0</v>
      </c>
      <c r="AK15" s="12">
        <f>Julio!AQ15</f>
        <v>0</v>
      </c>
      <c r="AL15" s="12">
        <f>Julio!AR15</f>
        <v>0</v>
      </c>
      <c r="AM15" s="12">
        <f>Julio!AS15</f>
        <v>0</v>
      </c>
      <c r="AN15" s="12">
        <f>Julio!AT15</f>
        <v>0</v>
      </c>
      <c r="AO15" s="12">
        <f>Julio!AU15</f>
        <v>0</v>
      </c>
      <c r="AP15" s="12">
        <f>Julio!AV15</f>
        <v>0</v>
      </c>
      <c r="AQ15" s="12">
        <f>Julio!AW15</f>
        <v>1</v>
      </c>
      <c r="AR15" s="12">
        <f>Julio!AX15</f>
        <v>0</v>
      </c>
      <c r="AS15" s="12">
        <f>Julio!AY15</f>
        <v>3</v>
      </c>
      <c r="AT15" s="12">
        <f>Julio!AZ15</f>
        <v>0</v>
      </c>
      <c r="AU15" s="12">
        <f>Julio!BA15</f>
        <v>1</v>
      </c>
      <c r="AV15" s="12">
        <f>Julio!BB15</f>
        <v>0</v>
      </c>
    </row>
    <row r="16" spans="1:109" ht="23.1" customHeight="1" x14ac:dyDescent="0.25">
      <c r="A16" s="24" t="s">
        <v>61</v>
      </c>
      <c r="B16" s="12">
        <f>Agosto!D14+Agosto!E14</f>
        <v>5</v>
      </c>
      <c r="C16" s="12">
        <f>Agosto!D14</f>
        <v>2</v>
      </c>
      <c r="D16" s="12">
        <f>Agosto!E14</f>
        <v>3</v>
      </c>
      <c r="E16" s="203"/>
      <c r="F16" s="12">
        <f>Agosto!G14</f>
        <v>0</v>
      </c>
      <c r="G16" s="12">
        <f>Agosto!H14</f>
        <v>3</v>
      </c>
      <c r="H16" s="12">
        <f>Agosto!I14</f>
        <v>4</v>
      </c>
      <c r="I16" s="12">
        <f>Agosto!J14</f>
        <v>0</v>
      </c>
      <c r="J16" s="12">
        <f>Agosto!K14</f>
        <v>0</v>
      </c>
      <c r="K16" s="12">
        <f>Agosto!L14</f>
        <v>5</v>
      </c>
      <c r="L16" s="204"/>
      <c r="M16" s="12">
        <f>Agosto!N14</f>
        <v>33.333333333333329</v>
      </c>
      <c r="N16" s="12">
        <f>Agosto!O14</f>
        <v>0</v>
      </c>
      <c r="O16" s="12">
        <f>Agosto!P14</f>
        <v>0</v>
      </c>
      <c r="P16" s="12">
        <f>Agosto!Q14</f>
        <v>0</v>
      </c>
      <c r="Q16" s="12">
        <f>Agosto!R14</f>
        <v>5</v>
      </c>
      <c r="R16" s="12">
        <f>Agosto!S14</f>
        <v>4</v>
      </c>
      <c r="S16" s="12">
        <f>Agosto!T14</f>
        <v>0</v>
      </c>
      <c r="T16" s="12">
        <f>Agosto!U14</f>
        <v>0</v>
      </c>
      <c r="U16" s="12">
        <f>Agosto!V14</f>
        <v>1</v>
      </c>
      <c r="V16" s="12">
        <f>Agosto!W14</f>
        <v>0</v>
      </c>
      <c r="W16" s="205"/>
      <c r="X16" s="12">
        <f>Agosto!AD14</f>
        <v>2</v>
      </c>
      <c r="Y16" s="12">
        <f>Agosto!AE14</f>
        <v>3</v>
      </c>
      <c r="Z16" s="12">
        <f>Agosto!AF14</f>
        <v>5</v>
      </c>
      <c r="AA16" s="12">
        <f>Agosto!AG14</f>
        <v>0</v>
      </c>
      <c r="AB16" s="12">
        <f>Agosto!AH14</f>
        <v>0</v>
      </c>
      <c r="AC16" s="12">
        <f>Agosto!AI14</f>
        <v>3</v>
      </c>
      <c r="AD16" s="12">
        <f>Agosto!AJ14</f>
        <v>0</v>
      </c>
      <c r="AE16" s="12">
        <f>Agosto!AK14</f>
        <v>0</v>
      </c>
      <c r="AF16" s="12">
        <f>Agosto!AL14</f>
        <v>0</v>
      </c>
      <c r="AG16" s="12">
        <f>Agosto!AM14</f>
        <v>0</v>
      </c>
      <c r="AH16" s="12">
        <f>Agosto!AN14</f>
        <v>2</v>
      </c>
      <c r="AI16" s="12">
        <f>Agosto!AO14</f>
        <v>0</v>
      </c>
      <c r="AJ16" s="12">
        <f>Agosto!AP14</f>
        <v>0</v>
      </c>
      <c r="AK16" s="12">
        <f>Agosto!AQ14</f>
        <v>0</v>
      </c>
      <c r="AL16" s="12">
        <f>Agosto!AR14</f>
        <v>0</v>
      </c>
      <c r="AM16" s="12">
        <f>Agosto!AS14</f>
        <v>0</v>
      </c>
      <c r="AN16" s="12">
        <f>Agosto!AT14</f>
        <v>0</v>
      </c>
      <c r="AO16" s="12">
        <f>Agosto!AU14</f>
        <v>0</v>
      </c>
      <c r="AP16" s="12">
        <f>Agosto!AV14</f>
        <v>1</v>
      </c>
      <c r="AQ16" s="12">
        <f>Agosto!AW14</f>
        <v>0</v>
      </c>
      <c r="AR16" s="12">
        <f>Agosto!AX14</f>
        <v>0</v>
      </c>
      <c r="AS16" s="12">
        <f>Agosto!AY14</f>
        <v>4</v>
      </c>
      <c r="AT16" s="12">
        <f>Agosto!AZ14</f>
        <v>0</v>
      </c>
      <c r="AU16" s="12">
        <f>Agosto!BA14</f>
        <v>4</v>
      </c>
      <c r="AV16" s="12">
        <f>Agosto!BB14</f>
        <v>1</v>
      </c>
    </row>
    <row r="17" spans="1:48" ht="23.1" customHeight="1" x14ac:dyDescent="0.25">
      <c r="A17" s="24" t="s">
        <v>62</v>
      </c>
      <c r="B17" s="108">
        <f>Septiembre!B14</f>
        <v>6</v>
      </c>
      <c r="C17" s="108">
        <f>Septiembre!D15</f>
        <v>2</v>
      </c>
      <c r="D17" s="108">
        <f>Septiembre!E15</f>
        <v>4</v>
      </c>
      <c r="E17" s="203"/>
      <c r="F17" s="12">
        <f>Septiembre!G15</f>
        <v>0</v>
      </c>
      <c r="G17" s="12">
        <f>Septiembre!H15</f>
        <v>11</v>
      </c>
      <c r="H17" s="12">
        <f>Septiembre!I15</f>
        <v>2</v>
      </c>
      <c r="I17" s="12">
        <f>Septiembre!J15</f>
        <v>0</v>
      </c>
      <c r="J17" s="12">
        <f>Septiembre!K15</f>
        <v>0</v>
      </c>
      <c r="K17" s="12">
        <f>Septiembre!L15</f>
        <v>0</v>
      </c>
      <c r="L17" s="204"/>
      <c r="M17" s="12">
        <f>Septiembre!N15</f>
        <v>6</v>
      </c>
      <c r="N17" s="12">
        <f>Septiembre!O15</f>
        <v>0</v>
      </c>
      <c r="O17" s="12">
        <f>Septiembre!P15</f>
        <v>0</v>
      </c>
      <c r="P17" s="12">
        <f>Septiembre!Q15</f>
        <v>0</v>
      </c>
      <c r="Q17" s="12">
        <f>Septiembre!R15</f>
        <v>6</v>
      </c>
      <c r="R17" s="12">
        <f>Septiembre!S15</f>
        <v>6</v>
      </c>
      <c r="S17" s="12">
        <f>Septiembre!T15</f>
        <v>0</v>
      </c>
      <c r="T17" s="12">
        <f>Septiembre!U15</f>
        <v>0</v>
      </c>
      <c r="U17" s="12">
        <f>Septiembre!V15</f>
        <v>0</v>
      </c>
      <c r="V17" s="12">
        <f>Septiembre!W15</f>
        <v>0</v>
      </c>
      <c r="W17" s="205"/>
      <c r="X17" s="12">
        <f>Septiembre!AD15</f>
        <v>2</v>
      </c>
      <c r="Y17" s="12">
        <f>Septiembre!AE15</f>
        <v>4</v>
      </c>
      <c r="Z17" s="12">
        <f>Septiembre!AF15</f>
        <v>6</v>
      </c>
      <c r="AA17" s="12">
        <f>Septiembre!AG15</f>
        <v>0</v>
      </c>
      <c r="AB17" s="12">
        <f>Septiembre!AH15</f>
        <v>0</v>
      </c>
      <c r="AC17" s="12">
        <f>Septiembre!AI15</f>
        <v>2</v>
      </c>
      <c r="AD17" s="12">
        <f>Septiembre!AJ15</f>
        <v>4</v>
      </c>
      <c r="AE17" s="12">
        <f>Septiembre!AK15</f>
        <v>0</v>
      </c>
      <c r="AF17" s="12">
        <f>Septiembre!AL15</f>
        <v>0</v>
      </c>
      <c r="AG17" s="12">
        <f>Septiembre!AM15</f>
        <v>0</v>
      </c>
      <c r="AH17" s="12">
        <f>Septiembre!AN15</f>
        <v>0</v>
      </c>
      <c r="AI17" s="12">
        <f>Septiembre!AO15</f>
        <v>0</v>
      </c>
      <c r="AJ17" s="12">
        <f>Septiembre!AP15</f>
        <v>0</v>
      </c>
      <c r="AK17" s="12">
        <f>Septiembre!AQ15</f>
        <v>1</v>
      </c>
      <c r="AL17" s="12">
        <v>0</v>
      </c>
      <c r="AM17" s="12">
        <v>0</v>
      </c>
      <c r="AN17" s="12">
        <f>Septiembre!AO15</f>
        <v>0</v>
      </c>
      <c r="AO17" s="12">
        <f>Septiembre!AO15</f>
        <v>0</v>
      </c>
      <c r="AP17" s="12">
        <f>Septiembre!AP15</f>
        <v>0</v>
      </c>
      <c r="AQ17" s="12">
        <f>Septiembre!AQ15</f>
        <v>1</v>
      </c>
      <c r="AR17" s="12">
        <f>Septiembre!AR15</f>
        <v>2</v>
      </c>
      <c r="AS17" s="12">
        <f>Septiembre!AS15</f>
        <v>1</v>
      </c>
      <c r="AT17" s="12">
        <f>Septiembre!AT15</f>
        <v>2</v>
      </c>
      <c r="AU17" s="12">
        <f>Septiembre!AV15</f>
        <v>5</v>
      </c>
      <c r="AV17" s="12">
        <f>Septiembre!AW15</f>
        <v>1</v>
      </c>
    </row>
    <row r="18" spans="1:48" ht="23.1" customHeight="1" x14ac:dyDescent="0.25">
      <c r="A18" s="24" t="s">
        <v>64</v>
      </c>
      <c r="B18" s="108">
        <f>Octubre!B15</f>
        <v>7</v>
      </c>
      <c r="C18" s="108">
        <f>Octubre!D16</f>
        <v>6</v>
      </c>
      <c r="D18" s="108">
        <f>Octubre!E16</f>
        <v>1</v>
      </c>
      <c r="E18" s="203"/>
      <c r="F18" s="12">
        <f>Octubre!G16</f>
        <v>0</v>
      </c>
      <c r="G18" s="12">
        <f>Octubre!H16</f>
        <v>5</v>
      </c>
      <c r="H18" s="12">
        <f>Octubre!I16</f>
        <v>4</v>
      </c>
      <c r="I18" s="12">
        <f>Octubre!J16</f>
        <v>0</v>
      </c>
      <c r="J18" s="12">
        <f>Octubre!K16</f>
        <v>0</v>
      </c>
      <c r="K18" s="12">
        <f>Octubre!L16</f>
        <v>0</v>
      </c>
      <c r="L18" s="204"/>
      <c r="M18" s="12">
        <f>Octubre!N16</f>
        <v>7</v>
      </c>
      <c r="N18" s="12">
        <f>Octubre!O16</f>
        <v>0</v>
      </c>
      <c r="O18" s="12">
        <f>Octubre!P16</f>
        <v>0</v>
      </c>
      <c r="P18" s="12">
        <f>Octubre!Q16</f>
        <v>0</v>
      </c>
      <c r="Q18" s="12">
        <f>Octubre!R16</f>
        <v>7</v>
      </c>
      <c r="R18" s="12">
        <f>Octubre!S16</f>
        <v>7</v>
      </c>
      <c r="S18" s="12">
        <f>Octubre!T16</f>
        <v>0</v>
      </c>
      <c r="T18" s="12">
        <f>Octubre!U16</f>
        <v>0</v>
      </c>
      <c r="U18" s="12">
        <f>Octubre!V16</f>
        <v>0</v>
      </c>
      <c r="V18" s="12">
        <f>Octubre!W16</f>
        <v>0</v>
      </c>
      <c r="W18" s="205"/>
      <c r="X18" s="12">
        <f>Octubre!AE16</f>
        <v>3</v>
      </c>
      <c r="Y18" s="12">
        <f>Octubre!AF16</f>
        <v>4</v>
      </c>
      <c r="Z18" s="12">
        <f>Octubre!AG16</f>
        <v>6</v>
      </c>
      <c r="AA18" s="12">
        <f>Octubre!AH16</f>
        <v>1</v>
      </c>
      <c r="AB18" s="12">
        <f>Octubre!AI16</f>
        <v>2</v>
      </c>
      <c r="AC18" s="12">
        <f>Octubre!AJ16</f>
        <v>5</v>
      </c>
      <c r="AD18" s="12">
        <f>Enero!AJ48</f>
        <v>0</v>
      </c>
      <c r="AE18" s="12">
        <f>Enero!AK48</f>
        <v>0</v>
      </c>
      <c r="AF18" s="12">
        <f>Enero!AL48</f>
        <v>0</v>
      </c>
      <c r="AG18" s="12">
        <f>Enero!AM48</f>
        <v>0</v>
      </c>
      <c r="AH18" s="12">
        <f>Enero!AN48</f>
        <v>0</v>
      </c>
      <c r="AI18" s="12">
        <f>Octubre!AK16</f>
        <v>0</v>
      </c>
      <c r="AJ18" s="12">
        <f>Octubre!AL16</f>
        <v>0</v>
      </c>
      <c r="AK18" s="12">
        <f>Octubre!AM16</f>
        <v>0</v>
      </c>
      <c r="AL18" s="12">
        <f>Octubre!AN16</f>
        <v>0</v>
      </c>
      <c r="AM18" s="12">
        <f>Octubre!AO16</f>
        <v>0</v>
      </c>
      <c r="AN18" s="12">
        <f>Octubre!AP16</f>
        <v>0</v>
      </c>
      <c r="AO18" s="12">
        <f>Octubre!AQ16</f>
        <v>0</v>
      </c>
      <c r="AP18" s="12">
        <f>Octubre!AR16</f>
        <v>0</v>
      </c>
      <c r="AQ18" s="12">
        <f>Octubre!AS16</f>
        <v>1</v>
      </c>
      <c r="AR18" s="12">
        <f>Octubre!AT16</f>
        <v>1</v>
      </c>
      <c r="AS18" s="12">
        <f>Octubre!AU16</f>
        <v>4</v>
      </c>
      <c r="AT18" s="12">
        <f>Octubre!AV16</f>
        <v>1</v>
      </c>
      <c r="AU18" s="12">
        <f>Octubre!AW16</f>
        <v>2</v>
      </c>
      <c r="AV18" s="12">
        <f>Octubre!AX16</f>
        <v>0</v>
      </c>
    </row>
    <row r="19" spans="1:48" ht="23.1" customHeight="1" x14ac:dyDescent="0.25">
      <c r="A19" s="24" t="s">
        <v>63</v>
      </c>
      <c r="B19" s="108">
        <f>Noviembre!B9</f>
        <v>1</v>
      </c>
      <c r="C19" s="108">
        <f>Noviembre!D10</f>
        <v>1</v>
      </c>
      <c r="D19" s="108">
        <f>Noviembre!E10</f>
        <v>0</v>
      </c>
      <c r="E19" s="203"/>
      <c r="F19" s="12">
        <f>Noviembre!G10</f>
        <v>0</v>
      </c>
      <c r="G19" s="12">
        <f>Noviembre!H10</f>
        <v>0</v>
      </c>
      <c r="H19" s="12">
        <f>Noviembre!I10</f>
        <v>1</v>
      </c>
      <c r="I19" s="12">
        <f>Noviembre!J10</f>
        <v>0</v>
      </c>
      <c r="J19" s="12">
        <f>Noviembre!K10</f>
        <v>0</v>
      </c>
      <c r="K19" s="12">
        <f>Noviembre!L10</f>
        <v>0</v>
      </c>
      <c r="L19" s="204"/>
      <c r="M19" s="12">
        <f>Noviembre!N10</f>
        <v>1</v>
      </c>
      <c r="N19" s="12">
        <f>Noviembre!O10</f>
        <v>0</v>
      </c>
      <c r="O19" s="12">
        <f>Noviembre!P10</f>
        <v>0</v>
      </c>
      <c r="P19" s="12">
        <f>Noviembre!Q10</f>
        <v>0</v>
      </c>
      <c r="Q19" s="12">
        <f>Noviembre!R10</f>
        <v>1</v>
      </c>
      <c r="R19" s="12">
        <f>Noviembre!S10</f>
        <v>1</v>
      </c>
      <c r="S19" s="12">
        <f>Noviembre!T10</f>
        <v>0</v>
      </c>
      <c r="T19" s="12">
        <f>Noviembre!U10</f>
        <v>0</v>
      </c>
      <c r="U19" s="12">
        <f>Noviembre!V10</f>
        <v>0</v>
      </c>
      <c r="V19" s="12">
        <f>Noviembre!W10</f>
        <v>0</v>
      </c>
      <c r="W19" s="205"/>
      <c r="X19" s="12">
        <f>Noviembre!AE10</f>
        <v>0</v>
      </c>
      <c r="Y19" s="12">
        <f>Noviembre!AF10</f>
        <v>1</v>
      </c>
      <c r="Z19" s="12">
        <f>Noviembre!AG10</f>
        <v>1</v>
      </c>
      <c r="AA19" s="12">
        <f>Noviembre!AH10</f>
        <v>0</v>
      </c>
      <c r="AB19" s="12">
        <f>Noviembre!AI10</f>
        <v>1</v>
      </c>
      <c r="AC19" s="12">
        <f>Noviembre!AJ10</f>
        <v>0</v>
      </c>
      <c r="AD19" s="12">
        <f>Enero!AJ49</f>
        <v>0</v>
      </c>
      <c r="AE19" s="12">
        <f>Enero!AK49</f>
        <v>0</v>
      </c>
      <c r="AF19" s="12">
        <f>Enero!AL49</f>
        <v>0</v>
      </c>
      <c r="AG19" s="12">
        <f>Enero!AM49</f>
        <v>0</v>
      </c>
      <c r="AH19" s="12">
        <f>Enero!AN49</f>
        <v>0</v>
      </c>
      <c r="AI19" s="12">
        <f>Noviembre!AK10</f>
        <v>0</v>
      </c>
      <c r="AJ19" s="12">
        <f>Noviembre!AL10</f>
        <v>0</v>
      </c>
      <c r="AK19" s="12">
        <f>Noviembre!AM10</f>
        <v>0</v>
      </c>
      <c r="AL19" s="12">
        <f>Noviembre!AN10</f>
        <v>0</v>
      </c>
      <c r="AM19" s="12">
        <f>Noviembre!AO10</f>
        <v>0</v>
      </c>
      <c r="AN19" s="12">
        <f>Noviembre!AP10</f>
        <v>0</v>
      </c>
      <c r="AO19" s="12">
        <f>Noviembre!AQ10</f>
        <v>0</v>
      </c>
      <c r="AP19" s="12">
        <f>Noviembre!AR10</f>
        <v>0</v>
      </c>
      <c r="AQ19" s="12">
        <f>Noviembre!AS10</f>
        <v>0</v>
      </c>
      <c r="AR19" s="12">
        <f>Noviembre!AT10</f>
        <v>0</v>
      </c>
      <c r="AS19" s="12">
        <f>Noviembre!AU10</f>
        <v>0</v>
      </c>
      <c r="AT19" s="12">
        <f>Noviembre!AV10</f>
        <v>1</v>
      </c>
      <c r="AU19" s="12">
        <f>Noviembre!AW10</f>
        <v>1</v>
      </c>
      <c r="AV19" s="12">
        <f>Noviembre!AX10</f>
        <v>0</v>
      </c>
    </row>
    <row r="20" spans="1:48" ht="23.1" customHeight="1" x14ac:dyDescent="0.25">
      <c r="A20" s="24" t="s">
        <v>65</v>
      </c>
      <c r="B20" s="108">
        <f>Diciembre!B10</f>
        <v>2</v>
      </c>
      <c r="C20" s="108">
        <f>Diciembre!D11</f>
        <v>2</v>
      </c>
      <c r="D20" s="108">
        <f>Diciembre!E11</f>
        <v>0</v>
      </c>
      <c r="E20" s="203"/>
      <c r="F20" s="12">
        <f>Diciembre!G11</f>
        <v>1</v>
      </c>
      <c r="G20" s="12">
        <f>Diciembre!H11</f>
        <v>14</v>
      </c>
      <c r="H20" s="12">
        <f>Diciembre!I11</f>
        <v>0</v>
      </c>
      <c r="I20" s="12">
        <f>Diciembre!J11</f>
        <v>0</v>
      </c>
      <c r="J20" s="12">
        <f>Diciembre!K11</f>
        <v>0</v>
      </c>
      <c r="K20" s="12">
        <f>Diciembre!L11</f>
        <v>0</v>
      </c>
      <c r="L20" s="204"/>
      <c r="M20" s="12">
        <f>Diciembre!N11</f>
        <v>1</v>
      </c>
      <c r="N20" s="12">
        <f>Diciembre!O11</f>
        <v>1</v>
      </c>
      <c r="O20" s="12">
        <f>Diciembre!P11</f>
        <v>0</v>
      </c>
      <c r="P20" s="12">
        <f>Diciembre!Q11</f>
        <v>0</v>
      </c>
      <c r="Q20" s="12">
        <f>Diciembre!R11</f>
        <v>2</v>
      </c>
      <c r="R20" s="12">
        <f>Diciembre!S11</f>
        <v>2</v>
      </c>
      <c r="S20" s="12">
        <f>Diciembre!T11</f>
        <v>0</v>
      </c>
      <c r="T20" s="12">
        <f>Diciembre!U11</f>
        <v>0</v>
      </c>
      <c r="U20" s="12">
        <f>Diciembre!V11</f>
        <v>0</v>
      </c>
      <c r="V20" s="12">
        <f>Diciembre!W11</f>
        <v>0</v>
      </c>
      <c r="W20" s="205"/>
      <c r="X20" s="12">
        <f>Diciembre!AE11</f>
        <v>1</v>
      </c>
      <c r="Y20" s="12">
        <f>Diciembre!AF11</f>
        <v>1</v>
      </c>
      <c r="Z20" s="12">
        <f>Diciembre!AG11</f>
        <v>2</v>
      </c>
      <c r="AA20" s="12">
        <f>Diciembre!AH11</f>
        <v>0</v>
      </c>
      <c r="AB20" s="12">
        <f>Diciembre!AI11</f>
        <v>2</v>
      </c>
      <c r="AC20" s="12">
        <f>Diciembre!AJ11</f>
        <v>0</v>
      </c>
      <c r="AD20" s="12">
        <f>Enero!AJ50</f>
        <v>0</v>
      </c>
      <c r="AE20" s="12">
        <f>Enero!AK50</f>
        <v>0</v>
      </c>
      <c r="AF20" s="12">
        <f>Enero!AL50</f>
        <v>0</v>
      </c>
      <c r="AG20" s="12">
        <f>Enero!AM50</f>
        <v>0</v>
      </c>
      <c r="AH20" s="12">
        <f>Enero!AN50</f>
        <v>0</v>
      </c>
      <c r="AI20" s="12">
        <f>Diciembre!AK11</f>
        <v>0</v>
      </c>
      <c r="AJ20" s="12">
        <f>Diciembre!AL11</f>
        <v>0</v>
      </c>
      <c r="AK20" s="12">
        <f>Diciembre!AM11</f>
        <v>0</v>
      </c>
      <c r="AL20" s="12">
        <f>Diciembre!AN11</f>
        <v>0</v>
      </c>
      <c r="AM20" s="12">
        <f>Diciembre!AO11</f>
        <v>0</v>
      </c>
      <c r="AN20" s="12">
        <f>Diciembre!AP11</f>
        <v>0</v>
      </c>
      <c r="AO20" s="12">
        <f>Diciembre!AQ11</f>
        <v>0</v>
      </c>
      <c r="AP20" s="12">
        <f>Diciembre!AR11</f>
        <v>1</v>
      </c>
      <c r="AQ20" s="12">
        <f>Diciembre!AS11</f>
        <v>0</v>
      </c>
      <c r="AR20" s="12">
        <f>Diciembre!AT11</f>
        <v>1</v>
      </c>
      <c r="AS20" s="12">
        <f>Diciembre!AU11</f>
        <v>0</v>
      </c>
      <c r="AT20" s="12">
        <f>Diciembre!AV11</f>
        <v>0</v>
      </c>
      <c r="AU20" s="12">
        <f>Diciembre!AW11</f>
        <v>1</v>
      </c>
      <c r="AV20" s="12">
        <f>Diciembre!AX11</f>
        <v>1</v>
      </c>
    </row>
    <row r="21" spans="1:48" ht="26.25" customHeight="1" x14ac:dyDescent="0.25">
      <c r="A21" s="34" t="s">
        <v>67</v>
      </c>
      <c r="B21" s="35">
        <f>SUM(C21:D21)</f>
        <v>115</v>
      </c>
      <c r="C21" s="35">
        <f>SUM(C9:C20)</f>
        <v>73</v>
      </c>
      <c r="D21" s="35">
        <f>SUM(D9:D20)</f>
        <v>42</v>
      </c>
      <c r="E21" s="203"/>
      <c r="F21" s="35">
        <f>SUM(F9:F20)</f>
        <v>8</v>
      </c>
      <c r="G21" s="35">
        <f>SUM(G9:G20)</f>
        <v>122</v>
      </c>
      <c r="H21" s="35">
        <f t="shared" ref="H21:K21" si="0">SUM(H9:H20)</f>
        <v>95</v>
      </c>
      <c r="I21" s="35">
        <f t="shared" si="0"/>
        <v>0</v>
      </c>
      <c r="J21" s="35">
        <f t="shared" si="0"/>
        <v>6</v>
      </c>
      <c r="K21" s="35">
        <f t="shared" si="0"/>
        <v>5</v>
      </c>
      <c r="L21" s="204"/>
      <c r="M21" s="35">
        <f>SUM(M9:M20)/5</f>
        <v>93.029250057510922</v>
      </c>
      <c r="N21" s="35">
        <f>SUM(N9:N20)/5</f>
        <v>1.45</v>
      </c>
      <c r="O21" s="35">
        <f t="shared" ref="O21:V21" si="1">SUM(O9:O20)</f>
        <v>2</v>
      </c>
      <c r="P21" s="35">
        <f t="shared" si="1"/>
        <v>1</v>
      </c>
      <c r="Q21" s="35">
        <f t="shared" si="1"/>
        <v>112</v>
      </c>
      <c r="R21" s="35">
        <f t="shared" si="1"/>
        <v>97</v>
      </c>
      <c r="S21" s="35">
        <f t="shared" si="1"/>
        <v>0</v>
      </c>
      <c r="T21" s="35">
        <f t="shared" si="1"/>
        <v>1</v>
      </c>
      <c r="U21" s="35">
        <f t="shared" si="1"/>
        <v>3</v>
      </c>
      <c r="V21" s="35">
        <f t="shared" si="1"/>
        <v>7</v>
      </c>
      <c r="W21" s="205"/>
      <c r="X21" s="35">
        <f t="shared" ref="X21:AT21" si="2">SUM(X9:X20)</f>
        <v>42</v>
      </c>
      <c r="Y21" s="35">
        <f t="shared" si="2"/>
        <v>73</v>
      </c>
      <c r="Z21" s="35">
        <f t="shared" si="2"/>
        <v>112</v>
      </c>
      <c r="AA21" s="35">
        <f t="shared" si="2"/>
        <v>3</v>
      </c>
      <c r="AB21" s="35">
        <f t="shared" si="2"/>
        <v>7</v>
      </c>
      <c r="AC21" s="35">
        <f t="shared" si="2"/>
        <v>49</v>
      </c>
      <c r="AD21" s="35">
        <f t="shared" si="2"/>
        <v>9</v>
      </c>
      <c r="AE21" s="35">
        <f t="shared" si="2"/>
        <v>0</v>
      </c>
      <c r="AF21" s="35">
        <f t="shared" si="2"/>
        <v>0</v>
      </c>
      <c r="AG21" s="35">
        <f t="shared" si="2"/>
        <v>1</v>
      </c>
      <c r="AH21" s="35">
        <f t="shared" si="2"/>
        <v>42</v>
      </c>
      <c r="AI21" s="35">
        <f t="shared" si="2"/>
        <v>6</v>
      </c>
      <c r="AJ21" s="35">
        <f t="shared" si="2"/>
        <v>0</v>
      </c>
      <c r="AK21" s="35">
        <f t="shared" si="2"/>
        <v>1</v>
      </c>
      <c r="AL21" s="35">
        <f t="shared" si="2"/>
        <v>0</v>
      </c>
      <c r="AM21" s="35">
        <f t="shared" si="2"/>
        <v>0</v>
      </c>
      <c r="AN21" s="35">
        <f t="shared" si="2"/>
        <v>0</v>
      </c>
      <c r="AO21" s="35">
        <f t="shared" si="2"/>
        <v>1</v>
      </c>
      <c r="AP21" s="35">
        <f t="shared" si="2"/>
        <v>15</v>
      </c>
      <c r="AQ21" s="35">
        <f t="shared" si="2"/>
        <v>23</v>
      </c>
      <c r="AR21" s="35">
        <f t="shared" si="2"/>
        <v>26</v>
      </c>
      <c r="AS21" s="35">
        <f t="shared" si="2"/>
        <v>39</v>
      </c>
      <c r="AT21" s="35">
        <f t="shared" si="2"/>
        <v>11</v>
      </c>
      <c r="AU21" s="35">
        <f t="shared" ref="AU21:AV21" si="3">SUM(AU9:AU20)</f>
        <v>50</v>
      </c>
      <c r="AV21" s="35">
        <f t="shared" si="3"/>
        <v>18</v>
      </c>
    </row>
    <row r="22" spans="1:48" s="4" customFormat="1" ht="26.25" customHeight="1" x14ac:dyDescent="0.25">
      <c r="B22" s="8"/>
      <c r="C22" s="8"/>
      <c r="D22" s="8"/>
      <c r="E22" s="9"/>
      <c r="F22" s="8"/>
      <c r="G22" s="8"/>
      <c r="H22" s="8"/>
      <c r="I22" s="8"/>
      <c r="J22" s="8"/>
      <c r="K22" s="8"/>
      <c r="L22" s="9"/>
      <c r="M22" s="23"/>
      <c r="N22" s="23"/>
      <c r="O22" s="8"/>
      <c r="P22" s="8"/>
      <c r="Q22" s="8"/>
      <c r="R22" s="8"/>
      <c r="S22" s="8"/>
      <c r="T22" s="8"/>
      <c r="U22" s="8"/>
      <c r="V22" s="8"/>
      <c r="W22" s="9"/>
      <c r="X22" s="8"/>
      <c r="Y22" s="8"/>
      <c r="Z22" s="8"/>
      <c r="AA22" s="8"/>
      <c r="AB22" s="8"/>
      <c r="AC22" s="8"/>
      <c r="AD22" s="8"/>
      <c r="AE22" s="8"/>
      <c r="AF22" s="8"/>
      <c r="AG22" s="8"/>
      <c r="AH22" s="8"/>
      <c r="AI22" s="8"/>
      <c r="AJ22" s="8"/>
      <c r="AK22" s="8"/>
      <c r="AL22" s="8"/>
      <c r="AM22" s="8"/>
      <c r="AN22" s="8"/>
      <c r="AO22" s="8"/>
      <c r="AP22" s="8"/>
      <c r="AQ22" s="8"/>
      <c r="AR22" s="8"/>
      <c r="AS22" s="8"/>
      <c r="AT22" s="8"/>
      <c r="AU22" s="8"/>
      <c r="AV22" s="8"/>
    </row>
    <row r="23" spans="1:48" s="4" customFormat="1" ht="23.1" customHeight="1" x14ac:dyDescent="0.25">
      <c r="B23" s="10"/>
      <c r="C23" s="10"/>
      <c r="F23" s="10"/>
    </row>
    <row r="24" spans="1:48" s="4" customFormat="1" ht="23.1" customHeight="1" x14ac:dyDescent="0.25">
      <c r="B24" s="10"/>
      <c r="C24" s="10"/>
      <c r="F24" s="10"/>
    </row>
    <row r="25" spans="1:48" s="4" customFormat="1" ht="23.1" customHeight="1" x14ac:dyDescent="0.25">
      <c r="B25" s="10"/>
      <c r="C25" s="10"/>
      <c r="F25" s="10"/>
    </row>
    <row r="26" spans="1:48" s="4" customFormat="1" ht="23.1" customHeight="1" x14ac:dyDescent="0.25">
      <c r="B26" s="10"/>
      <c r="C26" s="10"/>
      <c r="F26" s="10"/>
    </row>
    <row r="27" spans="1:48" s="4" customFormat="1" ht="23.1" customHeight="1" x14ac:dyDescent="0.25">
      <c r="B27" s="10"/>
      <c r="C27" s="10"/>
      <c r="F27" s="10"/>
    </row>
    <row r="28" spans="1:48" s="4" customFormat="1" ht="23.1" customHeight="1" x14ac:dyDescent="0.25">
      <c r="B28" s="10"/>
      <c r="C28" s="10"/>
      <c r="F28" s="10"/>
    </row>
    <row r="29" spans="1:48" s="4" customFormat="1" ht="26.25" customHeight="1" x14ac:dyDescent="0.25">
      <c r="B29" s="8"/>
      <c r="C29" s="8"/>
      <c r="D29" s="8"/>
      <c r="E29" s="9"/>
      <c r="F29" s="8"/>
      <c r="G29" s="8"/>
      <c r="H29" s="8"/>
      <c r="I29" s="8"/>
      <c r="J29" s="8"/>
      <c r="K29" s="8"/>
      <c r="L29" s="9"/>
      <c r="M29" s="8"/>
      <c r="N29" s="8"/>
      <c r="O29" s="8"/>
      <c r="P29" s="8"/>
      <c r="Q29" s="8"/>
      <c r="R29" s="8"/>
      <c r="S29" s="8"/>
      <c r="T29" s="8"/>
      <c r="U29" s="8"/>
      <c r="V29" s="8"/>
      <c r="W29" s="9"/>
      <c r="X29" s="8"/>
      <c r="Y29" s="8"/>
      <c r="Z29" s="8"/>
      <c r="AA29" s="8"/>
      <c r="AB29" s="8"/>
      <c r="AC29" s="8"/>
      <c r="AD29" s="8"/>
      <c r="AE29" s="8"/>
      <c r="AF29" s="8"/>
      <c r="AG29" s="8"/>
      <c r="AH29" s="8"/>
      <c r="AI29" s="8"/>
      <c r="AJ29" s="8"/>
      <c r="AK29" s="8"/>
      <c r="AL29" s="8"/>
      <c r="AM29" s="8"/>
      <c r="AN29" s="8"/>
      <c r="AO29" s="8"/>
      <c r="AP29" s="8"/>
      <c r="AQ29" s="8"/>
      <c r="AR29" s="8"/>
      <c r="AS29" s="8"/>
      <c r="AT29" s="8"/>
      <c r="AU29" s="8"/>
      <c r="AV29" s="8"/>
    </row>
    <row r="30" spans="1:48" s="4" customFormat="1" ht="23.1" customHeight="1" x14ac:dyDescent="0.25">
      <c r="B30" s="10"/>
      <c r="C30" s="10"/>
      <c r="F30" s="10"/>
    </row>
    <row r="31" spans="1:48" s="4" customFormat="1" ht="23.1" customHeight="1" x14ac:dyDescent="0.25">
      <c r="B31" s="10"/>
      <c r="C31" s="10"/>
      <c r="F31" s="10"/>
    </row>
    <row r="32" spans="1:48" ht="23.1" customHeight="1" x14ac:dyDescent="0.25"/>
    <row r="33" ht="23.1" customHeight="1" x14ac:dyDescent="0.25"/>
  </sheetData>
  <mergeCells count="54">
    <mergeCell ref="AU4:AV5"/>
    <mergeCell ref="C4:D5"/>
    <mergeCell ref="F4:K4"/>
    <mergeCell ref="AB6:AN6"/>
    <mergeCell ref="AV6:AV8"/>
    <mergeCell ref="AU6:AU8"/>
    <mergeCell ref="AO5:AT5"/>
    <mergeCell ref="AO6:AO8"/>
    <mergeCell ref="AA6:AA8"/>
    <mergeCell ref="R5:R8"/>
    <mergeCell ref="S5:S8"/>
    <mergeCell ref="X5:Y5"/>
    <mergeCell ref="V5:V8"/>
    <mergeCell ref="Z5:AM5"/>
    <mergeCell ref="AB7:AC7"/>
    <mergeCell ref="AI7:AI8"/>
    <mergeCell ref="A2:V2"/>
    <mergeCell ref="E4:E21"/>
    <mergeCell ref="L4:L21"/>
    <mergeCell ref="W4:W21"/>
    <mergeCell ref="T5:T8"/>
    <mergeCell ref="M4:N4"/>
    <mergeCell ref="N5:N8"/>
    <mergeCell ref="O5:P5"/>
    <mergeCell ref="O6:O8"/>
    <mergeCell ref="P6:P8"/>
    <mergeCell ref="A4:A8"/>
    <mergeCell ref="B4:B8"/>
    <mergeCell ref="M5:M8"/>
    <mergeCell ref="C6:C8"/>
    <mergeCell ref="D6:D8"/>
    <mergeCell ref="U5:U8"/>
    <mergeCell ref="X4:AT4"/>
    <mergeCell ref="AP6:AP8"/>
    <mergeCell ref="AS6:AS8"/>
    <mergeCell ref="AT6:AT8"/>
    <mergeCell ref="K5:K8"/>
    <mergeCell ref="O4:Q4"/>
    <mergeCell ref="R4:V4"/>
    <mergeCell ref="Q5:Q8"/>
    <mergeCell ref="X6:X8"/>
    <mergeCell ref="Y6:Y8"/>
    <mergeCell ref="Z6:Z8"/>
    <mergeCell ref="AJ7:AJ8"/>
    <mergeCell ref="AK7:AK8"/>
    <mergeCell ref="AL7:AL8"/>
    <mergeCell ref="AM7:AM8"/>
    <mergeCell ref="AN7:AN8"/>
    <mergeCell ref="AG7:AG8"/>
    <mergeCell ref="F5:F8"/>
    <mergeCell ref="G5:G8"/>
    <mergeCell ref="H5:H8"/>
    <mergeCell ref="I5:I8"/>
    <mergeCell ref="J5:J8"/>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C47"/>
  <sheetViews>
    <sheetView showGridLines="0" workbookViewId="0">
      <pane ySplit="8" topLeftCell="A9" activePane="bottomLeft" state="frozen"/>
      <selection pane="bottomLeft" activeCell="I41" sqref="I41"/>
    </sheetView>
  </sheetViews>
  <sheetFormatPr baseColWidth="10" defaultColWidth="11.42578125" defaultRowHeight="15" x14ac:dyDescent="0.25"/>
  <cols>
    <col min="1" max="1" width="3" customWidth="1"/>
    <col min="2" max="2" width="4.28515625" style="20" customWidth="1"/>
    <col min="3" max="3" width="14.28515625" customWidth="1"/>
    <col min="4" max="4" width="4.5703125" customWidth="1"/>
    <col min="5" max="5" width="4.7109375" customWidth="1"/>
    <col min="6" max="6" width="39.5703125" customWidth="1"/>
    <col min="7" max="7" width="4.7109375" customWidth="1"/>
    <col min="8" max="8" width="5.28515625" customWidth="1"/>
    <col min="9" max="10" width="4.5703125" customWidth="1"/>
    <col min="11" max="11" width="5" customWidth="1"/>
    <col min="12" max="12" width="6.28515625" customWidth="1"/>
    <col min="13" max="13" width="15.140625" customWidth="1"/>
    <col min="14" max="17" width="4.5703125" customWidth="1"/>
    <col min="18" max="18" width="8.140625" customWidth="1"/>
    <col min="19" max="19" width="4.7109375" customWidth="1"/>
    <col min="20" max="20" width="4.5703125" customWidth="1"/>
    <col min="21" max="24" width="4.7109375" customWidth="1"/>
    <col min="25" max="25" width="9.85546875" customWidth="1"/>
    <col min="30" max="54" width="5" customWidth="1"/>
  </cols>
  <sheetData>
    <row r="2" spans="2:107" ht="81.75" customHeight="1" thickBot="1" x14ac:dyDescent="0.3">
      <c r="B2" s="132" t="s">
        <v>107</v>
      </c>
      <c r="C2" s="132"/>
      <c r="D2" s="132"/>
      <c r="E2" s="132"/>
      <c r="F2" s="132"/>
      <c r="G2" s="132"/>
      <c r="H2" s="132"/>
      <c r="I2" s="132"/>
      <c r="J2" s="132"/>
      <c r="K2" s="132"/>
      <c r="L2" s="132"/>
      <c r="M2" s="132"/>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row>
    <row r="3" spans="2:107" ht="12" customHeight="1" thickTop="1" x14ac:dyDescent="0.25"/>
    <row r="4" spans="2:107" s="1" customFormat="1" ht="30.75" customHeight="1" x14ac:dyDescent="0.2">
      <c r="B4" s="163" t="s">
        <v>14</v>
      </c>
      <c r="C4" s="164" t="s">
        <v>0</v>
      </c>
      <c r="D4" s="164" t="s">
        <v>1</v>
      </c>
      <c r="E4" s="164"/>
      <c r="F4" s="165" t="s">
        <v>2</v>
      </c>
      <c r="G4" s="164" t="s">
        <v>74</v>
      </c>
      <c r="H4" s="164"/>
      <c r="I4" s="164"/>
      <c r="J4" s="164"/>
      <c r="K4" s="164"/>
      <c r="L4" s="164"/>
      <c r="M4" s="168" t="s">
        <v>10</v>
      </c>
      <c r="N4" s="164" t="s">
        <v>86</v>
      </c>
      <c r="O4" s="164"/>
      <c r="P4" s="164" t="s">
        <v>15</v>
      </c>
      <c r="Q4" s="164"/>
      <c r="R4" s="164"/>
      <c r="S4" s="174" t="s">
        <v>16</v>
      </c>
      <c r="T4" s="175"/>
      <c r="U4" s="175"/>
      <c r="V4" s="175"/>
      <c r="W4" s="175"/>
      <c r="X4" s="176"/>
      <c r="Y4" s="183" t="s">
        <v>17</v>
      </c>
      <c r="Z4" s="183" t="s">
        <v>18</v>
      </c>
      <c r="AA4" s="183" t="s">
        <v>19</v>
      </c>
      <c r="AB4" s="183" t="s">
        <v>20</v>
      </c>
      <c r="AC4" s="180" t="s">
        <v>83</v>
      </c>
      <c r="AD4" s="164" t="s">
        <v>21</v>
      </c>
      <c r="AE4" s="164"/>
      <c r="AF4" s="164"/>
      <c r="AG4" s="164"/>
      <c r="AH4" s="164"/>
      <c r="AI4" s="164"/>
      <c r="AJ4" s="164"/>
      <c r="AK4" s="164"/>
      <c r="AL4" s="164"/>
      <c r="AM4" s="164"/>
      <c r="AN4" s="164"/>
      <c r="AO4" s="164"/>
      <c r="AP4" s="164"/>
      <c r="AQ4" s="164"/>
      <c r="AR4" s="164"/>
      <c r="AS4" s="164"/>
      <c r="AT4" s="164"/>
      <c r="AU4" s="164"/>
      <c r="AV4" s="164"/>
      <c r="AW4" s="164"/>
      <c r="AX4" s="164"/>
      <c r="AY4" s="164"/>
      <c r="AZ4" s="164"/>
      <c r="BA4" s="170" t="s">
        <v>22</v>
      </c>
      <c r="BB4" s="171"/>
      <c r="BC4" s="2"/>
      <c r="BD4" s="2"/>
      <c r="BE4" s="2"/>
      <c r="BF4" s="2"/>
      <c r="BG4" s="2"/>
      <c r="BH4" s="2"/>
      <c r="BI4" s="2"/>
      <c r="BJ4" s="2"/>
      <c r="BK4" s="2"/>
      <c r="BL4" s="2"/>
      <c r="BM4" s="2"/>
      <c r="BN4" s="2"/>
      <c r="BO4" s="2"/>
      <c r="BP4" s="2"/>
      <c r="BQ4" s="2"/>
      <c r="BR4" s="2"/>
      <c r="BS4" s="2"/>
      <c r="BT4" s="2"/>
      <c r="BU4" s="2"/>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row>
    <row r="5" spans="2:107" s="1" customFormat="1" ht="11.25" customHeight="1" x14ac:dyDescent="0.2">
      <c r="B5" s="163"/>
      <c r="C5" s="164"/>
      <c r="D5" s="164"/>
      <c r="E5" s="164"/>
      <c r="F5" s="166"/>
      <c r="G5" s="169" t="s">
        <v>4</v>
      </c>
      <c r="H5" s="169" t="s">
        <v>5</v>
      </c>
      <c r="I5" s="169" t="s">
        <v>6</v>
      </c>
      <c r="J5" s="169" t="s">
        <v>7</v>
      </c>
      <c r="K5" s="169" t="s">
        <v>8</v>
      </c>
      <c r="L5" s="169" t="s">
        <v>9</v>
      </c>
      <c r="M5" s="168"/>
      <c r="N5" s="169" t="s">
        <v>12</v>
      </c>
      <c r="O5" s="169" t="s">
        <v>13</v>
      </c>
      <c r="P5" s="164" t="s">
        <v>23</v>
      </c>
      <c r="Q5" s="164"/>
      <c r="R5" s="184" t="s">
        <v>24</v>
      </c>
      <c r="S5" s="184" t="s">
        <v>25</v>
      </c>
      <c r="T5" s="184" t="s">
        <v>26</v>
      </c>
      <c r="U5" s="184" t="s">
        <v>27</v>
      </c>
      <c r="V5" s="184" t="s">
        <v>28</v>
      </c>
      <c r="W5" s="184" t="s">
        <v>29</v>
      </c>
      <c r="X5" s="177" t="s">
        <v>78</v>
      </c>
      <c r="Y5" s="183"/>
      <c r="Z5" s="183"/>
      <c r="AA5" s="183"/>
      <c r="AB5" s="183"/>
      <c r="AC5" s="181"/>
      <c r="AD5" s="164" t="s">
        <v>31</v>
      </c>
      <c r="AE5" s="164"/>
      <c r="AF5" s="164" t="s">
        <v>32</v>
      </c>
      <c r="AG5" s="164"/>
      <c r="AH5" s="164"/>
      <c r="AI5" s="164"/>
      <c r="AJ5" s="164"/>
      <c r="AK5" s="164"/>
      <c r="AL5" s="164"/>
      <c r="AM5" s="164"/>
      <c r="AN5" s="164"/>
      <c r="AO5" s="164"/>
      <c r="AP5" s="164"/>
      <c r="AQ5" s="164"/>
      <c r="AR5" s="164"/>
      <c r="AS5" s="164"/>
      <c r="AT5" s="40"/>
      <c r="AU5" s="164" t="s">
        <v>33</v>
      </c>
      <c r="AV5" s="164"/>
      <c r="AW5" s="164"/>
      <c r="AX5" s="164"/>
      <c r="AY5" s="164"/>
      <c r="AZ5" s="164"/>
      <c r="BA5" s="172"/>
      <c r="BB5" s="173"/>
      <c r="BC5" s="2"/>
      <c r="BD5" s="2"/>
      <c r="BE5" s="2"/>
      <c r="BF5" s="2"/>
      <c r="BG5" s="2"/>
      <c r="BH5" s="2"/>
      <c r="BI5" s="2"/>
      <c r="BJ5" s="2"/>
      <c r="BK5" s="2"/>
      <c r="BL5" s="2"/>
      <c r="BM5" s="2"/>
      <c r="BN5" s="2"/>
      <c r="BO5" s="2"/>
      <c r="BP5" s="2"/>
      <c r="BQ5" s="2"/>
      <c r="BR5" s="2"/>
      <c r="BS5" s="2"/>
      <c r="BT5" s="2"/>
      <c r="BU5" s="2"/>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row>
    <row r="6" spans="2:107" s="1" customFormat="1" ht="11.25" customHeight="1" x14ac:dyDescent="0.2">
      <c r="B6" s="163"/>
      <c r="C6" s="164"/>
      <c r="D6" s="169" t="s">
        <v>34</v>
      </c>
      <c r="E6" s="169" t="s">
        <v>3</v>
      </c>
      <c r="F6" s="166"/>
      <c r="G6" s="169"/>
      <c r="H6" s="169"/>
      <c r="I6" s="169"/>
      <c r="J6" s="169"/>
      <c r="K6" s="169"/>
      <c r="L6" s="169"/>
      <c r="M6" s="168"/>
      <c r="N6" s="169"/>
      <c r="O6" s="169"/>
      <c r="P6" s="184" t="s">
        <v>35</v>
      </c>
      <c r="Q6" s="184" t="s">
        <v>36</v>
      </c>
      <c r="R6" s="184"/>
      <c r="S6" s="184"/>
      <c r="T6" s="184"/>
      <c r="U6" s="184"/>
      <c r="V6" s="184"/>
      <c r="W6" s="184"/>
      <c r="X6" s="178"/>
      <c r="Y6" s="183"/>
      <c r="Z6" s="183"/>
      <c r="AA6" s="183"/>
      <c r="AB6" s="183"/>
      <c r="AC6" s="181"/>
      <c r="AD6" s="164" t="s">
        <v>37</v>
      </c>
      <c r="AE6" s="164" t="s">
        <v>38</v>
      </c>
      <c r="AF6" s="169" t="s">
        <v>39</v>
      </c>
      <c r="AG6" s="169" t="s">
        <v>40</v>
      </c>
      <c r="AH6" s="164" t="s">
        <v>41</v>
      </c>
      <c r="AI6" s="164"/>
      <c r="AJ6" s="164"/>
      <c r="AK6" s="164"/>
      <c r="AL6" s="164"/>
      <c r="AM6" s="164"/>
      <c r="AN6" s="164"/>
      <c r="AO6" s="164"/>
      <c r="AP6" s="164"/>
      <c r="AQ6" s="164"/>
      <c r="AR6" s="164"/>
      <c r="AS6" s="164"/>
      <c r="AT6" s="164"/>
      <c r="AU6" s="159" t="s">
        <v>208</v>
      </c>
      <c r="AV6" s="159" t="s">
        <v>209</v>
      </c>
      <c r="AW6" s="118"/>
      <c r="AX6" s="118"/>
      <c r="AY6" s="159" t="s">
        <v>210</v>
      </c>
      <c r="AZ6" s="159" t="s">
        <v>211</v>
      </c>
      <c r="BA6" s="169" t="s">
        <v>42</v>
      </c>
      <c r="BB6" s="169" t="s">
        <v>77</v>
      </c>
      <c r="BC6" s="2"/>
      <c r="BD6" s="2"/>
      <c r="BE6" s="2"/>
      <c r="BF6" s="2"/>
      <c r="BG6" s="2"/>
      <c r="BH6" s="2"/>
      <c r="BI6" s="2"/>
      <c r="BJ6" s="2"/>
      <c r="BK6" s="2"/>
      <c r="BL6" s="2"/>
      <c r="BM6" s="2"/>
      <c r="BN6" s="2"/>
      <c r="BO6" s="2"/>
      <c r="BP6" s="2"/>
      <c r="BQ6" s="2"/>
      <c r="BR6" s="2"/>
      <c r="BS6" s="2"/>
      <c r="BT6" s="2"/>
      <c r="BU6" s="2"/>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row>
    <row r="7" spans="2:107" s="1" customFormat="1" ht="15" customHeight="1" x14ac:dyDescent="0.2">
      <c r="B7" s="163"/>
      <c r="C7" s="164"/>
      <c r="D7" s="169"/>
      <c r="E7" s="169"/>
      <c r="F7" s="166"/>
      <c r="G7" s="169"/>
      <c r="H7" s="169"/>
      <c r="I7" s="169"/>
      <c r="J7" s="169"/>
      <c r="K7" s="169"/>
      <c r="L7" s="169"/>
      <c r="M7" s="168"/>
      <c r="N7" s="169"/>
      <c r="O7" s="169"/>
      <c r="P7" s="184"/>
      <c r="Q7" s="184"/>
      <c r="R7" s="184"/>
      <c r="S7" s="184"/>
      <c r="T7" s="184"/>
      <c r="U7" s="184"/>
      <c r="V7" s="184"/>
      <c r="W7" s="184"/>
      <c r="X7" s="178"/>
      <c r="Y7" s="183"/>
      <c r="Z7" s="183"/>
      <c r="AA7" s="183"/>
      <c r="AB7" s="183"/>
      <c r="AC7" s="181"/>
      <c r="AD7" s="164"/>
      <c r="AE7" s="164"/>
      <c r="AF7" s="169"/>
      <c r="AG7" s="169"/>
      <c r="AH7" s="187" t="s">
        <v>43</v>
      </c>
      <c r="AI7" s="187"/>
      <c r="AJ7" s="185" t="s">
        <v>219</v>
      </c>
      <c r="AK7" s="185" t="s">
        <v>215</v>
      </c>
      <c r="AL7" s="185" t="s">
        <v>216</v>
      </c>
      <c r="AM7" s="185" t="s">
        <v>303</v>
      </c>
      <c r="AN7" s="185" t="s">
        <v>301</v>
      </c>
      <c r="AO7" s="169" t="s">
        <v>44</v>
      </c>
      <c r="AP7" s="164" t="s">
        <v>45</v>
      </c>
      <c r="AQ7" s="169" t="s">
        <v>46</v>
      </c>
      <c r="AR7" s="169" t="s">
        <v>47</v>
      </c>
      <c r="AS7" s="169" t="s">
        <v>48</v>
      </c>
      <c r="AT7" s="164" t="s">
        <v>49</v>
      </c>
      <c r="AU7" s="160"/>
      <c r="AV7" s="160"/>
      <c r="AW7" s="120"/>
      <c r="AX7" s="120"/>
      <c r="AY7" s="160"/>
      <c r="AZ7" s="160"/>
      <c r="BA7" s="169"/>
      <c r="BB7" s="169"/>
      <c r="BC7" s="2"/>
      <c r="BD7" s="2"/>
      <c r="BE7" s="2"/>
      <c r="BF7" s="2"/>
      <c r="BG7" s="2"/>
      <c r="BH7" s="2"/>
      <c r="BI7" s="2"/>
      <c r="BJ7" s="2"/>
      <c r="BK7" s="2"/>
      <c r="BL7" s="2"/>
      <c r="BM7" s="2"/>
      <c r="BN7" s="2"/>
      <c r="BO7" s="2"/>
      <c r="BP7" s="2"/>
      <c r="BQ7" s="2"/>
      <c r="BR7" s="2"/>
      <c r="BS7" s="2"/>
      <c r="BT7" s="2"/>
      <c r="BU7" s="2"/>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row>
    <row r="8" spans="2:107" s="1" customFormat="1" ht="84" customHeight="1" x14ac:dyDescent="0.2">
      <c r="B8" s="163"/>
      <c r="C8" s="164"/>
      <c r="D8" s="169"/>
      <c r="E8" s="169"/>
      <c r="F8" s="167"/>
      <c r="G8" s="169"/>
      <c r="H8" s="169"/>
      <c r="I8" s="169"/>
      <c r="J8" s="169"/>
      <c r="K8" s="169"/>
      <c r="L8" s="169"/>
      <c r="M8" s="168"/>
      <c r="N8" s="169"/>
      <c r="O8" s="169"/>
      <c r="P8" s="184"/>
      <c r="Q8" s="184"/>
      <c r="R8" s="184"/>
      <c r="S8" s="184"/>
      <c r="T8" s="184"/>
      <c r="U8" s="184"/>
      <c r="V8" s="184"/>
      <c r="W8" s="184"/>
      <c r="X8" s="179"/>
      <c r="Y8" s="183"/>
      <c r="Z8" s="183"/>
      <c r="AA8" s="183"/>
      <c r="AB8" s="183"/>
      <c r="AC8" s="182"/>
      <c r="AD8" s="164"/>
      <c r="AE8" s="164"/>
      <c r="AF8" s="169"/>
      <c r="AG8" s="169"/>
      <c r="AH8" s="41" t="s">
        <v>50</v>
      </c>
      <c r="AI8" s="41" t="s">
        <v>51</v>
      </c>
      <c r="AJ8" s="186"/>
      <c r="AK8" s="186"/>
      <c r="AL8" s="186"/>
      <c r="AM8" s="186"/>
      <c r="AN8" s="186"/>
      <c r="AO8" s="169"/>
      <c r="AP8" s="164"/>
      <c r="AQ8" s="169"/>
      <c r="AR8" s="169"/>
      <c r="AS8" s="169"/>
      <c r="AT8" s="164"/>
      <c r="AU8" s="161"/>
      <c r="AV8" s="161"/>
      <c r="AW8" s="123" t="s">
        <v>212</v>
      </c>
      <c r="AX8" s="123" t="s">
        <v>213</v>
      </c>
      <c r="AY8" s="161"/>
      <c r="AZ8" s="161"/>
      <c r="BA8" s="169"/>
      <c r="BB8" s="169"/>
      <c r="BC8" s="2"/>
      <c r="BD8" s="2"/>
      <c r="BE8" s="2"/>
      <c r="BF8" s="2"/>
      <c r="BG8" s="2"/>
      <c r="BH8" s="2"/>
      <c r="BI8" s="2"/>
      <c r="BJ8" s="2"/>
      <c r="BK8" s="2"/>
      <c r="BL8" s="2"/>
      <c r="BM8" s="2"/>
      <c r="BN8" s="2"/>
      <c r="BO8" s="2"/>
      <c r="BP8" s="2"/>
      <c r="BQ8" s="2"/>
      <c r="BR8" s="2"/>
      <c r="BS8" s="2"/>
      <c r="BT8" s="2"/>
      <c r="BU8" s="2"/>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row>
    <row r="9" spans="2:107" ht="32.25" customHeight="1" x14ac:dyDescent="0.25">
      <c r="B9" s="12">
        <v>1</v>
      </c>
      <c r="C9" s="65" t="s">
        <v>220</v>
      </c>
      <c r="D9" s="38">
        <v>1</v>
      </c>
      <c r="E9" s="38">
        <v>0</v>
      </c>
      <c r="F9" s="39" t="s">
        <v>248</v>
      </c>
      <c r="G9" s="55">
        <v>0</v>
      </c>
      <c r="H9" s="55">
        <v>1</v>
      </c>
      <c r="I9" s="38">
        <v>0</v>
      </c>
      <c r="J9" s="38">
        <v>0</v>
      </c>
      <c r="K9" s="38">
        <v>0</v>
      </c>
      <c r="L9" s="38">
        <v>0</v>
      </c>
      <c r="M9" s="30">
        <v>44958</v>
      </c>
      <c r="N9" s="17">
        <v>1</v>
      </c>
      <c r="O9" s="17">
        <v>0</v>
      </c>
      <c r="P9" s="17">
        <v>0</v>
      </c>
      <c r="Q9" s="17">
        <v>0</v>
      </c>
      <c r="R9" s="17">
        <v>1</v>
      </c>
      <c r="S9" s="17">
        <v>1</v>
      </c>
      <c r="T9" s="17">
        <v>0</v>
      </c>
      <c r="U9" s="17">
        <v>0</v>
      </c>
      <c r="V9" s="17">
        <v>0</v>
      </c>
      <c r="W9" s="17">
        <v>0</v>
      </c>
      <c r="X9" s="17">
        <v>0</v>
      </c>
      <c r="Y9" s="31" t="s">
        <v>269</v>
      </c>
      <c r="Z9" s="32">
        <v>44958</v>
      </c>
      <c r="AA9" s="32">
        <v>44964</v>
      </c>
      <c r="AB9" s="32">
        <v>44965</v>
      </c>
      <c r="AC9" s="68" t="s">
        <v>273</v>
      </c>
      <c r="AD9" s="29">
        <v>0</v>
      </c>
      <c r="AE9" s="29">
        <v>1</v>
      </c>
      <c r="AF9" s="29">
        <v>1</v>
      </c>
      <c r="AG9" s="29">
        <v>0</v>
      </c>
      <c r="AH9" s="29">
        <v>0</v>
      </c>
      <c r="AI9" s="29">
        <v>0</v>
      </c>
      <c r="AJ9" s="29">
        <v>0</v>
      </c>
      <c r="AK9" s="29">
        <v>0</v>
      </c>
      <c r="AL9" s="29">
        <v>0</v>
      </c>
      <c r="AM9" s="29">
        <v>0</v>
      </c>
      <c r="AN9" s="29">
        <v>1</v>
      </c>
      <c r="AO9" s="29">
        <v>0</v>
      </c>
      <c r="AP9" s="29">
        <v>0</v>
      </c>
      <c r="AQ9" s="29">
        <v>0</v>
      </c>
      <c r="AR9" s="29">
        <v>0</v>
      </c>
      <c r="AS9" s="29">
        <v>0</v>
      </c>
      <c r="AT9" s="29">
        <v>0</v>
      </c>
      <c r="AU9" s="29">
        <v>0</v>
      </c>
      <c r="AV9" s="29">
        <v>0</v>
      </c>
      <c r="AW9" s="29">
        <v>1</v>
      </c>
      <c r="AX9" s="29">
        <v>0</v>
      </c>
      <c r="AY9" s="29">
        <v>0</v>
      </c>
      <c r="AZ9" s="29">
        <v>0</v>
      </c>
      <c r="BA9" s="29">
        <v>0</v>
      </c>
      <c r="BB9" s="17">
        <v>0</v>
      </c>
    </row>
    <row r="10" spans="2:107" ht="31.5" customHeight="1" x14ac:dyDescent="0.25">
      <c r="B10" s="12">
        <v>2</v>
      </c>
      <c r="C10" s="64" t="s">
        <v>221</v>
      </c>
      <c r="D10" s="21">
        <v>1</v>
      </c>
      <c r="E10" s="38">
        <v>0</v>
      </c>
      <c r="F10" s="36" t="s">
        <v>248</v>
      </c>
      <c r="G10" s="55">
        <v>0</v>
      </c>
      <c r="H10" s="54">
        <v>1</v>
      </c>
      <c r="I10" s="38">
        <v>0</v>
      </c>
      <c r="J10" s="38">
        <v>0</v>
      </c>
      <c r="K10" s="38">
        <v>0</v>
      </c>
      <c r="L10" s="38">
        <v>0</v>
      </c>
      <c r="M10" s="15">
        <v>44958</v>
      </c>
      <c r="N10" s="17">
        <v>1</v>
      </c>
      <c r="O10" s="17">
        <v>0</v>
      </c>
      <c r="P10" s="17">
        <v>0</v>
      </c>
      <c r="Q10" s="17">
        <v>0</v>
      </c>
      <c r="R10" s="17">
        <v>1</v>
      </c>
      <c r="S10" s="17">
        <v>1</v>
      </c>
      <c r="T10" s="17">
        <v>0</v>
      </c>
      <c r="U10" s="17">
        <v>0</v>
      </c>
      <c r="V10" s="17">
        <v>0</v>
      </c>
      <c r="W10" s="17">
        <v>0</v>
      </c>
      <c r="X10" s="17">
        <v>0</v>
      </c>
      <c r="Y10" s="18" t="s">
        <v>269</v>
      </c>
      <c r="Z10" s="14">
        <v>44958</v>
      </c>
      <c r="AA10" s="14">
        <v>44964</v>
      </c>
      <c r="AB10" s="14">
        <v>44965</v>
      </c>
      <c r="AC10" s="69" t="s">
        <v>274</v>
      </c>
      <c r="AD10" s="17">
        <v>1</v>
      </c>
      <c r="AE10" s="17">
        <v>0</v>
      </c>
      <c r="AF10" s="29">
        <v>1</v>
      </c>
      <c r="AG10" s="29">
        <v>0</v>
      </c>
      <c r="AH10" s="29">
        <v>0</v>
      </c>
      <c r="AI10" s="29">
        <v>1</v>
      </c>
      <c r="AJ10" s="29">
        <v>0</v>
      </c>
      <c r="AK10" s="29">
        <v>0</v>
      </c>
      <c r="AL10" s="29">
        <v>0</v>
      </c>
      <c r="AM10" s="29">
        <v>0</v>
      </c>
      <c r="AN10" s="29">
        <v>0</v>
      </c>
      <c r="AO10" s="29">
        <v>0</v>
      </c>
      <c r="AP10" s="29">
        <v>0</v>
      </c>
      <c r="AQ10" s="29">
        <v>0</v>
      </c>
      <c r="AR10" s="29">
        <v>0</v>
      </c>
      <c r="AS10" s="29">
        <v>0</v>
      </c>
      <c r="AT10" s="29">
        <v>0</v>
      </c>
      <c r="AU10" s="29">
        <v>0</v>
      </c>
      <c r="AV10" s="29">
        <v>0</v>
      </c>
      <c r="AW10" s="29">
        <v>0</v>
      </c>
      <c r="AX10" s="29">
        <v>1</v>
      </c>
      <c r="AY10" s="17">
        <v>0</v>
      </c>
      <c r="AZ10" s="17">
        <v>0</v>
      </c>
      <c r="BA10" s="17">
        <v>0</v>
      </c>
      <c r="BB10" s="17">
        <v>0</v>
      </c>
    </row>
    <row r="11" spans="2:107" ht="31.5" customHeight="1" x14ac:dyDescent="0.25">
      <c r="B11" s="12">
        <v>3</v>
      </c>
      <c r="C11" s="64" t="s">
        <v>222</v>
      </c>
      <c r="D11" s="21">
        <v>1</v>
      </c>
      <c r="E11" s="38">
        <v>0</v>
      </c>
      <c r="F11" s="36" t="s">
        <v>248</v>
      </c>
      <c r="G11" s="55">
        <v>0</v>
      </c>
      <c r="H11" s="54">
        <v>1</v>
      </c>
      <c r="I11" s="38">
        <v>0</v>
      </c>
      <c r="J11" s="38">
        <v>0</v>
      </c>
      <c r="K11" s="38">
        <v>0</v>
      </c>
      <c r="L11" s="38">
        <v>0</v>
      </c>
      <c r="M11" s="15">
        <v>44958</v>
      </c>
      <c r="N11" s="17">
        <v>1</v>
      </c>
      <c r="O11" s="17">
        <v>0</v>
      </c>
      <c r="P11" s="17">
        <v>0</v>
      </c>
      <c r="Q11" s="17">
        <v>0</v>
      </c>
      <c r="R11" s="17">
        <v>1</v>
      </c>
      <c r="S11" s="17">
        <v>1</v>
      </c>
      <c r="T11" s="17">
        <v>0</v>
      </c>
      <c r="U11" s="17">
        <v>0</v>
      </c>
      <c r="V11" s="17">
        <v>0</v>
      </c>
      <c r="W11" s="17">
        <v>0</v>
      </c>
      <c r="X11" s="17">
        <v>0</v>
      </c>
      <c r="Y11" s="18" t="s">
        <v>269</v>
      </c>
      <c r="Z11" s="14">
        <v>44958</v>
      </c>
      <c r="AA11" s="14">
        <v>44964</v>
      </c>
      <c r="AB11" s="14">
        <v>44965</v>
      </c>
      <c r="AC11" s="69" t="s">
        <v>275</v>
      </c>
      <c r="AD11" s="17">
        <v>1</v>
      </c>
      <c r="AE11" s="17">
        <v>0</v>
      </c>
      <c r="AF11" s="29">
        <v>1</v>
      </c>
      <c r="AG11" s="29">
        <v>0</v>
      </c>
      <c r="AH11" s="29">
        <v>0</v>
      </c>
      <c r="AI11" s="29">
        <v>1</v>
      </c>
      <c r="AJ11" s="29">
        <v>0</v>
      </c>
      <c r="AK11" s="29">
        <v>0</v>
      </c>
      <c r="AL11" s="29">
        <v>0</v>
      </c>
      <c r="AM11" s="29">
        <v>0</v>
      </c>
      <c r="AN11" s="29">
        <v>0</v>
      </c>
      <c r="AO11" s="29">
        <v>0</v>
      </c>
      <c r="AP11" s="29">
        <v>0</v>
      </c>
      <c r="AQ11" s="29">
        <v>0</v>
      </c>
      <c r="AR11" s="29">
        <v>0</v>
      </c>
      <c r="AS11" s="29">
        <v>0</v>
      </c>
      <c r="AT11" s="29">
        <v>0</v>
      </c>
      <c r="AU11" s="29">
        <v>0</v>
      </c>
      <c r="AV11" s="29">
        <v>0</v>
      </c>
      <c r="AW11" s="29">
        <v>0</v>
      </c>
      <c r="AX11" s="29">
        <v>1</v>
      </c>
      <c r="AY11" s="17">
        <v>0</v>
      </c>
      <c r="AZ11" s="17">
        <v>0</v>
      </c>
      <c r="BA11" s="17">
        <v>0</v>
      </c>
      <c r="BB11" s="17">
        <v>0</v>
      </c>
    </row>
    <row r="12" spans="2:107" ht="34.5" customHeight="1" x14ac:dyDescent="0.25">
      <c r="B12" s="12">
        <v>4</v>
      </c>
      <c r="C12" s="65" t="s">
        <v>223</v>
      </c>
      <c r="D12" s="38">
        <v>1</v>
      </c>
      <c r="E12" s="38">
        <v>0</v>
      </c>
      <c r="F12" s="39" t="s">
        <v>248</v>
      </c>
      <c r="G12" s="55">
        <v>0</v>
      </c>
      <c r="H12" s="55">
        <v>1</v>
      </c>
      <c r="I12" s="38">
        <v>0</v>
      </c>
      <c r="J12" s="38">
        <v>0</v>
      </c>
      <c r="K12" s="38">
        <v>0</v>
      </c>
      <c r="L12" s="38">
        <v>0</v>
      </c>
      <c r="M12" s="30">
        <v>44958</v>
      </c>
      <c r="N12" s="17">
        <v>1</v>
      </c>
      <c r="O12" s="17">
        <v>0</v>
      </c>
      <c r="P12" s="17">
        <v>0</v>
      </c>
      <c r="Q12" s="17">
        <v>0</v>
      </c>
      <c r="R12" s="17">
        <v>1</v>
      </c>
      <c r="S12" s="17">
        <v>1</v>
      </c>
      <c r="T12" s="17">
        <v>0</v>
      </c>
      <c r="U12" s="17">
        <v>0</v>
      </c>
      <c r="V12" s="17">
        <v>0</v>
      </c>
      <c r="W12" s="17">
        <v>0</v>
      </c>
      <c r="X12" s="17">
        <v>0</v>
      </c>
      <c r="Y12" s="31" t="s">
        <v>269</v>
      </c>
      <c r="Z12" s="32">
        <v>44958</v>
      </c>
      <c r="AA12" s="32">
        <v>44964</v>
      </c>
      <c r="AB12" s="32">
        <v>44965</v>
      </c>
      <c r="AC12" s="68" t="s">
        <v>276</v>
      </c>
      <c r="AD12" s="29">
        <v>1</v>
      </c>
      <c r="AE12" s="29">
        <v>0</v>
      </c>
      <c r="AF12" s="29">
        <v>1</v>
      </c>
      <c r="AG12" s="29">
        <v>0</v>
      </c>
      <c r="AH12" s="29">
        <v>0</v>
      </c>
      <c r="AI12" s="29">
        <v>0</v>
      </c>
      <c r="AJ12" s="29">
        <v>0</v>
      </c>
      <c r="AK12" s="29">
        <v>0</v>
      </c>
      <c r="AL12" s="29">
        <v>0</v>
      </c>
      <c r="AM12" s="29">
        <v>0</v>
      </c>
      <c r="AN12" s="29">
        <v>1</v>
      </c>
      <c r="AO12" s="29">
        <v>0</v>
      </c>
      <c r="AP12" s="29">
        <v>0</v>
      </c>
      <c r="AQ12" s="29">
        <v>0</v>
      </c>
      <c r="AR12" s="29">
        <v>0</v>
      </c>
      <c r="AS12" s="29">
        <v>0</v>
      </c>
      <c r="AT12" s="29">
        <v>0</v>
      </c>
      <c r="AU12" s="29">
        <v>0</v>
      </c>
      <c r="AV12" s="29">
        <v>0</v>
      </c>
      <c r="AW12" s="29">
        <v>0</v>
      </c>
      <c r="AX12" s="29">
        <v>0</v>
      </c>
      <c r="AY12" s="17">
        <v>1</v>
      </c>
      <c r="AZ12" s="29">
        <v>0</v>
      </c>
      <c r="BA12" s="29">
        <v>1</v>
      </c>
      <c r="BB12" s="17">
        <v>0</v>
      </c>
    </row>
    <row r="13" spans="2:107" ht="33" customHeight="1" x14ac:dyDescent="0.25">
      <c r="B13" s="12">
        <v>5</v>
      </c>
      <c r="C13" s="65" t="s">
        <v>224</v>
      </c>
      <c r="D13" s="38">
        <v>1</v>
      </c>
      <c r="E13" s="38">
        <v>0</v>
      </c>
      <c r="F13" s="39" t="s">
        <v>249</v>
      </c>
      <c r="G13" s="55">
        <v>0</v>
      </c>
      <c r="H13" s="55">
        <v>1</v>
      </c>
      <c r="I13" s="38">
        <v>0</v>
      </c>
      <c r="J13" s="38">
        <v>0</v>
      </c>
      <c r="K13" s="38">
        <v>0</v>
      </c>
      <c r="L13" s="38">
        <v>0</v>
      </c>
      <c r="M13" s="30">
        <v>44958</v>
      </c>
      <c r="N13" s="17">
        <v>1</v>
      </c>
      <c r="O13" s="17">
        <v>0</v>
      </c>
      <c r="P13" s="17">
        <v>0</v>
      </c>
      <c r="Q13" s="17">
        <v>0</v>
      </c>
      <c r="R13" s="17">
        <v>1</v>
      </c>
      <c r="S13" s="17">
        <v>1</v>
      </c>
      <c r="T13" s="17">
        <v>0</v>
      </c>
      <c r="U13" s="17">
        <v>0</v>
      </c>
      <c r="V13" s="17">
        <v>0</v>
      </c>
      <c r="W13" s="17">
        <v>0</v>
      </c>
      <c r="X13" s="17">
        <v>0</v>
      </c>
      <c r="Y13" s="31" t="s">
        <v>269</v>
      </c>
      <c r="Z13" s="32">
        <v>44958</v>
      </c>
      <c r="AA13" s="32">
        <v>44964</v>
      </c>
      <c r="AB13" s="32">
        <v>44965</v>
      </c>
      <c r="AC13" s="68" t="s">
        <v>277</v>
      </c>
      <c r="AD13" s="29">
        <v>0</v>
      </c>
      <c r="AE13" s="29">
        <v>1</v>
      </c>
      <c r="AF13" s="29">
        <v>1</v>
      </c>
      <c r="AG13" s="29">
        <v>0</v>
      </c>
      <c r="AH13" s="29">
        <v>0</v>
      </c>
      <c r="AI13" s="29">
        <v>1</v>
      </c>
      <c r="AJ13" s="29">
        <v>0</v>
      </c>
      <c r="AK13" s="29">
        <v>0</v>
      </c>
      <c r="AL13" s="29">
        <v>0</v>
      </c>
      <c r="AM13" s="29">
        <v>0</v>
      </c>
      <c r="AN13" s="29">
        <v>0</v>
      </c>
      <c r="AO13" s="29">
        <v>0</v>
      </c>
      <c r="AP13" s="29">
        <v>0</v>
      </c>
      <c r="AQ13" s="29">
        <v>0</v>
      </c>
      <c r="AR13" s="29">
        <v>0</v>
      </c>
      <c r="AS13" s="29">
        <v>0</v>
      </c>
      <c r="AT13" s="29">
        <v>0</v>
      </c>
      <c r="AU13" s="29">
        <v>0</v>
      </c>
      <c r="AV13" s="29">
        <v>0</v>
      </c>
      <c r="AW13" s="29">
        <v>0</v>
      </c>
      <c r="AX13" s="29">
        <v>0</v>
      </c>
      <c r="AY13" s="17">
        <v>1</v>
      </c>
      <c r="AZ13" s="29">
        <v>0</v>
      </c>
      <c r="BA13" s="29">
        <v>1</v>
      </c>
      <c r="BB13" s="17">
        <v>0</v>
      </c>
    </row>
    <row r="14" spans="2:107" ht="23.1" customHeight="1" x14ac:dyDescent="0.25">
      <c r="B14" s="12">
        <v>6</v>
      </c>
      <c r="C14" s="65" t="s">
        <v>225</v>
      </c>
      <c r="D14" s="38">
        <v>1</v>
      </c>
      <c r="E14" s="38">
        <v>0</v>
      </c>
      <c r="F14" s="39" t="s">
        <v>250</v>
      </c>
      <c r="G14" s="55">
        <v>0</v>
      </c>
      <c r="H14" s="55">
        <v>0</v>
      </c>
      <c r="I14" s="38">
        <v>1</v>
      </c>
      <c r="J14" s="38">
        <v>0</v>
      </c>
      <c r="K14" s="38">
        <v>0</v>
      </c>
      <c r="L14" s="38">
        <v>0</v>
      </c>
      <c r="M14" s="30">
        <v>44958</v>
      </c>
      <c r="N14" s="17">
        <v>1</v>
      </c>
      <c r="O14" s="17">
        <v>0</v>
      </c>
      <c r="P14" s="17">
        <v>0</v>
      </c>
      <c r="Q14" s="17">
        <v>0</v>
      </c>
      <c r="R14" s="17">
        <v>1</v>
      </c>
      <c r="S14" s="17">
        <v>1</v>
      </c>
      <c r="T14" s="17">
        <v>0</v>
      </c>
      <c r="U14" s="17">
        <v>0</v>
      </c>
      <c r="V14" s="17">
        <v>0</v>
      </c>
      <c r="W14" s="17">
        <v>0</v>
      </c>
      <c r="X14" s="17">
        <v>0</v>
      </c>
      <c r="Y14" s="31" t="s">
        <v>172</v>
      </c>
      <c r="Z14" s="32">
        <v>44958</v>
      </c>
      <c r="AA14" s="32">
        <v>44964</v>
      </c>
      <c r="AB14" s="32">
        <v>44964</v>
      </c>
      <c r="AC14" s="68" t="s">
        <v>278</v>
      </c>
      <c r="AD14" s="29">
        <v>0</v>
      </c>
      <c r="AE14" s="29">
        <v>1</v>
      </c>
      <c r="AF14" s="29">
        <v>1</v>
      </c>
      <c r="AG14" s="29">
        <v>0</v>
      </c>
      <c r="AH14" s="29">
        <v>0</v>
      </c>
      <c r="AI14" s="29">
        <v>0</v>
      </c>
      <c r="AJ14" s="29">
        <v>0</v>
      </c>
      <c r="AK14" s="29">
        <v>0</v>
      </c>
      <c r="AL14" s="29">
        <v>0</v>
      </c>
      <c r="AM14" s="29">
        <v>0</v>
      </c>
      <c r="AN14" s="29">
        <v>1</v>
      </c>
      <c r="AO14" s="29">
        <v>0</v>
      </c>
      <c r="AP14" s="29">
        <v>0</v>
      </c>
      <c r="AQ14" s="29">
        <v>0</v>
      </c>
      <c r="AR14" s="29">
        <v>0</v>
      </c>
      <c r="AS14" s="29">
        <v>0</v>
      </c>
      <c r="AT14" s="29">
        <v>0</v>
      </c>
      <c r="AU14" s="29">
        <v>0</v>
      </c>
      <c r="AV14" s="29">
        <v>0</v>
      </c>
      <c r="AW14" s="29">
        <v>0</v>
      </c>
      <c r="AX14" s="29">
        <v>0</v>
      </c>
      <c r="AY14" s="17">
        <v>0</v>
      </c>
      <c r="AZ14" s="29">
        <v>1</v>
      </c>
      <c r="BA14" s="29">
        <v>0</v>
      </c>
      <c r="BB14" s="17">
        <v>1</v>
      </c>
    </row>
    <row r="15" spans="2:107" ht="31.5" customHeight="1" x14ac:dyDescent="0.25">
      <c r="B15" s="12">
        <v>7</v>
      </c>
      <c r="C15" s="65" t="s">
        <v>226</v>
      </c>
      <c r="D15" s="38">
        <v>1</v>
      </c>
      <c r="E15" s="38">
        <v>0</v>
      </c>
      <c r="F15" s="39" t="s">
        <v>251</v>
      </c>
      <c r="G15" s="55">
        <v>0</v>
      </c>
      <c r="H15" s="55">
        <v>1</v>
      </c>
      <c r="I15" s="38">
        <v>0</v>
      </c>
      <c r="J15" s="38">
        <v>0</v>
      </c>
      <c r="K15" s="38">
        <v>0</v>
      </c>
      <c r="L15" s="38">
        <v>0</v>
      </c>
      <c r="M15" s="30">
        <v>44958</v>
      </c>
      <c r="N15" s="17">
        <v>1</v>
      </c>
      <c r="O15" s="17">
        <v>0</v>
      </c>
      <c r="P15" s="17">
        <v>0</v>
      </c>
      <c r="Q15" s="17">
        <v>0</v>
      </c>
      <c r="R15" s="17">
        <v>1</v>
      </c>
      <c r="S15" s="17">
        <v>1</v>
      </c>
      <c r="T15" s="17">
        <v>0</v>
      </c>
      <c r="U15" s="17">
        <v>0</v>
      </c>
      <c r="V15" s="17">
        <v>0</v>
      </c>
      <c r="W15" s="17">
        <v>0</v>
      </c>
      <c r="X15" s="17">
        <v>0</v>
      </c>
      <c r="Y15" s="31" t="s">
        <v>269</v>
      </c>
      <c r="Z15" s="32">
        <v>44958</v>
      </c>
      <c r="AA15" s="32">
        <v>44964</v>
      </c>
      <c r="AB15" s="32">
        <v>44965</v>
      </c>
      <c r="AC15" s="68" t="s">
        <v>279</v>
      </c>
      <c r="AD15" s="29">
        <v>0</v>
      </c>
      <c r="AE15" s="29">
        <v>1</v>
      </c>
      <c r="AF15" s="29">
        <v>1</v>
      </c>
      <c r="AG15" s="29">
        <v>0</v>
      </c>
      <c r="AH15" s="29">
        <v>0</v>
      </c>
      <c r="AI15" s="29">
        <v>0</v>
      </c>
      <c r="AJ15" s="29">
        <v>0</v>
      </c>
      <c r="AK15" s="29">
        <v>0</v>
      </c>
      <c r="AL15" s="29">
        <v>0</v>
      </c>
      <c r="AM15" s="29">
        <v>0</v>
      </c>
      <c r="AN15" s="29">
        <v>1</v>
      </c>
      <c r="AO15" s="29">
        <v>0</v>
      </c>
      <c r="AP15" s="29">
        <v>0</v>
      </c>
      <c r="AQ15" s="29">
        <v>0</v>
      </c>
      <c r="AR15" s="29">
        <v>0</v>
      </c>
      <c r="AS15" s="29">
        <v>0</v>
      </c>
      <c r="AT15" s="29">
        <v>0</v>
      </c>
      <c r="AU15" s="29">
        <v>0</v>
      </c>
      <c r="AV15" s="29">
        <v>0</v>
      </c>
      <c r="AW15" s="29">
        <v>1</v>
      </c>
      <c r="AX15" s="29">
        <v>0</v>
      </c>
      <c r="AY15" s="29">
        <v>0</v>
      </c>
      <c r="AZ15" s="29">
        <v>0</v>
      </c>
      <c r="BA15" s="29">
        <v>0</v>
      </c>
      <c r="BB15" s="17">
        <v>0</v>
      </c>
    </row>
    <row r="16" spans="2:107" ht="23.1" customHeight="1" x14ac:dyDescent="0.25">
      <c r="B16" s="12">
        <v>8</v>
      </c>
      <c r="C16" s="65" t="s">
        <v>227</v>
      </c>
      <c r="D16" s="38">
        <v>0</v>
      </c>
      <c r="E16" s="38">
        <v>1</v>
      </c>
      <c r="F16" s="39" t="s">
        <v>252</v>
      </c>
      <c r="G16" s="55">
        <v>0</v>
      </c>
      <c r="H16" s="55">
        <v>0</v>
      </c>
      <c r="I16" s="38">
        <v>1</v>
      </c>
      <c r="J16" s="38">
        <v>0</v>
      </c>
      <c r="K16" s="38">
        <v>0</v>
      </c>
      <c r="L16" s="38">
        <v>0</v>
      </c>
      <c r="M16" s="30">
        <v>44959</v>
      </c>
      <c r="N16" s="17">
        <v>1</v>
      </c>
      <c r="O16" s="17">
        <v>0</v>
      </c>
      <c r="P16" s="17">
        <v>0</v>
      </c>
      <c r="Q16" s="17">
        <v>0</v>
      </c>
      <c r="R16" s="17">
        <v>1</v>
      </c>
      <c r="S16" s="17">
        <v>1</v>
      </c>
      <c r="T16" s="17">
        <v>0</v>
      </c>
      <c r="U16" s="17">
        <v>0</v>
      </c>
      <c r="V16" s="17">
        <v>0</v>
      </c>
      <c r="W16" s="17">
        <v>0</v>
      </c>
      <c r="X16" s="17">
        <v>0</v>
      </c>
      <c r="Y16" s="31" t="s">
        <v>270</v>
      </c>
      <c r="Z16" s="32">
        <v>44959</v>
      </c>
      <c r="AA16" s="32">
        <v>44964</v>
      </c>
      <c r="AB16" s="32">
        <v>44964</v>
      </c>
      <c r="AC16" s="68" t="s">
        <v>280</v>
      </c>
      <c r="AD16" s="29">
        <v>1</v>
      </c>
      <c r="AE16" s="29">
        <v>0</v>
      </c>
      <c r="AF16" s="29">
        <v>1</v>
      </c>
      <c r="AG16" s="29">
        <v>0</v>
      </c>
      <c r="AH16" s="29">
        <v>0</v>
      </c>
      <c r="AI16" s="29">
        <v>0</v>
      </c>
      <c r="AJ16" s="29">
        <v>1</v>
      </c>
      <c r="AK16" s="29">
        <v>0</v>
      </c>
      <c r="AL16" s="29">
        <v>0</v>
      </c>
      <c r="AM16" s="29">
        <v>0</v>
      </c>
      <c r="AN16" s="29">
        <v>0</v>
      </c>
      <c r="AO16" s="29">
        <v>0</v>
      </c>
      <c r="AP16" s="29">
        <v>0</v>
      </c>
      <c r="AQ16" s="29">
        <v>0</v>
      </c>
      <c r="AR16" s="29">
        <v>0</v>
      </c>
      <c r="AS16" s="29">
        <v>0</v>
      </c>
      <c r="AT16" s="29">
        <v>0</v>
      </c>
      <c r="AU16" s="29">
        <v>0</v>
      </c>
      <c r="AV16" s="29">
        <v>0</v>
      </c>
      <c r="AW16" s="29">
        <v>0</v>
      </c>
      <c r="AX16" s="29">
        <v>0</v>
      </c>
      <c r="AY16" s="29">
        <v>1</v>
      </c>
      <c r="AZ16" s="29">
        <v>0</v>
      </c>
      <c r="BA16" s="29">
        <v>1</v>
      </c>
      <c r="BB16" s="17">
        <v>0</v>
      </c>
    </row>
    <row r="17" spans="2:54" ht="23.1" customHeight="1" x14ac:dyDescent="0.25">
      <c r="B17" s="12">
        <v>9</v>
      </c>
      <c r="C17" s="65" t="s">
        <v>228</v>
      </c>
      <c r="D17" s="38">
        <v>0</v>
      </c>
      <c r="E17" s="38">
        <v>1</v>
      </c>
      <c r="F17" s="39" t="s">
        <v>253</v>
      </c>
      <c r="G17" s="55">
        <v>0</v>
      </c>
      <c r="H17" s="55">
        <v>4</v>
      </c>
      <c r="I17" s="38">
        <v>0</v>
      </c>
      <c r="J17" s="38">
        <v>0</v>
      </c>
      <c r="K17" s="38">
        <v>0</v>
      </c>
      <c r="L17" s="38">
        <v>0</v>
      </c>
      <c r="M17" s="30">
        <v>44959</v>
      </c>
      <c r="N17" s="17">
        <v>1</v>
      </c>
      <c r="O17" s="17">
        <v>0</v>
      </c>
      <c r="P17" s="17">
        <v>0</v>
      </c>
      <c r="Q17" s="17">
        <v>0</v>
      </c>
      <c r="R17" s="17">
        <v>1</v>
      </c>
      <c r="S17" s="17">
        <v>1</v>
      </c>
      <c r="T17" s="17">
        <v>0</v>
      </c>
      <c r="U17" s="17">
        <v>0</v>
      </c>
      <c r="V17" s="17">
        <v>0</v>
      </c>
      <c r="W17" s="17">
        <v>0</v>
      </c>
      <c r="X17" s="17">
        <v>0</v>
      </c>
      <c r="Y17" s="31" t="s">
        <v>271</v>
      </c>
      <c r="Z17" s="32">
        <v>44960</v>
      </c>
      <c r="AA17" s="32">
        <v>44964</v>
      </c>
      <c r="AB17" s="32">
        <v>44971</v>
      </c>
      <c r="AC17" s="68" t="s">
        <v>281</v>
      </c>
      <c r="AD17" s="29">
        <v>1</v>
      </c>
      <c r="AE17" s="29">
        <v>0</v>
      </c>
      <c r="AF17" s="29">
        <v>1</v>
      </c>
      <c r="AG17" s="29">
        <v>0</v>
      </c>
      <c r="AH17" s="29">
        <v>0</v>
      </c>
      <c r="AI17" s="29">
        <v>0</v>
      </c>
      <c r="AJ17" s="29">
        <v>1</v>
      </c>
      <c r="AK17" s="29">
        <v>0</v>
      </c>
      <c r="AL17" s="29">
        <v>0</v>
      </c>
      <c r="AM17" s="29">
        <v>0</v>
      </c>
      <c r="AN17" s="29">
        <v>0</v>
      </c>
      <c r="AO17" s="29">
        <v>0</v>
      </c>
      <c r="AP17" s="29">
        <v>0</v>
      </c>
      <c r="AQ17" s="29">
        <v>0</v>
      </c>
      <c r="AR17" s="29">
        <v>0</v>
      </c>
      <c r="AS17" s="29">
        <v>0</v>
      </c>
      <c r="AT17" s="29">
        <v>0</v>
      </c>
      <c r="AU17" s="29">
        <v>0</v>
      </c>
      <c r="AV17" s="29">
        <v>0</v>
      </c>
      <c r="AW17" s="29">
        <v>0</v>
      </c>
      <c r="AX17" s="29">
        <v>1</v>
      </c>
      <c r="AY17" s="29">
        <v>0</v>
      </c>
      <c r="AZ17" s="29">
        <v>0</v>
      </c>
      <c r="BA17" s="29">
        <v>0</v>
      </c>
      <c r="BB17" s="17">
        <v>0</v>
      </c>
    </row>
    <row r="18" spans="2:54" ht="23.1" customHeight="1" x14ac:dyDescent="0.25">
      <c r="B18" s="12">
        <v>10</v>
      </c>
      <c r="C18" s="66" t="s">
        <v>229</v>
      </c>
      <c r="D18" s="46">
        <v>1</v>
      </c>
      <c r="E18" s="46">
        <v>0</v>
      </c>
      <c r="F18" s="47" t="s">
        <v>254</v>
      </c>
      <c r="G18" s="67">
        <v>0</v>
      </c>
      <c r="H18" s="67">
        <v>0</v>
      </c>
      <c r="I18" s="46">
        <v>2</v>
      </c>
      <c r="J18" s="38">
        <v>0</v>
      </c>
      <c r="K18" s="38">
        <v>0</v>
      </c>
      <c r="L18" s="38">
        <v>0</v>
      </c>
      <c r="M18" s="49">
        <v>44960</v>
      </c>
      <c r="N18" s="17">
        <v>1</v>
      </c>
      <c r="O18" s="17">
        <v>0</v>
      </c>
      <c r="P18" s="17">
        <v>0</v>
      </c>
      <c r="Q18" s="17">
        <v>0</v>
      </c>
      <c r="R18" s="17">
        <v>1</v>
      </c>
      <c r="S18" s="17">
        <v>1</v>
      </c>
      <c r="T18" s="17">
        <v>0</v>
      </c>
      <c r="U18" s="17">
        <v>0</v>
      </c>
      <c r="V18" s="17">
        <v>0</v>
      </c>
      <c r="W18" s="17">
        <v>0</v>
      </c>
      <c r="X18" s="17">
        <v>0</v>
      </c>
      <c r="Y18" s="50" t="s">
        <v>172</v>
      </c>
      <c r="Z18" s="51">
        <v>44960</v>
      </c>
      <c r="AA18" s="51">
        <v>44964</v>
      </c>
      <c r="AB18" s="51">
        <v>44967</v>
      </c>
      <c r="AC18" s="70" t="s">
        <v>282</v>
      </c>
      <c r="AD18" s="48">
        <v>1</v>
      </c>
      <c r="AE18" s="48">
        <v>0</v>
      </c>
      <c r="AF18" s="29">
        <v>1</v>
      </c>
      <c r="AG18" s="29">
        <v>0</v>
      </c>
      <c r="AH18" s="29">
        <v>0</v>
      </c>
      <c r="AI18" s="48">
        <v>1</v>
      </c>
      <c r="AJ18" s="48">
        <v>0</v>
      </c>
      <c r="AK18" s="48">
        <v>0</v>
      </c>
      <c r="AL18" s="48">
        <v>0</v>
      </c>
      <c r="AM18" s="48">
        <v>0</v>
      </c>
      <c r="AN18" s="48">
        <v>0</v>
      </c>
      <c r="AO18" s="29">
        <v>0</v>
      </c>
      <c r="AP18" s="29">
        <v>0</v>
      </c>
      <c r="AQ18" s="29">
        <v>0</v>
      </c>
      <c r="AR18" s="29">
        <v>0</v>
      </c>
      <c r="AS18" s="29">
        <v>0</v>
      </c>
      <c r="AT18" s="29">
        <v>0</v>
      </c>
      <c r="AU18" s="29">
        <v>0</v>
      </c>
      <c r="AV18" s="29">
        <v>0</v>
      </c>
      <c r="AW18" s="29">
        <v>0</v>
      </c>
      <c r="AX18" s="29">
        <v>0</v>
      </c>
      <c r="AY18" s="48">
        <v>1</v>
      </c>
      <c r="AZ18" s="29">
        <v>0</v>
      </c>
      <c r="BA18" s="48">
        <v>1</v>
      </c>
      <c r="BB18" s="17">
        <v>0</v>
      </c>
    </row>
    <row r="19" spans="2:54" ht="23.1" customHeight="1" x14ac:dyDescent="0.25">
      <c r="B19" s="12">
        <v>11</v>
      </c>
      <c r="C19" s="65" t="s">
        <v>230</v>
      </c>
      <c r="D19" s="38">
        <v>0</v>
      </c>
      <c r="E19" s="38">
        <v>1</v>
      </c>
      <c r="F19" s="39" t="s">
        <v>255</v>
      </c>
      <c r="G19" s="67">
        <v>0</v>
      </c>
      <c r="H19" s="67">
        <v>0</v>
      </c>
      <c r="I19" s="38">
        <v>0</v>
      </c>
      <c r="J19" s="38">
        <v>0</v>
      </c>
      <c r="K19" s="38">
        <v>0</v>
      </c>
      <c r="L19" s="38">
        <v>0</v>
      </c>
      <c r="M19" s="30">
        <v>44964</v>
      </c>
      <c r="N19" s="17">
        <v>1</v>
      </c>
      <c r="O19" s="17">
        <v>0</v>
      </c>
      <c r="P19" s="17">
        <v>0</v>
      </c>
      <c r="Q19" s="17">
        <v>0</v>
      </c>
      <c r="R19" s="17">
        <v>1</v>
      </c>
      <c r="S19" s="17"/>
      <c r="T19" s="17">
        <v>0</v>
      </c>
      <c r="U19" s="17">
        <v>0</v>
      </c>
      <c r="V19" s="17">
        <v>0</v>
      </c>
      <c r="W19" s="17">
        <v>0</v>
      </c>
      <c r="X19" s="17">
        <v>0</v>
      </c>
      <c r="Y19" s="31" t="s">
        <v>171</v>
      </c>
      <c r="Z19" s="32">
        <v>44965</v>
      </c>
      <c r="AA19" s="32">
        <v>44967</v>
      </c>
      <c r="AB19" s="32">
        <v>44967</v>
      </c>
      <c r="AC19" s="68" t="s">
        <v>283</v>
      </c>
      <c r="AD19" s="29">
        <v>0</v>
      </c>
      <c r="AE19" s="29">
        <v>1</v>
      </c>
      <c r="AF19" s="29">
        <v>1</v>
      </c>
      <c r="AG19" s="29">
        <v>0</v>
      </c>
      <c r="AH19" s="29">
        <v>0</v>
      </c>
      <c r="AI19" s="29">
        <v>1</v>
      </c>
      <c r="AJ19" s="48">
        <v>0</v>
      </c>
      <c r="AK19" s="48">
        <v>0</v>
      </c>
      <c r="AL19" s="48">
        <v>0</v>
      </c>
      <c r="AM19" s="48">
        <v>0</v>
      </c>
      <c r="AN19" s="29">
        <v>0</v>
      </c>
      <c r="AO19" s="29">
        <v>0</v>
      </c>
      <c r="AP19" s="29">
        <v>0</v>
      </c>
      <c r="AQ19" s="29">
        <v>0</v>
      </c>
      <c r="AR19" s="29">
        <v>0</v>
      </c>
      <c r="AS19" s="29">
        <v>0</v>
      </c>
      <c r="AT19" s="29">
        <v>0</v>
      </c>
      <c r="AU19" s="29">
        <v>0</v>
      </c>
      <c r="AV19" s="29">
        <v>0</v>
      </c>
      <c r="AW19" s="29">
        <v>0</v>
      </c>
      <c r="AX19" s="29">
        <v>1</v>
      </c>
      <c r="AY19" s="29">
        <v>0</v>
      </c>
      <c r="AZ19" s="29">
        <v>0</v>
      </c>
      <c r="BA19" s="29">
        <v>0</v>
      </c>
      <c r="BB19" s="17">
        <v>0</v>
      </c>
    </row>
    <row r="20" spans="2:54" ht="23.1" customHeight="1" x14ac:dyDescent="0.25">
      <c r="B20" s="12">
        <v>12</v>
      </c>
      <c r="C20" s="65" t="s">
        <v>231</v>
      </c>
      <c r="D20" s="38">
        <v>1</v>
      </c>
      <c r="E20" s="38">
        <v>0</v>
      </c>
      <c r="F20" s="39" t="s">
        <v>256</v>
      </c>
      <c r="G20" s="55">
        <v>0</v>
      </c>
      <c r="H20" s="55">
        <v>1</v>
      </c>
      <c r="I20" s="38">
        <v>0</v>
      </c>
      <c r="J20" s="38">
        <v>0</v>
      </c>
      <c r="K20" s="38">
        <v>0</v>
      </c>
      <c r="L20" s="38">
        <v>0</v>
      </c>
      <c r="M20" s="30">
        <v>44964</v>
      </c>
      <c r="N20" s="17">
        <v>1</v>
      </c>
      <c r="O20" s="17">
        <v>0</v>
      </c>
      <c r="P20" s="17">
        <v>0</v>
      </c>
      <c r="Q20" s="17">
        <v>0</v>
      </c>
      <c r="R20" s="17">
        <v>1</v>
      </c>
      <c r="S20" s="17">
        <v>1</v>
      </c>
      <c r="T20" s="17">
        <v>0</v>
      </c>
      <c r="U20" s="17">
        <v>0</v>
      </c>
      <c r="V20" s="17">
        <v>0</v>
      </c>
      <c r="W20" s="17">
        <v>0</v>
      </c>
      <c r="X20" s="17">
        <v>0</v>
      </c>
      <c r="Y20" s="31" t="s">
        <v>172</v>
      </c>
      <c r="Z20" s="32">
        <v>44964</v>
      </c>
      <c r="AA20" s="32">
        <v>44965</v>
      </c>
      <c r="AB20" s="32">
        <v>44965</v>
      </c>
      <c r="AC20" s="68" t="s">
        <v>284</v>
      </c>
      <c r="AD20" s="29">
        <v>0</v>
      </c>
      <c r="AE20" s="29">
        <v>1</v>
      </c>
      <c r="AF20" s="29">
        <v>1</v>
      </c>
      <c r="AG20" s="29">
        <v>0</v>
      </c>
      <c r="AH20" s="29">
        <v>0</v>
      </c>
      <c r="AI20" s="29">
        <v>0</v>
      </c>
      <c r="AJ20" s="48">
        <v>0</v>
      </c>
      <c r="AK20" s="48">
        <v>0</v>
      </c>
      <c r="AL20" s="48">
        <v>0</v>
      </c>
      <c r="AM20" s="48">
        <v>0</v>
      </c>
      <c r="AN20" s="29">
        <v>1</v>
      </c>
      <c r="AO20" s="29">
        <v>0</v>
      </c>
      <c r="AP20" s="29">
        <v>0</v>
      </c>
      <c r="AQ20" s="29">
        <v>0</v>
      </c>
      <c r="AR20" s="29">
        <v>0</v>
      </c>
      <c r="AS20" s="29">
        <v>0</v>
      </c>
      <c r="AT20" s="29">
        <v>0</v>
      </c>
      <c r="AU20" s="29">
        <v>0</v>
      </c>
      <c r="AV20" s="29">
        <v>0</v>
      </c>
      <c r="AW20" s="29">
        <v>0</v>
      </c>
      <c r="AX20" s="29">
        <v>0</v>
      </c>
      <c r="AY20" s="29">
        <v>1</v>
      </c>
      <c r="AZ20" s="29">
        <v>0</v>
      </c>
      <c r="BA20" s="29">
        <v>1</v>
      </c>
      <c r="BB20" s="17">
        <v>0</v>
      </c>
    </row>
    <row r="21" spans="2:54" ht="23.1" customHeight="1" x14ac:dyDescent="0.25">
      <c r="B21" s="12">
        <v>13</v>
      </c>
      <c r="C21" s="65" t="s">
        <v>232</v>
      </c>
      <c r="D21" s="38">
        <v>1</v>
      </c>
      <c r="E21" s="38">
        <v>0</v>
      </c>
      <c r="F21" s="39" t="s">
        <v>257</v>
      </c>
      <c r="G21" s="55">
        <v>0</v>
      </c>
      <c r="H21" s="55">
        <v>0</v>
      </c>
      <c r="I21" s="38">
        <v>2</v>
      </c>
      <c r="J21" s="38">
        <v>0</v>
      </c>
      <c r="K21" s="38">
        <v>0</v>
      </c>
      <c r="L21" s="38">
        <v>0</v>
      </c>
      <c r="M21" s="30">
        <v>44965</v>
      </c>
      <c r="N21" s="17">
        <v>1</v>
      </c>
      <c r="O21" s="17">
        <v>0</v>
      </c>
      <c r="P21" s="17">
        <v>0</v>
      </c>
      <c r="Q21" s="17">
        <v>0</v>
      </c>
      <c r="R21" s="17">
        <v>1</v>
      </c>
      <c r="S21" s="17">
        <v>1</v>
      </c>
      <c r="T21" s="17">
        <v>0</v>
      </c>
      <c r="U21" s="17">
        <v>0</v>
      </c>
      <c r="V21" s="17">
        <v>0</v>
      </c>
      <c r="W21" s="17">
        <v>0</v>
      </c>
      <c r="X21" s="17">
        <v>0</v>
      </c>
      <c r="Y21" s="31" t="s">
        <v>172</v>
      </c>
      <c r="Z21" s="32">
        <v>44967</v>
      </c>
      <c r="AA21" s="32">
        <v>44973</v>
      </c>
      <c r="AB21" s="32">
        <v>44974</v>
      </c>
      <c r="AC21" s="68" t="s">
        <v>285</v>
      </c>
      <c r="AD21" s="29">
        <v>1</v>
      </c>
      <c r="AE21" s="29">
        <v>0</v>
      </c>
      <c r="AF21" s="29">
        <v>1</v>
      </c>
      <c r="AG21" s="29">
        <v>0</v>
      </c>
      <c r="AH21" s="29">
        <v>0</v>
      </c>
      <c r="AI21" s="29">
        <v>0</v>
      </c>
      <c r="AJ21" s="48">
        <v>0</v>
      </c>
      <c r="AK21" s="48">
        <v>0</v>
      </c>
      <c r="AL21" s="48">
        <v>0</v>
      </c>
      <c r="AM21" s="48">
        <v>0</v>
      </c>
      <c r="AN21" s="29">
        <v>1</v>
      </c>
      <c r="AO21" s="29">
        <v>0</v>
      </c>
      <c r="AP21" s="29">
        <v>0</v>
      </c>
      <c r="AQ21" s="29">
        <v>0</v>
      </c>
      <c r="AR21" s="29">
        <v>0</v>
      </c>
      <c r="AS21" s="29">
        <v>0</v>
      </c>
      <c r="AT21" s="29">
        <v>0</v>
      </c>
      <c r="AU21" s="29">
        <v>0</v>
      </c>
      <c r="AV21" s="29">
        <v>0</v>
      </c>
      <c r="AW21" s="29">
        <v>1</v>
      </c>
      <c r="AX21" s="29">
        <v>0</v>
      </c>
      <c r="AY21" s="29">
        <v>0</v>
      </c>
      <c r="AZ21" s="29">
        <v>0</v>
      </c>
      <c r="BA21" s="29">
        <v>0</v>
      </c>
      <c r="BB21" s="17">
        <v>0</v>
      </c>
    </row>
    <row r="22" spans="2:54" ht="23.1" customHeight="1" x14ac:dyDescent="0.25">
      <c r="B22" s="12">
        <v>14</v>
      </c>
      <c r="C22" s="65" t="s">
        <v>233</v>
      </c>
      <c r="D22" s="38">
        <v>1</v>
      </c>
      <c r="E22" s="38">
        <v>0</v>
      </c>
      <c r="F22" s="39" t="s">
        <v>258</v>
      </c>
      <c r="G22" s="55">
        <v>0</v>
      </c>
      <c r="H22" s="55">
        <v>0</v>
      </c>
      <c r="I22" s="38">
        <v>2</v>
      </c>
      <c r="J22" s="38">
        <v>0</v>
      </c>
      <c r="K22" s="38">
        <v>0</v>
      </c>
      <c r="L22" s="38">
        <v>0</v>
      </c>
      <c r="M22" s="30">
        <v>44965</v>
      </c>
      <c r="N22" s="17">
        <v>1</v>
      </c>
      <c r="O22" s="17">
        <v>0</v>
      </c>
      <c r="P22" s="17">
        <v>0</v>
      </c>
      <c r="Q22" s="17">
        <v>0</v>
      </c>
      <c r="R22" s="17">
        <v>1</v>
      </c>
      <c r="S22" s="17">
        <v>1</v>
      </c>
      <c r="T22" s="17">
        <v>0</v>
      </c>
      <c r="U22" s="17">
        <v>0</v>
      </c>
      <c r="V22" s="17">
        <v>0</v>
      </c>
      <c r="W22" s="17">
        <v>0</v>
      </c>
      <c r="X22" s="17">
        <v>0</v>
      </c>
      <c r="Y22" s="31" t="s">
        <v>172</v>
      </c>
      <c r="Z22" s="32">
        <v>44967</v>
      </c>
      <c r="AA22" s="32">
        <v>44973</v>
      </c>
      <c r="AB22" s="32">
        <v>44974</v>
      </c>
      <c r="AC22" s="68" t="s">
        <v>286</v>
      </c>
      <c r="AD22" s="29">
        <v>1</v>
      </c>
      <c r="AE22" s="29">
        <v>0</v>
      </c>
      <c r="AF22" s="29">
        <v>1</v>
      </c>
      <c r="AG22" s="29">
        <v>0</v>
      </c>
      <c r="AH22" s="29">
        <v>0</v>
      </c>
      <c r="AI22" s="29">
        <v>0</v>
      </c>
      <c r="AJ22" s="48">
        <v>0</v>
      </c>
      <c r="AK22" s="48">
        <v>0</v>
      </c>
      <c r="AL22" s="48">
        <v>0</v>
      </c>
      <c r="AM22" s="48">
        <v>0</v>
      </c>
      <c r="AN22" s="29">
        <v>1</v>
      </c>
      <c r="AO22" s="29">
        <v>0</v>
      </c>
      <c r="AP22" s="29">
        <v>0</v>
      </c>
      <c r="AQ22" s="29">
        <v>0</v>
      </c>
      <c r="AR22" s="29">
        <v>0</v>
      </c>
      <c r="AS22" s="29">
        <v>0</v>
      </c>
      <c r="AT22" s="29">
        <v>0</v>
      </c>
      <c r="AU22" s="29">
        <v>0</v>
      </c>
      <c r="AV22" s="29">
        <v>0</v>
      </c>
      <c r="AW22" s="29">
        <v>1</v>
      </c>
      <c r="AX22" s="29">
        <v>0</v>
      </c>
      <c r="AY22" s="29">
        <v>0</v>
      </c>
      <c r="AZ22" s="29">
        <v>0</v>
      </c>
      <c r="BA22" s="29">
        <v>0</v>
      </c>
      <c r="BB22" s="17">
        <v>0</v>
      </c>
    </row>
    <row r="23" spans="2:54" ht="23.1" customHeight="1" x14ac:dyDescent="0.25">
      <c r="B23" s="12">
        <v>15</v>
      </c>
      <c r="C23" s="64" t="s">
        <v>234</v>
      </c>
      <c r="D23" s="21">
        <v>1</v>
      </c>
      <c r="E23" s="21">
        <v>0</v>
      </c>
      <c r="F23" s="36" t="s">
        <v>257</v>
      </c>
      <c r="G23" s="54">
        <v>0</v>
      </c>
      <c r="H23" s="54">
        <v>0</v>
      </c>
      <c r="I23" s="21">
        <v>2</v>
      </c>
      <c r="J23" s="38">
        <v>0</v>
      </c>
      <c r="K23" s="38">
        <v>0</v>
      </c>
      <c r="L23" s="38">
        <v>0</v>
      </c>
      <c r="M23" s="15">
        <v>44965</v>
      </c>
      <c r="N23" s="17">
        <v>1</v>
      </c>
      <c r="O23" s="17">
        <v>0</v>
      </c>
      <c r="P23" s="17">
        <v>0</v>
      </c>
      <c r="Q23" s="17">
        <v>0</v>
      </c>
      <c r="R23" s="17">
        <v>1</v>
      </c>
      <c r="S23" s="17">
        <v>1</v>
      </c>
      <c r="T23" s="17">
        <v>0</v>
      </c>
      <c r="U23" s="17">
        <v>0</v>
      </c>
      <c r="V23" s="17">
        <v>0</v>
      </c>
      <c r="W23" s="17">
        <v>0</v>
      </c>
      <c r="X23" s="17">
        <v>0</v>
      </c>
      <c r="Y23" s="18" t="s">
        <v>172</v>
      </c>
      <c r="Z23" s="14">
        <v>44967</v>
      </c>
      <c r="AA23" s="14">
        <v>44973</v>
      </c>
      <c r="AB23" s="14">
        <v>44974</v>
      </c>
      <c r="AC23" s="69" t="s">
        <v>287</v>
      </c>
      <c r="AD23" s="17">
        <v>0</v>
      </c>
      <c r="AE23" s="17">
        <v>1</v>
      </c>
      <c r="AF23" s="29">
        <v>1</v>
      </c>
      <c r="AG23" s="29">
        <v>0</v>
      </c>
      <c r="AH23" s="29">
        <v>0</v>
      </c>
      <c r="AI23" s="29">
        <v>0</v>
      </c>
      <c r="AJ23" s="48">
        <v>0</v>
      </c>
      <c r="AK23" s="48">
        <v>0</v>
      </c>
      <c r="AL23" s="48">
        <v>0</v>
      </c>
      <c r="AM23" s="48">
        <v>0</v>
      </c>
      <c r="AN23" s="29">
        <v>1</v>
      </c>
      <c r="AO23" s="29">
        <v>0</v>
      </c>
      <c r="AP23" s="29">
        <v>0</v>
      </c>
      <c r="AQ23" s="29">
        <v>0</v>
      </c>
      <c r="AR23" s="29">
        <v>0</v>
      </c>
      <c r="AS23" s="29">
        <v>0</v>
      </c>
      <c r="AT23" s="29">
        <v>0</v>
      </c>
      <c r="AU23" s="29">
        <v>0</v>
      </c>
      <c r="AV23" s="29">
        <v>0</v>
      </c>
      <c r="AW23" s="29">
        <v>0</v>
      </c>
      <c r="AX23" s="29">
        <v>1</v>
      </c>
      <c r="AY23" s="17">
        <v>0</v>
      </c>
      <c r="AZ23" s="29">
        <v>0</v>
      </c>
      <c r="BA23" s="29">
        <v>0</v>
      </c>
      <c r="BB23" s="17">
        <v>0</v>
      </c>
    </row>
    <row r="24" spans="2:54" ht="23.1" customHeight="1" x14ac:dyDescent="0.25">
      <c r="B24" s="12">
        <v>16</v>
      </c>
      <c r="C24" s="64" t="s">
        <v>235</v>
      </c>
      <c r="D24" s="21">
        <v>0</v>
      </c>
      <c r="E24" s="21">
        <v>1</v>
      </c>
      <c r="F24" s="36" t="s">
        <v>259</v>
      </c>
      <c r="G24" s="54">
        <v>0</v>
      </c>
      <c r="H24" s="54">
        <v>0</v>
      </c>
      <c r="I24" s="21">
        <v>0</v>
      </c>
      <c r="J24" s="38">
        <v>0</v>
      </c>
      <c r="K24" s="38">
        <v>0</v>
      </c>
      <c r="L24" s="38">
        <v>0</v>
      </c>
      <c r="M24" s="15">
        <v>44967</v>
      </c>
      <c r="N24" s="17">
        <v>1</v>
      </c>
      <c r="O24" s="17">
        <v>0</v>
      </c>
      <c r="P24" s="17">
        <v>0</v>
      </c>
      <c r="Q24" s="17">
        <v>0</v>
      </c>
      <c r="R24" s="17">
        <v>1</v>
      </c>
      <c r="S24" s="17">
        <v>0</v>
      </c>
      <c r="T24" s="17">
        <v>0</v>
      </c>
      <c r="U24" s="17">
        <v>0</v>
      </c>
      <c r="V24" s="17">
        <v>0</v>
      </c>
      <c r="W24" s="17">
        <v>0</v>
      </c>
      <c r="X24" s="17">
        <v>0</v>
      </c>
      <c r="Y24" s="18" t="s">
        <v>176</v>
      </c>
      <c r="Z24" s="14">
        <v>44967</v>
      </c>
      <c r="AA24" s="14">
        <v>44969</v>
      </c>
      <c r="AB24" s="14">
        <v>44973</v>
      </c>
      <c r="AC24" s="69" t="s">
        <v>288</v>
      </c>
      <c r="AD24" s="17">
        <v>0</v>
      </c>
      <c r="AE24" s="17">
        <v>1</v>
      </c>
      <c r="AF24" s="29">
        <v>1</v>
      </c>
      <c r="AG24" s="29">
        <v>0</v>
      </c>
      <c r="AH24" s="29">
        <v>0</v>
      </c>
      <c r="AI24" s="29">
        <v>1</v>
      </c>
      <c r="AJ24" s="48">
        <v>0</v>
      </c>
      <c r="AK24" s="48">
        <v>0</v>
      </c>
      <c r="AL24" s="48">
        <v>0</v>
      </c>
      <c r="AM24" s="48">
        <v>0</v>
      </c>
      <c r="AN24" s="29">
        <v>0</v>
      </c>
      <c r="AO24" s="29">
        <v>0</v>
      </c>
      <c r="AP24" s="29">
        <v>0</v>
      </c>
      <c r="AQ24" s="29">
        <v>0</v>
      </c>
      <c r="AR24" s="29">
        <v>0</v>
      </c>
      <c r="AS24" s="29">
        <v>0</v>
      </c>
      <c r="AT24" s="29">
        <v>0</v>
      </c>
      <c r="AU24" s="29">
        <v>0</v>
      </c>
      <c r="AV24" s="29">
        <v>0</v>
      </c>
      <c r="AW24" s="29">
        <v>1</v>
      </c>
      <c r="AX24" s="29">
        <v>0</v>
      </c>
      <c r="AY24" s="17">
        <v>0</v>
      </c>
      <c r="AZ24" s="29">
        <v>0</v>
      </c>
      <c r="BA24" s="29">
        <v>0</v>
      </c>
      <c r="BB24" s="17">
        <v>0</v>
      </c>
    </row>
    <row r="25" spans="2:54" ht="23.1" customHeight="1" x14ac:dyDescent="0.25">
      <c r="B25" s="12">
        <v>17</v>
      </c>
      <c r="C25" s="64" t="s">
        <v>236</v>
      </c>
      <c r="D25" s="21">
        <v>1</v>
      </c>
      <c r="E25" s="21">
        <v>0</v>
      </c>
      <c r="F25" s="36" t="s">
        <v>260</v>
      </c>
      <c r="G25" s="54">
        <v>0</v>
      </c>
      <c r="H25" s="54">
        <v>0</v>
      </c>
      <c r="I25" s="21">
        <v>3</v>
      </c>
      <c r="J25" s="38">
        <v>0</v>
      </c>
      <c r="K25" s="38">
        <v>0</v>
      </c>
      <c r="L25" s="38">
        <v>0</v>
      </c>
      <c r="M25" s="15">
        <v>44970</v>
      </c>
      <c r="N25" s="17">
        <v>1</v>
      </c>
      <c r="O25" s="17">
        <v>0</v>
      </c>
      <c r="P25" s="17">
        <v>0</v>
      </c>
      <c r="Q25" s="17">
        <v>0</v>
      </c>
      <c r="R25" s="17">
        <v>1</v>
      </c>
      <c r="S25" s="17">
        <v>1</v>
      </c>
      <c r="T25" s="17">
        <v>0</v>
      </c>
      <c r="U25" s="17">
        <v>0</v>
      </c>
      <c r="V25" s="17">
        <v>0</v>
      </c>
      <c r="W25" s="17">
        <v>0</v>
      </c>
      <c r="X25" s="17">
        <v>0</v>
      </c>
      <c r="Y25" s="18" t="s">
        <v>172</v>
      </c>
      <c r="Z25" s="14">
        <v>44971</v>
      </c>
      <c r="AA25" s="14">
        <v>44981</v>
      </c>
      <c r="AB25" s="14">
        <v>44981</v>
      </c>
      <c r="AC25" s="69" t="s">
        <v>289</v>
      </c>
      <c r="AD25" s="17">
        <v>1</v>
      </c>
      <c r="AE25" s="17">
        <v>0</v>
      </c>
      <c r="AF25" s="29">
        <v>1</v>
      </c>
      <c r="AG25" s="29">
        <v>0</v>
      </c>
      <c r="AH25" s="29">
        <v>0</v>
      </c>
      <c r="AI25" s="29">
        <v>0</v>
      </c>
      <c r="AJ25" s="48">
        <v>0</v>
      </c>
      <c r="AK25" s="48">
        <v>0</v>
      </c>
      <c r="AL25" s="48">
        <v>0</v>
      </c>
      <c r="AM25" s="48">
        <v>0</v>
      </c>
      <c r="AN25" s="29">
        <v>1</v>
      </c>
      <c r="AO25" s="29">
        <v>0</v>
      </c>
      <c r="AP25" s="29">
        <v>0</v>
      </c>
      <c r="AQ25" s="29">
        <v>0</v>
      </c>
      <c r="AR25" s="29">
        <v>0</v>
      </c>
      <c r="AS25" s="29">
        <v>0</v>
      </c>
      <c r="AT25" s="29">
        <v>0</v>
      </c>
      <c r="AU25" s="29">
        <v>0</v>
      </c>
      <c r="AV25" s="29">
        <v>0</v>
      </c>
      <c r="AW25" s="29">
        <v>0</v>
      </c>
      <c r="AX25" s="29">
        <v>0</v>
      </c>
      <c r="AY25" s="17">
        <v>1</v>
      </c>
      <c r="AZ25" s="29">
        <v>0</v>
      </c>
      <c r="BA25" s="17">
        <v>1</v>
      </c>
      <c r="BB25" s="17">
        <v>0</v>
      </c>
    </row>
    <row r="26" spans="2:54" ht="23.1" customHeight="1" x14ac:dyDescent="0.25">
      <c r="B26" s="12">
        <v>18</v>
      </c>
      <c r="C26" s="64" t="s">
        <v>237</v>
      </c>
      <c r="D26" s="21">
        <v>1</v>
      </c>
      <c r="E26" s="21">
        <v>0</v>
      </c>
      <c r="F26" s="36" t="s">
        <v>260</v>
      </c>
      <c r="G26" s="54">
        <v>0</v>
      </c>
      <c r="H26" s="54">
        <v>0</v>
      </c>
      <c r="I26" s="21">
        <v>3</v>
      </c>
      <c r="J26" s="38">
        <v>0</v>
      </c>
      <c r="K26" s="38">
        <v>0</v>
      </c>
      <c r="L26" s="38">
        <v>0</v>
      </c>
      <c r="M26" s="15">
        <v>44970</v>
      </c>
      <c r="N26" s="17">
        <v>1</v>
      </c>
      <c r="O26" s="17">
        <v>0</v>
      </c>
      <c r="P26" s="17">
        <v>0</v>
      </c>
      <c r="Q26" s="17">
        <v>0</v>
      </c>
      <c r="R26" s="17">
        <v>1</v>
      </c>
      <c r="S26" s="17">
        <v>1</v>
      </c>
      <c r="T26" s="17">
        <v>0</v>
      </c>
      <c r="U26" s="17">
        <v>0</v>
      </c>
      <c r="V26" s="17">
        <v>0</v>
      </c>
      <c r="W26" s="17">
        <v>0</v>
      </c>
      <c r="X26" s="17">
        <v>0</v>
      </c>
      <c r="Y26" s="18" t="s">
        <v>172</v>
      </c>
      <c r="Z26" s="14">
        <v>44971</v>
      </c>
      <c r="AA26" s="14">
        <v>44981</v>
      </c>
      <c r="AB26" s="14">
        <v>44981</v>
      </c>
      <c r="AC26" s="69" t="s">
        <v>290</v>
      </c>
      <c r="AD26" s="17">
        <v>0</v>
      </c>
      <c r="AE26" s="17">
        <v>1</v>
      </c>
      <c r="AF26" s="29">
        <v>1</v>
      </c>
      <c r="AG26" s="29">
        <v>0</v>
      </c>
      <c r="AH26" s="29">
        <v>0</v>
      </c>
      <c r="AI26" s="29">
        <v>0</v>
      </c>
      <c r="AJ26" s="48">
        <v>0</v>
      </c>
      <c r="AK26" s="48">
        <v>0</v>
      </c>
      <c r="AL26" s="48">
        <v>0</v>
      </c>
      <c r="AM26" s="48">
        <v>0</v>
      </c>
      <c r="AN26" s="29">
        <v>1</v>
      </c>
      <c r="AO26" s="29">
        <v>0</v>
      </c>
      <c r="AP26" s="29">
        <v>0</v>
      </c>
      <c r="AQ26" s="29">
        <v>0</v>
      </c>
      <c r="AR26" s="29">
        <v>0</v>
      </c>
      <c r="AS26" s="29">
        <v>0</v>
      </c>
      <c r="AT26" s="29">
        <v>0</v>
      </c>
      <c r="AU26" s="29">
        <v>0</v>
      </c>
      <c r="AV26" s="29">
        <v>0</v>
      </c>
      <c r="AW26" s="29">
        <v>1</v>
      </c>
      <c r="AX26" s="29">
        <v>0</v>
      </c>
      <c r="AY26" s="17">
        <v>0</v>
      </c>
      <c r="AZ26" s="29">
        <v>0</v>
      </c>
      <c r="BA26" s="17">
        <v>0</v>
      </c>
      <c r="BB26" s="17">
        <v>0</v>
      </c>
    </row>
    <row r="27" spans="2:54" ht="23.1" customHeight="1" x14ac:dyDescent="0.25">
      <c r="B27" s="12">
        <v>19</v>
      </c>
      <c r="C27" s="64" t="s">
        <v>238</v>
      </c>
      <c r="D27" s="21">
        <v>1</v>
      </c>
      <c r="E27" s="21">
        <v>0</v>
      </c>
      <c r="F27" s="36" t="s">
        <v>483</v>
      </c>
      <c r="G27" s="54">
        <v>0</v>
      </c>
      <c r="H27" s="54">
        <v>0</v>
      </c>
      <c r="I27" s="21">
        <v>0</v>
      </c>
      <c r="J27" s="38">
        <v>0</v>
      </c>
      <c r="K27" s="38">
        <v>0</v>
      </c>
      <c r="L27" s="38">
        <v>0</v>
      </c>
      <c r="M27" s="15">
        <v>44973</v>
      </c>
      <c r="N27" s="17">
        <v>1</v>
      </c>
      <c r="O27" s="17">
        <v>0</v>
      </c>
      <c r="P27" s="17">
        <v>0</v>
      </c>
      <c r="Q27" s="17">
        <v>0</v>
      </c>
      <c r="R27" s="17">
        <v>1</v>
      </c>
      <c r="S27" s="17">
        <v>0</v>
      </c>
      <c r="T27" s="17">
        <v>0</v>
      </c>
      <c r="U27" s="17">
        <v>0</v>
      </c>
      <c r="V27" s="17">
        <v>0</v>
      </c>
      <c r="W27" s="17">
        <v>1</v>
      </c>
      <c r="X27" s="17">
        <v>0</v>
      </c>
      <c r="Y27" s="18" t="s">
        <v>172</v>
      </c>
      <c r="Z27" s="14">
        <v>44973</v>
      </c>
      <c r="AA27" s="14">
        <v>44979</v>
      </c>
      <c r="AB27" s="14">
        <v>44979</v>
      </c>
      <c r="AC27" s="69" t="s">
        <v>291</v>
      </c>
      <c r="AD27" s="17">
        <v>1</v>
      </c>
      <c r="AE27" s="17">
        <v>0</v>
      </c>
      <c r="AF27" s="29">
        <v>1</v>
      </c>
      <c r="AG27" s="29">
        <v>0</v>
      </c>
      <c r="AH27" s="29">
        <v>0</v>
      </c>
      <c r="AI27" s="29">
        <v>0</v>
      </c>
      <c r="AJ27" s="48">
        <v>0</v>
      </c>
      <c r="AK27" s="48">
        <v>0</v>
      </c>
      <c r="AL27" s="48">
        <v>0</v>
      </c>
      <c r="AM27" s="48">
        <v>0</v>
      </c>
      <c r="AN27" s="29">
        <v>0</v>
      </c>
      <c r="AO27" s="29">
        <v>1</v>
      </c>
      <c r="AP27" s="29">
        <v>0</v>
      </c>
      <c r="AQ27" s="29">
        <v>0</v>
      </c>
      <c r="AR27" s="29">
        <v>0</v>
      </c>
      <c r="AS27" s="29">
        <v>0</v>
      </c>
      <c r="AT27" s="29">
        <v>0</v>
      </c>
      <c r="AU27" s="29">
        <v>0</v>
      </c>
      <c r="AV27" s="29">
        <v>0</v>
      </c>
      <c r="AW27" s="29">
        <v>0</v>
      </c>
      <c r="AX27" s="29">
        <v>0</v>
      </c>
      <c r="AY27" s="17">
        <v>0</v>
      </c>
      <c r="AZ27" s="17">
        <v>1</v>
      </c>
      <c r="BA27" s="17">
        <v>0</v>
      </c>
      <c r="BB27" s="17">
        <v>1</v>
      </c>
    </row>
    <row r="28" spans="2:54" ht="23.1" customHeight="1" x14ac:dyDescent="0.25">
      <c r="B28" s="12">
        <v>20</v>
      </c>
      <c r="C28" s="64" t="s">
        <v>239</v>
      </c>
      <c r="D28" s="21">
        <v>1</v>
      </c>
      <c r="E28" s="21">
        <v>0</v>
      </c>
      <c r="F28" s="36" t="s">
        <v>484</v>
      </c>
      <c r="G28" s="54">
        <v>0</v>
      </c>
      <c r="H28" s="54">
        <v>0</v>
      </c>
      <c r="I28" s="21">
        <v>0</v>
      </c>
      <c r="J28" s="38">
        <v>0</v>
      </c>
      <c r="K28" s="38">
        <v>0</v>
      </c>
      <c r="L28" s="38">
        <v>0</v>
      </c>
      <c r="M28" s="15">
        <v>44973</v>
      </c>
      <c r="N28" s="17">
        <v>1</v>
      </c>
      <c r="O28" s="17">
        <v>0</v>
      </c>
      <c r="P28" s="17">
        <v>0</v>
      </c>
      <c r="Q28" s="17">
        <v>0</v>
      </c>
      <c r="R28" s="17">
        <v>1</v>
      </c>
      <c r="S28" s="17">
        <v>0</v>
      </c>
      <c r="T28" s="17">
        <v>0</v>
      </c>
      <c r="U28" s="17">
        <v>0</v>
      </c>
      <c r="V28" s="17">
        <v>0</v>
      </c>
      <c r="W28" s="17">
        <v>1</v>
      </c>
      <c r="X28" s="17">
        <v>0</v>
      </c>
      <c r="Y28" s="18" t="s">
        <v>172</v>
      </c>
      <c r="Z28" s="14">
        <v>44973</v>
      </c>
      <c r="AA28" s="14">
        <v>44979</v>
      </c>
      <c r="AB28" s="14">
        <v>44979</v>
      </c>
      <c r="AC28" s="69" t="s">
        <v>292</v>
      </c>
      <c r="AD28" s="17">
        <v>0</v>
      </c>
      <c r="AE28" s="17">
        <v>1</v>
      </c>
      <c r="AF28" s="29">
        <v>0</v>
      </c>
      <c r="AG28" s="29">
        <v>1</v>
      </c>
      <c r="AH28" s="29">
        <v>0</v>
      </c>
      <c r="AI28" s="29">
        <v>1</v>
      </c>
      <c r="AJ28" s="29">
        <v>0</v>
      </c>
      <c r="AK28" s="48">
        <v>0</v>
      </c>
      <c r="AL28" s="48">
        <v>0</v>
      </c>
      <c r="AM28" s="48">
        <v>0</v>
      </c>
      <c r="AN28" s="29">
        <v>0</v>
      </c>
      <c r="AO28" s="29">
        <v>0</v>
      </c>
      <c r="AP28" s="29">
        <v>0</v>
      </c>
      <c r="AQ28" s="29">
        <v>0</v>
      </c>
      <c r="AR28" s="29">
        <v>0</v>
      </c>
      <c r="AS28" s="29">
        <v>0</v>
      </c>
      <c r="AT28" s="29">
        <v>0</v>
      </c>
      <c r="AU28" s="29">
        <v>0</v>
      </c>
      <c r="AV28" s="29">
        <v>0</v>
      </c>
      <c r="AW28" s="29">
        <v>0</v>
      </c>
      <c r="AX28" s="29">
        <v>0</v>
      </c>
      <c r="AY28" s="17">
        <v>1</v>
      </c>
      <c r="AZ28" s="17">
        <v>0</v>
      </c>
      <c r="BA28" s="17">
        <v>1</v>
      </c>
      <c r="BB28" s="17">
        <v>0</v>
      </c>
    </row>
    <row r="29" spans="2:54" ht="23.1" customHeight="1" x14ac:dyDescent="0.25">
      <c r="B29" s="12">
        <v>21</v>
      </c>
      <c r="C29" s="64" t="s">
        <v>240</v>
      </c>
      <c r="D29" s="21">
        <v>1</v>
      </c>
      <c r="E29" s="21">
        <v>0</v>
      </c>
      <c r="F29" s="36" t="s">
        <v>261</v>
      </c>
      <c r="G29" s="54">
        <v>0</v>
      </c>
      <c r="H29" s="54">
        <v>0</v>
      </c>
      <c r="I29" s="21">
        <v>0</v>
      </c>
      <c r="J29" s="38">
        <v>0</v>
      </c>
      <c r="K29" s="38">
        <v>0</v>
      </c>
      <c r="L29" s="38">
        <v>0</v>
      </c>
      <c r="M29" s="15">
        <v>44974</v>
      </c>
      <c r="N29" s="17">
        <v>1</v>
      </c>
      <c r="O29" s="17">
        <v>0</v>
      </c>
      <c r="P29" s="17">
        <v>0</v>
      </c>
      <c r="Q29" s="17">
        <v>0</v>
      </c>
      <c r="R29" s="17">
        <v>1</v>
      </c>
      <c r="S29" s="17">
        <v>0</v>
      </c>
      <c r="T29" s="17">
        <v>0</v>
      </c>
      <c r="U29" s="17">
        <v>0</v>
      </c>
      <c r="V29" s="17">
        <v>0</v>
      </c>
      <c r="W29" s="17">
        <v>1</v>
      </c>
      <c r="X29" s="17">
        <v>0</v>
      </c>
      <c r="Y29" s="18" t="s">
        <v>172</v>
      </c>
      <c r="Z29" s="14">
        <v>44974</v>
      </c>
      <c r="AA29" s="14">
        <v>44979</v>
      </c>
      <c r="AB29" s="14">
        <v>44979</v>
      </c>
      <c r="AC29" s="69" t="s">
        <v>293</v>
      </c>
      <c r="AD29" s="17">
        <v>0</v>
      </c>
      <c r="AE29" s="17">
        <v>1</v>
      </c>
      <c r="AF29" s="29">
        <v>1</v>
      </c>
      <c r="AG29" s="29">
        <v>0</v>
      </c>
      <c r="AH29" s="29">
        <v>0</v>
      </c>
      <c r="AI29" s="29"/>
      <c r="AJ29" s="29">
        <v>1</v>
      </c>
      <c r="AK29" s="48">
        <v>0</v>
      </c>
      <c r="AL29" s="48">
        <v>0</v>
      </c>
      <c r="AM29" s="48">
        <v>0</v>
      </c>
      <c r="AN29" s="29">
        <v>0</v>
      </c>
      <c r="AO29" s="29">
        <v>0</v>
      </c>
      <c r="AP29" s="29">
        <v>0</v>
      </c>
      <c r="AQ29" s="29">
        <v>0</v>
      </c>
      <c r="AR29" s="29">
        <v>0</v>
      </c>
      <c r="AS29" s="29">
        <v>0</v>
      </c>
      <c r="AT29" s="29">
        <v>0</v>
      </c>
      <c r="AU29" s="29">
        <v>0</v>
      </c>
      <c r="AV29" s="29">
        <v>0</v>
      </c>
      <c r="AW29" s="29">
        <v>0</v>
      </c>
      <c r="AX29" s="29">
        <v>0</v>
      </c>
      <c r="AY29" s="17">
        <v>1</v>
      </c>
      <c r="AZ29" s="17">
        <v>0</v>
      </c>
      <c r="BA29" s="17">
        <v>1</v>
      </c>
      <c r="BB29" s="17">
        <v>0</v>
      </c>
    </row>
    <row r="30" spans="2:54" ht="23.1" customHeight="1" x14ac:dyDescent="0.25">
      <c r="B30" s="12">
        <v>22</v>
      </c>
      <c r="C30" s="64" t="s">
        <v>241</v>
      </c>
      <c r="D30" s="21">
        <v>1</v>
      </c>
      <c r="E30" s="21">
        <v>0</v>
      </c>
      <c r="F30" s="36" t="s">
        <v>262</v>
      </c>
      <c r="G30" s="54">
        <v>0</v>
      </c>
      <c r="H30" s="54">
        <v>1</v>
      </c>
      <c r="I30" s="21">
        <v>0</v>
      </c>
      <c r="J30" s="38">
        <v>0</v>
      </c>
      <c r="K30" s="38">
        <v>0</v>
      </c>
      <c r="L30" s="38">
        <v>0</v>
      </c>
      <c r="M30" s="15">
        <v>44977</v>
      </c>
      <c r="N30" s="17">
        <v>1</v>
      </c>
      <c r="O30" s="17">
        <v>0</v>
      </c>
      <c r="P30" s="17">
        <v>0</v>
      </c>
      <c r="Q30" s="17">
        <v>0</v>
      </c>
      <c r="R30" s="17">
        <v>1</v>
      </c>
      <c r="S30" s="17">
        <v>1</v>
      </c>
      <c r="T30" s="17">
        <v>0</v>
      </c>
      <c r="U30" s="17">
        <v>0</v>
      </c>
      <c r="V30" s="17">
        <v>0</v>
      </c>
      <c r="W30" s="17">
        <v>0</v>
      </c>
      <c r="X30" s="17">
        <v>0</v>
      </c>
      <c r="Y30" s="18" t="s">
        <v>177</v>
      </c>
      <c r="Z30" s="14">
        <v>44978</v>
      </c>
      <c r="AA30" s="14">
        <v>44978</v>
      </c>
      <c r="AB30" s="14">
        <v>44978</v>
      </c>
      <c r="AC30" s="69" t="s">
        <v>294</v>
      </c>
      <c r="AD30" s="17">
        <v>1</v>
      </c>
      <c r="AE30" s="17">
        <v>0</v>
      </c>
      <c r="AF30" s="29">
        <v>1</v>
      </c>
      <c r="AG30" s="29">
        <v>0</v>
      </c>
      <c r="AH30" s="29">
        <v>0</v>
      </c>
      <c r="AI30" s="29">
        <v>1</v>
      </c>
      <c r="AJ30" s="29">
        <v>0</v>
      </c>
      <c r="AK30" s="48">
        <v>0</v>
      </c>
      <c r="AL30" s="48">
        <v>0</v>
      </c>
      <c r="AM30" s="48">
        <v>0</v>
      </c>
      <c r="AN30" s="29">
        <v>0</v>
      </c>
      <c r="AO30" s="29">
        <v>0</v>
      </c>
      <c r="AP30" s="29">
        <v>0</v>
      </c>
      <c r="AQ30" s="29">
        <v>0</v>
      </c>
      <c r="AR30" s="29">
        <v>0</v>
      </c>
      <c r="AS30" s="29">
        <v>0</v>
      </c>
      <c r="AT30" s="29">
        <v>0</v>
      </c>
      <c r="AU30" s="29">
        <v>0</v>
      </c>
      <c r="AV30" s="29">
        <v>0</v>
      </c>
      <c r="AW30" s="29">
        <v>0</v>
      </c>
      <c r="AX30" s="29">
        <v>1</v>
      </c>
      <c r="AY30" s="17">
        <v>0</v>
      </c>
      <c r="AZ30" s="17">
        <v>0</v>
      </c>
      <c r="BA30" s="17">
        <v>0</v>
      </c>
      <c r="BB30" s="17">
        <v>0</v>
      </c>
    </row>
    <row r="31" spans="2:54" ht="23.1" customHeight="1" x14ac:dyDescent="0.25">
      <c r="B31" s="12">
        <v>23</v>
      </c>
      <c r="C31" s="64" t="s">
        <v>242</v>
      </c>
      <c r="D31" s="21">
        <v>0</v>
      </c>
      <c r="E31" s="21">
        <v>1</v>
      </c>
      <c r="F31" s="36" t="s">
        <v>263</v>
      </c>
      <c r="G31" s="54">
        <v>0</v>
      </c>
      <c r="H31" s="54">
        <v>0</v>
      </c>
      <c r="I31" s="21">
        <v>3</v>
      </c>
      <c r="J31" s="38">
        <v>0</v>
      </c>
      <c r="K31" s="38">
        <v>0</v>
      </c>
      <c r="L31" s="38">
        <v>0</v>
      </c>
      <c r="M31" s="15">
        <v>44978</v>
      </c>
      <c r="N31" s="17">
        <v>1</v>
      </c>
      <c r="O31" s="17">
        <v>0</v>
      </c>
      <c r="P31" s="17">
        <v>0</v>
      </c>
      <c r="Q31" s="17">
        <v>0</v>
      </c>
      <c r="R31" s="17">
        <v>1</v>
      </c>
      <c r="S31" s="17">
        <v>1</v>
      </c>
      <c r="T31" s="17">
        <v>0</v>
      </c>
      <c r="U31" s="17">
        <v>0</v>
      </c>
      <c r="V31" s="17">
        <v>0</v>
      </c>
      <c r="W31" s="17">
        <v>0</v>
      </c>
      <c r="X31" s="17">
        <v>0</v>
      </c>
      <c r="Y31" s="18" t="s">
        <v>172</v>
      </c>
      <c r="Z31" s="14">
        <v>44978</v>
      </c>
      <c r="AA31" s="14">
        <v>44981</v>
      </c>
      <c r="AB31" s="14">
        <v>44981</v>
      </c>
      <c r="AC31" s="69" t="s">
        <v>295</v>
      </c>
      <c r="AD31" s="17">
        <v>1</v>
      </c>
      <c r="AE31" s="17">
        <v>0</v>
      </c>
      <c r="AF31" s="17">
        <v>1</v>
      </c>
      <c r="AG31" s="29">
        <v>0</v>
      </c>
      <c r="AH31" s="29">
        <v>0</v>
      </c>
      <c r="AI31" s="29">
        <v>1</v>
      </c>
      <c r="AJ31" s="29">
        <v>0</v>
      </c>
      <c r="AK31" s="48">
        <v>0</v>
      </c>
      <c r="AL31" s="48">
        <v>0</v>
      </c>
      <c r="AM31" s="48">
        <v>0</v>
      </c>
      <c r="AN31" s="29">
        <v>0</v>
      </c>
      <c r="AO31" s="29">
        <v>0</v>
      </c>
      <c r="AP31" s="29">
        <v>0</v>
      </c>
      <c r="AQ31" s="29">
        <v>0</v>
      </c>
      <c r="AR31" s="29">
        <v>0</v>
      </c>
      <c r="AS31" s="29">
        <v>0</v>
      </c>
      <c r="AT31" s="29">
        <v>0</v>
      </c>
      <c r="AU31" s="17">
        <v>0</v>
      </c>
      <c r="AV31" s="17">
        <v>0</v>
      </c>
      <c r="AW31" s="17">
        <v>1</v>
      </c>
      <c r="AX31" s="17">
        <v>0</v>
      </c>
      <c r="AY31" s="17">
        <v>0</v>
      </c>
      <c r="AZ31" s="17">
        <v>0</v>
      </c>
      <c r="BA31" s="17">
        <v>0</v>
      </c>
      <c r="BB31" s="17">
        <v>0</v>
      </c>
    </row>
    <row r="32" spans="2:54" ht="23.1" customHeight="1" x14ac:dyDescent="0.25">
      <c r="B32" s="12">
        <v>24</v>
      </c>
      <c r="C32" s="64" t="s">
        <v>243</v>
      </c>
      <c r="D32" s="21">
        <v>0</v>
      </c>
      <c r="E32" s="21">
        <v>1</v>
      </c>
      <c r="F32" s="36" t="s">
        <v>264</v>
      </c>
      <c r="G32" s="54">
        <v>0</v>
      </c>
      <c r="H32" s="54">
        <v>2</v>
      </c>
      <c r="I32" s="21">
        <v>0</v>
      </c>
      <c r="J32" s="38">
        <v>0</v>
      </c>
      <c r="K32" s="38">
        <v>0</v>
      </c>
      <c r="L32" s="38">
        <v>0</v>
      </c>
      <c r="M32" s="15">
        <v>44978</v>
      </c>
      <c r="N32" s="17">
        <v>1</v>
      </c>
      <c r="O32" s="17">
        <v>0</v>
      </c>
      <c r="P32" s="17">
        <v>0</v>
      </c>
      <c r="Q32" s="17">
        <v>0</v>
      </c>
      <c r="R32" s="17">
        <v>1</v>
      </c>
      <c r="S32" s="17">
        <v>1</v>
      </c>
      <c r="T32" s="17">
        <v>0</v>
      </c>
      <c r="U32" s="17">
        <v>0</v>
      </c>
      <c r="V32" s="17">
        <v>0</v>
      </c>
      <c r="W32" s="17">
        <v>0</v>
      </c>
      <c r="X32" s="17">
        <v>0</v>
      </c>
      <c r="Y32" s="18" t="s">
        <v>272</v>
      </c>
      <c r="Z32" s="14">
        <v>44979</v>
      </c>
      <c r="AA32" s="14">
        <v>44984</v>
      </c>
      <c r="AB32" s="14">
        <v>44985</v>
      </c>
      <c r="AC32" s="69" t="s">
        <v>296</v>
      </c>
      <c r="AD32" s="17">
        <v>0</v>
      </c>
      <c r="AE32" s="17">
        <v>1</v>
      </c>
      <c r="AF32" s="17">
        <v>1</v>
      </c>
      <c r="AG32" s="29">
        <v>0</v>
      </c>
      <c r="AH32" s="29">
        <v>0</v>
      </c>
      <c r="AI32" s="29">
        <v>1</v>
      </c>
      <c r="AJ32" s="29">
        <v>0</v>
      </c>
      <c r="AK32" s="48">
        <v>0</v>
      </c>
      <c r="AL32" s="48">
        <v>0</v>
      </c>
      <c r="AM32" s="48">
        <v>0</v>
      </c>
      <c r="AN32" s="29">
        <v>0</v>
      </c>
      <c r="AO32" s="29">
        <v>0</v>
      </c>
      <c r="AP32" s="29">
        <v>0</v>
      </c>
      <c r="AQ32" s="29">
        <v>0</v>
      </c>
      <c r="AR32" s="29">
        <v>0</v>
      </c>
      <c r="AS32" s="29">
        <v>0</v>
      </c>
      <c r="AT32" s="29">
        <v>0</v>
      </c>
      <c r="AU32" s="17">
        <v>0</v>
      </c>
      <c r="AV32" s="17">
        <v>1</v>
      </c>
      <c r="AW32" s="17">
        <v>0</v>
      </c>
      <c r="AX32" s="17">
        <v>0</v>
      </c>
      <c r="AY32" s="17">
        <v>0</v>
      </c>
      <c r="AZ32" s="17">
        <v>0</v>
      </c>
      <c r="BA32" s="17">
        <v>0</v>
      </c>
      <c r="BB32" s="17">
        <v>0</v>
      </c>
    </row>
    <row r="33" spans="2:54" ht="23.1" customHeight="1" x14ac:dyDescent="0.25">
      <c r="B33" s="12">
        <v>25</v>
      </c>
      <c r="C33" s="64" t="s">
        <v>244</v>
      </c>
      <c r="D33" s="21">
        <v>0</v>
      </c>
      <c r="E33" s="21">
        <v>1</v>
      </c>
      <c r="F33" s="36" t="s">
        <v>265</v>
      </c>
      <c r="G33" s="54">
        <v>0</v>
      </c>
      <c r="H33" s="54">
        <v>0</v>
      </c>
      <c r="I33" s="21">
        <v>1</v>
      </c>
      <c r="J33" s="38">
        <v>0</v>
      </c>
      <c r="K33" s="38">
        <v>0</v>
      </c>
      <c r="L33" s="38">
        <v>0</v>
      </c>
      <c r="M33" s="15">
        <v>44981</v>
      </c>
      <c r="N33" s="17">
        <v>1</v>
      </c>
      <c r="O33" s="17">
        <v>0</v>
      </c>
      <c r="P33" s="17">
        <v>0</v>
      </c>
      <c r="Q33" s="17">
        <v>0</v>
      </c>
      <c r="R33" s="17">
        <v>1</v>
      </c>
      <c r="S33" s="17">
        <v>1</v>
      </c>
      <c r="T33" s="17">
        <v>0</v>
      </c>
      <c r="U33" s="17">
        <v>0</v>
      </c>
      <c r="V33" s="17">
        <v>0</v>
      </c>
      <c r="W33" s="17">
        <v>0</v>
      </c>
      <c r="X33" s="17">
        <v>0</v>
      </c>
      <c r="Y33" s="18" t="s">
        <v>172</v>
      </c>
      <c r="Z33" s="14">
        <v>44981</v>
      </c>
      <c r="AA33" s="14">
        <v>44987</v>
      </c>
      <c r="AB33" s="14">
        <v>44988</v>
      </c>
      <c r="AC33" s="69" t="s">
        <v>297</v>
      </c>
      <c r="AD33" s="17">
        <v>0</v>
      </c>
      <c r="AE33" s="17">
        <v>1</v>
      </c>
      <c r="AF33" s="17">
        <v>1</v>
      </c>
      <c r="AG33" s="29">
        <v>0</v>
      </c>
      <c r="AH33" s="29">
        <v>0</v>
      </c>
      <c r="AI33" s="29">
        <v>1</v>
      </c>
      <c r="AJ33" s="29">
        <v>0</v>
      </c>
      <c r="AK33" s="48">
        <v>0</v>
      </c>
      <c r="AL33" s="48">
        <v>0</v>
      </c>
      <c r="AM33" s="48">
        <v>0</v>
      </c>
      <c r="AN33" s="29">
        <v>0</v>
      </c>
      <c r="AO33" s="29">
        <v>0</v>
      </c>
      <c r="AP33" s="29">
        <v>0</v>
      </c>
      <c r="AQ33" s="29">
        <v>0</v>
      </c>
      <c r="AR33" s="29">
        <v>0</v>
      </c>
      <c r="AS33" s="29">
        <v>0</v>
      </c>
      <c r="AT33" s="29">
        <v>0</v>
      </c>
      <c r="AU33" s="17">
        <v>0</v>
      </c>
      <c r="AV33" s="17">
        <v>0</v>
      </c>
      <c r="AW33" s="17">
        <v>0</v>
      </c>
      <c r="AX33" s="17">
        <v>0</v>
      </c>
      <c r="AY33" s="17">
        <v>1</v>
      </c>
      <c r="AZ33" s="17">
        <v>0</v>
      </c>
      <c r="BA33" s="17">
        <v>1</v>
      </c>
      <c r="BB33" s="17">
        <v>0</v>
      </c>
    </row>
    <row r="34" spans="2:54" ht="23.1" customHeight="1" x14ac:dyDescent="0.25">
      <c r="B34" s="12">
        <v>26</v>
      </c>
      <c r="C34" s="64" t="s">
        <v>245</v>
      </c>
      <c r="D34" s="21">
        <v>1</v>
      </c>
      <c r="E34" s="21">
        <v>0</v>
      </c>
      <c r="F34" s="36" t="s">
        <v>266</v>
      </c>
      <c r="G34" s="54">
        <v>0</v>
      </c>
      <c r="H34" s="54">
        <v>0</v>
      </c>
      <c r="I34" s="21">
        <v>1</v>
      </c>
      <c r="J34" s="38">
        <v>0</v>
      </c>
      <c r="K34" s="38">
        <v>0</v>
      </c>
      <c r="L34" s="38">
        <v>0</v>
      </c>
      <c r="M34" s="15">
        <v>44981</v>
      </c>
      <c r="N34" s="17">
        <v>1</v>
      </c>
      <c r="O34" s="17">
        <v>0</v>
      </c>
      <c r="P34" s="17">
        <v>0</v>
      </c>
      <c r="Q34" s="17">
        <v>0</v>
      </c>
      <c r="R34" s="17">
        <v>1</v>
      </c>
      <c r="S34" s="17">
        <v>1</v>
      </c>
      <c r="T34" s="17">
        <v>0</v>
      </c>
      <c r="U34" s="17">
        <v>0</v>
      </c>
      <c r="V34" s="17">
        <v>0</v>
      </c>
      <c r="W34" s="17">
        <v>0</v>
      </c>
      <c r="X34" s="17">
        <v>0</v>
      </c>
      <c r="Y34" s="18" t="s">
        <v>172</v>
      </c>
      <c r="Z34" s="14">
        <v>44981</v>
      </c>
      <c r="AA34" s="14">
        <v>44987</v>
      </c>
      <c r="AB34" s="14">
        <v>44988</v>
      </c>
      <c r="AC34" s="69" t="s">
        <v>298</v>
      </c>
      <c r="AD34" s="17">
        <v>0</v>
      </c>
      <c r="AE34" s="17">
        <v>1</v>
      </c>
      <c r="AF34" s="17">
        <v>1</v>
      </c>
      <c r="AG34" s="29">
        <v>0</v>
      </c>
      <c r="AH34" s="29">
        <v>0</v>
      </c>
      <c r="AI34" s="29">
        <v>1</v>
      </c>
      <c r="AJ34" s="29">
        <v>0</v>
      </c>
      <c r="AK34" s="48">
        <v>0</v>
      </c>
      <c r="AL34" s="48">
        <v>0</v>
      </c>
      <c r="AM34" s="48">
        <v>0</v>
      </c>
      <c r="AN34" s="29">
        <v>0</v>
      </c>
      <c r="AO34" s="29">
        <v>0</v>
      </c>
      <c r="AP34" s="29">
        <v>0</v>
      </c>
      <c r="AQ34" s="29">
        <v>0</v>
      </c>
      <c r="AR34" s="29">
        <v>0</v>
      </c>
      <c r="AS34" s="29">
        <v>0</v>
      </c>
      <c r="AT34" s="29">
        <v>0</v>
      </c>
      <c r="AU34" s="17">
        <v>0</v>
      </c>
      <c r="AV34" s="17">
        <v>0</v>
      </c>
      <c r="AW34" s="17">
        <v>1</v>
      </c>
      <c r="AX34" s="17">
        <v>0</v>
      </c>
      <c r="AY34" s="17">
        <v>0</v>
      </c>
      <c r="AZ34" s="17">
        <v>0</v>
      </c>
      <c r="BA34" s="17">
        <v>0</v>
      </c>
      <c r="BB34" s="17">
        <v>0</v>
      </c>
    </row>
    <row r="35" spans="2:54" ht="23.1" customHeight="1" x14ac:dyDescent="0.25">
      <c r="B35" s="12">
        <v>27</v>
      </c>
      <c r="C35" s="64" t="s">
        <v>246</v>
      </c>
      <c r="D35" s="21">
        <v>0</v>
      </c>
      <c r="E35" s="21">
        <v>1</v>
      </c>
      <c r="F35" s="36" t="s">
        <v>267</v>
      </c>
      <c r="G35" s="54">
        <v>0</v>
      </c>
      <c r="H35" s="54">
        <v>0</v>
      </c>
      <c r="I35" s="54">
        <v>3</v>
      </c>
      <c r="J35" s="38">
        <v>0</v>
      </c>
      <c r="K35" s="38">
        <v>0</v>
      </c>
      <c r="L35" s="38">
        <v>0</v>
      </c>
      <c r="M35" s="15">
        <v>44984</v>
      </c>
      <c r="N35" s="17">
        <v>1</v>
      </c>
      <c r="O35" s="17">
        <v>0</v>
      </c>
      <c r="P35" s="17">
        <v>0</v>
      </c>
      <c r="Q35" s="17">
        <v>0</v>
      </c>
      <c r="R35" s="17">
        <v>1</v>
      </c>
      <c r="S35" s="17">
        <v>1</v>
      </c>
      <c r="T35" s="17">
        <v>0</v>
      </c>
      <c r="U35" s="17">
        <v>0</v>
      </c>
      <c r="V35" s="17">
        <v>0</v>
      </c>
      <c r="W35" s="17">
        <v>0</v>
      </c>
      <c r="X35" s="17">
        <v>0</v>
      </c>
      <c r="Y35" s="18" t="s">
        <v>172</v>
      </c>
      <c r="Z35" s="14">
        <v>44984</v>
      </c>
      <c r="AA35" s="14">
        <v>44987</v>
      </c>
      <c r="AB35" s="14">
        <v>44988</v>
      </c>
      <c r="AC35" s="69" t="s">
        <v>299</v>
      </c>
      <c r="AD35" s="17">
        <v>1</v>
      </c>
      <c r="AE35" s="17">
        <v>0</v>
      </c>
      <c r="AF35" s="17">
        <v>1</v>
      </c>
      <c r="AG35" s="29">
        <v>0</v>
      </c>
      <c r="AH35" s="29">
        <v>0</v>
      </c>
      <c r="AI35" s="29">
        <v>0</v>
      </c>
      <c r="AJ35" s="29">
        <v>0</v>
      </c>
      <c r="AK35" s="48">
        <v>0</v>
      </c>
      <c r="AL35" s="48">
        <v>0</v>
      </c>
      <c r="AM35" s="48">
        <v>0</v>
      </c>
      <c r="AN35" s="29">
        <v>1</v>
      </c>
      <c r="AO35" s="29">
        <v>0</v>
      </c>
      <c r="AP35" s="29">
        <v>0</v>
      </c>
      <c r="AQ35" s="29">
        <v>0</v>
      </c>
      <c r="AR35" s="29">
        <v>0</v>
      </c>
      <c r="AS35" s="29">
        <v>0</v>
      </c>
      <c r="AT35" s="29">
        <v>0</v>
      </c>
      <c r="AU35" s="17">
        <v>0</v>
      </c>
      <c r="AV35" s="17">
        <v>0</v>
      </c>
      <c r="AW35" s="17">
        <v>0</v>
      </c>
      <c r="AX35" s="17">
        <v>1</v>
      </c>
      <c r="AY35" s="17">
        <v>0</v>
      </c>
      <c r="AZ35" s="17">
        <v>0</v>
      </c>
      <c r="BA35" s="17">
        <v>0</v>
      </c>
      <c r="BB35" s="17">
        <v>0</v>
      </c>
    </row>
    <row r="36" spans="2:54" ht="23.1" customHeight="1" x14ac:dyDescent="0.25">
      <c r="B36" s="12">
        <v>28</v>
      </c>
      <c r="C36" s="64" t="s">
        <v>247</v>
      </c>
      <c r="D36" s="21">
        <v>1</v>
      </c>
      <c r="E36" s="21">
        <v>0</v>
      </c>
      <c r="F36" s="36" t="s">
        <v>268</v>
      </c>
      <c r="G36" s="54">
        <v>0</v>
      </c>
      <c r="H36" s="54">
        <v>0</v>
      </c>
      <c r="I36" s="21">
        <v>1</v>
      </c>
      <c r="J36" s="38">
        <v>0</v>
      </c>
      <c r="K36" s="38">
        <v>0</v>
      </c>
      <c r="L36" s="38">
        <v>0</v>
      </c>
      <c r="M36" s="15">
        <v>44985</v>
      </c>
      <c r="N36" s="17">
        <v>1</v>
      </c>
      <c r="O36" s="17">
        <v>0</v>
      </c>
      <c r="P36" s="17">
        <v>0</v>
      </c>
      <c r="Q36" s="17">
        <v>0</v>
      </c>
      <c r="R36" s="17">
        <v>1</v>
      </c>
      <c r="S36" s="17">
        <v>1</v>
      </c>
      <c r="T36" s="17">
        <v>0</v>
      </c>
      <c r="U36" s="17">
        <v>0</v>
      </c>
      <c r="V36" s="17">
        <v>0</v>
      </c>
      <c r="W36" s="17">
        <v>0</v>
      </c>
      <c r="X36" s="17">
        <v>0</v>
      </c>
      <c r="Y36" s="18" t="s">
        <v>172</v>
      </c>
      <c r="Z36" s="14">
        <v>44985</v>
      </c>
      <c r="AA36" s="14">
        <v>44987</v>
      </c>
      <c r="AB36" s="14">
        <v>44988</v>
      </c>
      <c r="AC36" s="69" t="s">
        <v>300</v>
      </c>
      <c r="AD36" s="17">
        <v>1</v>
      </c>
      <c r="AE36" s="17">
        <v>0</v>
      </c>
      <c r="AF36" s="17">
        <v>1</v>
      </c>
      <c r="AG36" s="29">
        <v>0</v>
      </c>
      <c r="AH36" s="29">
        <v>0</v>
      </c>
      <c r="AI36" s="29">
        <v>0</v>
      </c>
      <c r="AJ36" s="29">
        <v>0</v>
      </c>
      <c r="AK36" s="48">
        <v>0</v>
      </c>
      <c r="AL36" s="48">
        <v>0</v>
      </c>
      <c r="AM36" s="29">
        <v>1</v>
      </c>
      <c r="AN36" s="29">
        <v>0</v>
      </c>
      <c r="AO36" s="29">
        <v>0</v>
      </c>
      <c r="AP36" s="29">
        <v>0</v>
      </c>
      <c r="AQ36" s="29">
        <v>0</v>
      </c>
      <c r="AR36" s="29">
        <v>0</v>
      </c>
      <c r="AS36" s="29">
        <v>0</v>
      </c>
      <c r="AT36" s="17">
        <v>0</v>
      </c>
      <c r="AU36" s="17"/>
      <c r="AV36" s="17">
        <v>0</v>
      </c>
      <c r="AW36" s="17">
        <v>0</v>
      </c>
      <c r="AX36" s="17">
        <v>0</v>
      </c>
      <c r="AY36" s="17">
        <v>1</v>
      </c>
      <c r="AZ36" s="17">
        <v>0</v>
      </c>
      <c r="BA36" s="17">
        <v>1</v>
      </c>
      <c r="BB36" s="17">
        <v>0</v>
      </c>
    </row>
    <row r="37" spans="2:54" ht="26.25" customHeight="1" x14ac:dyDescent="0.25">
      <c r="B37" s="162" t="s">
        <v>52</v>
      </c>
      <c r="C37" s="162"/>
      <c r="D37" s="43">
        <f>SUM(D9:D36)</f>
        <v>20</v>
      </c>
      <c r="E37" s="43">
        <f>SUM(E9:E36)</f>
        <v>8</v>
      </c>
      <c r="F37" s="7"/>
      <c r="G37" s="43">
        <f t="shared" ref="G37:L37" si="0">SUM(G9:G36)</f>
        <v>0</v>
      </c>
      <c r="H37" s="43">
        <f t="shared" si="0"/>
        <v>14</v>
      </c>
      <c r="I37" s="43">
        <f t="shared" si="0"/>
        <v>25</v>
      </c>
      <c r="J37" s="43">
        <f t="shared" si="0"/>
        <v>0</v>
      </c>
      <c r="K37" s="43">
        <f t="shared" si="0"/>
        <v>0</v>
      </c>
      <c r="L37" s="43">
        <f t="shared" si="0"/>
        <v>0</v>
      </c>
      <c r="M37" s="7"/>
      <c r="N37" s="43">
        <f>SUM(N9:N36)/40*100</f>
        <v>70</v>
      </c>
      <c r="O37" s="43">
        <f>SUM(O9:O36)/40*100</f>
        <v>0</v>
      </c>
      <c r="P37" s="43">
        <f t="shared" ref="P37:X37" si="1">SUM(P9:P36)</f>
        <v>0</v>
      </c>
      <c r="Q37" s="43">
        <f t="shared" si="1"/>
        <v>0</v>
      </c>
      <c r="R37" s="43">
        <f t="shared" si="1"/>
        <v>28</v>
      </c>
      <c r="S37" s="43">
        <f t="shared" si="1"/>
        <v>23</v>
      </c>
      <c r="T37" s="43">
        <f t="shared" si="1"/>
        <v>0</v>
      </c>
      <c r="U37" s="43">
        <f t="shared" si="1"/>
        <v>0</v>
      </c>
      <c r="V37" s="43">
        <f t="shared" si="1"/>
        <v>0</v>
      </c>
      <c r="W37" s="43">
        <f t="shared" si="1"/>
        <v>3</v>
      </c>
      <c r="X37" s="43">
        <f t="shared" si="1"/>
        <v>0</v>
      </c>
      <c r="Y37" s="7"/>
      <c r="Z37" s="7"/>
      <c r="AA37" s="7"/>
      <c r="AB37" s="7"/>
      <c r="AC37" s="7"/>
      <c r="AD37" s="43">
        <f t="shared" ref="AD37:AI37" si="2">SUM(AD9:AD36)</f>
        <v>14</v>
      </c>
      <c r="AE37" s="43">
        <f t="shared" si="2"/>
        <v>14</v>
      </c>
      <c r="AF37" s="43">
        <f t="shared" si="2"/>
        <v>27</v>
      </c>
      <c r="AG37" s="43">
        <f t="shared" si="2"/>
        <v>1</v>
      </c>
      <c r="AH37" s="43">
        <f t="shared" si="2"/>
        <v>0</v>
      </c>
      <c r="AI37" s="43">
        <f t="shared" si="2"/>
        <v>12</v>
      </c>
      <c r="AJ37" s="112">
        <f t="shared" ref="AJ37" si="3">SUM(AJ9:AJ36)</f>
        <v>3</v>
      </c>
      <c r="AK37" s="112">
        <f t="shared" ref="AK37" si="4">SUM(AK9:AK36)</f>
        <v>0</v>
      </c>
      <c r="AL37" s="112">
        <f t="shared" ref="AL37" si="5">SUM(AL9:AL36)</f>
        <v>0</v>
      </c>
      <c r="AM37" s="112">
        <f t="shared" ref="AM37" si="6">SUM(AM9:AM36)</f>
        <v>1</v>
      </c>
      <c r="AN37" s="112">
        <f t="shared" ref="AN37" si="7">SUM(AN9:AN36)</f>
        <v>11</v>
      </c>
      <c r="AO37" s="43">
        <f t="shared" ref="AO37:BB37" si="8">SUM(AO9:AO36)</f>
        <v>1</v>
      </c>
      <c r="AP37" s="43">
        <f t="shared" si="8"/>
        <v>0</v>
      </c>
      <c r="AQ37" s="43">
        <f t="shared" si="8"/>
        <v>0</v>
      </c>
      <c r="AR37" s="43">
        <f t="shared" si="8"/>
        <v>0</v>
      </c>
      <c r="AS37" s="43">
        <f t="shared" si="8"/>
        <v>0</v>
      </c>
      <c r="AT37" s="43">
        <f t="shared" si="8"/>
        <v>0</v>
      </c>
      <c r="AU37" s="43">
        <f t="shared" si="8"/>
        <v>0</v>
      </c>
      <c r="AV37" s="43">
        <f t="shared" si="8"/>
        <v>1</v>
      </c>
      <c r="AW37" s="113">
        <f t="shared" si="8"/>
        <v>8</v>
      </c>
      <c r="AX37" s="113">
        <f t="shared" si="8"/>
        <v>7</v>
      </c>
      <c r="AY37" s="43">
        <f t="shared" si="8"/>
        <v>10</v>
      </c>
      <c r="AZ37" s="43">
        <f t="shared" si="8"/>
        <v>2</v>
      </c>
      <c r="BA37" s="43">
        <f t="shared" si="8"/>
        <v>10</v>
      </c>
      <c r="BB37" s="43">
        <f t="shared" si="8"/>
        <v>2</v>
      </c>
    </row>
    <row r="38" spans="2:54" ht="23.1" customHeight="1" x14ac:dyDescent="0.25"/>
    <row r="39" spans="2:54" ht="23.1" customHeight="1" x14ac:dyDescent="0.25"/>
    <row r="40" spans="2:54" ht="23.1" customHeight="1" x14ac:dyDescent="0.25">
      <c r="C40" s="207" t="s">
        <v>93</v>
      </c>
      <c r="D40" s="208" t="s">
        <v>94</v>
      </c>
      <c r="E40" s="209"/>
      <c r="F40" s="210"/>
    </row>
    <row r="41" spans="2:54" ht="23.1" customHeight="1" x14ac:dyDescent="0.25">
      <c r="C41" s="99" t="s">
        <v>87</v>
      </c>
      <c r="D41" s="95" t="s">
        <v>95</v>
      </c>
      <c r="E41" s="95"/>
      <c r="F41" s="95"/>
    </row>
    <row r="42" spans="2:54" x14ac:dyDescent="0.25">
      <c r="C42" s="99" t="s">
        <v>88</v>
      </c>
      <c r="D42" s="95" t="s">
        <v>96</v>
      </c>
      <c r="E42" s="95"/>
      <c r="F42" s="95"/>
    </row>
    <row r="43" spans="2:54" x14ac:dyDescent="0.25">
      <c r="C43" s="99" t="s">
        <v>89</v>
      </c>
      <c r="D43" s="95" t="s">
        <v>97</v>
      </c>
      <c r="E43" s="95"/>
      <c r="F43" s="95"/>
    </row>
    <row r="44" spans="2:54" x14ac:dyDescent="0.25">
      <c r="C44" s="99" t="s">
        <v>90</v>
      </c>
      <c r="D44" s="95" t="s">
        <v>98</v>
      </c>
      <c r="E44" s="95"/>
      <c r="F44" s="95"/>
    </row>
    <row r="45" spans="2:54" x14ac:dyDescent="0.25">
      <c r="C45" s="99" t="s">
        <v>91</v>
      </c>
      <c r="D45" s="95" t="s">
        <v>99</v>
      </c>
      <c r="E45" s="95"/>
      <c r="F45" s="95"/>
    </row>
    <row r="46" spans="2:54" x14ac:dyDescent="0.25">
      <c r="C46" s="99" t="s">
        <v>92</v>
      </c>
      <c r="D46" s="95" t="s">
        <v>100</v>
      </c>
      <c r="E46" s="95"/>
      <c r="F46" s="95"/>
    </row>
    <row r="47" spans="2:54" x14ac:dyDescent="0.25">
      <c r="C47" s="99" t="s">
        <v>101</v>
      </c>
      <c r="D47" s="95" t="s">
        <v>102</v>
      </c>
      <c r="E47" s="95"/>
      <c r="F47" s="95"/>
    </row>
  </sheetData>
  <mergeCells count="65">
    <mergeCell ref="D40:F40"/>
    <mergeCell ref="BB6:BB8"/>
    <mergeCell ref="BA6:BA8"/>
    <mergeCell ref="AR7:AR8"/>
    <mergeCell ref="AS7:AS8"/>
    <mergeCell ref="AT7:AT8"/>
    <mergeCell ref="AY6:AY8"/>
    <mergeCell ref="AZ6:AZ8"/>
    <mergeCell ref="AH6:AT6"/>
    <mergeCell ref="AD6:AD8"/>
    <mergeCell ref="AE6:AE8"/>
    <mergeCell ref="J5:J8"/>
    <mergeCell ref="K5:K8"/>
    <mergeCell ref="AA4:AA8"/>
    <mergeCell ref="P4:R4"/>
    <mergeCell ref="AF5:AS5"/>
    <mergeCell ref="B37:C37"/>
    <mergeCell ref="AH7:AI7"/>
    <mergeCell ref="AO7:AO8"/>
    <mergeCell ref="AP7:AP8"/>
    <mergeCell ref="AQ7:AQ8"/>
    <mergeCell ref="D6:D8"/>
    <mergeCell ref="E6:E8"/>
    <mergeCell ref="V5:V8"/>
    <mergeCell ref="W5:W8"/>
    <mergeCell ref="AD5:AE5"/>
    <mergeCell ref="AF6:AF8"/>
    <mergeCell ref="AG6:AG8"/>
    <mergeCell ref="AB4:AB8"/>
    <mergeCell ref="AD4:AZ4"/>
    <mergeCell ref="AU6:AU8"/>
    <mergeCell ref="AV6:AV8"/>
    <mergeCell ref="AU5:AZ5"/>
    <mergeCell ref="AJ7:AJ8"/>
    <mergeCell ref="AK7:AK8"/>
    <mergeCell ref="AL7:AL8"/>
    <mergeCell ref="AM7:AM8"/>
    <mergeCell ref="AN7:AN8"/>
    <mergeCell ref="N5:N8"/>
    <mergeCell ref="BA4:BB5"/>
    <mergeCell ref="S4:X4"/>
    <mergeCell ref="X5:X8"/>
    <mergeCell ref="AC4:AC8"/>
    <mergeCell ref="N4:O4"/>
    <mergeCell ref="Y4:Y8"/>
    <mergeCell ref="P6:P8"/>
    <mergeCell ref="Q6:Q8"/>
    <mergeCell ref="Z4:Z8"/>
    <mergeCell ref="O5:O8"/>
    <mergeCell ref="P5:Q5"/>
    <mergeCell ref="R5:R8"/>
    <mergeCell ref="S5:S8"/>
    <mergeCell ref="T5:T8"/>
    <mergeCell ref="U5:U8"/>
    <mergeCell ref="B2:M2"/>
    <mergeCell ref="B4:B8"/>
    <mergeCell ref="C4:C8"/>
    <mergeCell ref="D4:E5"/>
    <mergeCell ref="F4:F8"/>
    <mergeCell ref="G4:L4"/>
    <mergeCell ref="M4:M8"/>
    <mergeCell ref="L5:L8"/>
    <mergeCell ref="G5:G8"/>
    <mergeCell ref="H5:H8"/>
    <mergeCell ref="I5:I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C31"/>
  <sheetViews>
    <sheetView showGridLines="0" zoomScaleNormal="100" workbookViewId="0">
      <pane ySplit="8" topLeftCell="A9" activePane="bottomLeft" state="frozen"/>
      <selection pane="bottomLeft" activeCell="B23" sqref="B23"/>
    </sheetView>
  </sheetViews>
  <sheetFormatPr baseColWidth="10" defaultColWidth="11.42578125" defaultRowHeight="15" x14ac:dyDescent="0.25"/>
  <cols>
    <col min="1" max="1" width="3" customWidth="1"/>
    <col min="2" max="2" width="4.28515625" style="11" customWidth="1"/>
    <col min="3" max="3" width="16.140625" customWidth="1"/>
    <col min="4" max="4" width="4.5703125" customWidth="1"/>
    <col min="5" max="5" width="4.7109375" customWidth="1"/>
    <col min="6" max="6" width="39.5703125" customWidth="1"/>
    <col min="7" max="7" width="4.7109375" customWidth="1"/>
    <col min="8" max="8" width="5.28515625" customWidth="1"/>
    <col min="9" max="10" width="4.5703125" customWidth="1"/>
    <col min="11" max="11" width="5" customWidth="1"/>
    <col min="12" max="12" width="6.28515625" customWidth="1"/>
    <col min="13" max="13" width="10.140625" customWidth="1"/>
    <col min="14" max="17" width="4.5703125" customWidth="1"/>
    <col min="18" max="18" width="5" customWidth="1"/>
    <col min="19" max="19" width="4.7109375" customWidth="1"/>
    <col min="20" max="20" width="4.5703125" customWidth="1"/>
    <col min="21" max="23" width="4.7109375" customWidth="1"/>
    <col min="24" max="24" width="4.42578125" customWidth="1"/>
    <col min="30" max="54" width="5" customWidth="1"/>
  </cols>
  <sheetData>
    <row r="2" spans="2:107" ht="81.75" customHeight="1" thickBot="1" x14ac:dyDescent="0.3">
      <c r="B2" s="132" t="s">
        <v>106</v>
      </c>
      <c r="C2" s="132"/>
      <c r="D2" s="132"/>
      <c r="E2" s="132"/>
      <c r="F2" s="132"/>
      <c r="G2" s="132"/>
      <c r="H2" s="132"/>
      <c r="I2" s="132"/>
      <c r="J2" s="132"/>
      <c r="K2" s="132"/>
      <c r="L2" s="132"/>
      <c r="M2" s="132"/>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row>
    <row r="3" spans="2:107" ht="21" customHeight="1" thickTop="1" x14ac:dyDescent="0.25"/>
    <row r="4" spans="2:107" s="1" customFormat="1" ht="24.75" customHeight="1" x14ac:dyDescent="0.2">
      <c r="B4" s="164" t="s">
        <v>14</v>
      </c>
      <c r="C4" s="164" t="s">
        <v>0</v>
      </c>
      <c r="D4" s="164" t="s">
        <v>1</v>
      </c>
      <c r="E4" s="164"/>
      <c r="F4" s="165" t="s">
        <v>2</v>
      </c>
      <c r="G4" s="174" t="s">
        <v>74</v>
      </c>
      <c r="H4" s="175"/>
      <c r="I4" s="175"/>
      <c r="J4" s="175"/>
      <c r="K4" s="175"/>
      <c r="L4" s="176"/>
      <c r="M4" s="191" t="s">
        <v>10</v>
      </c>
      <c r="N4" s="174" t="s">
        <v>11</v>
      </c>
      <c r="O4" s="176"/>
      <c r="P4" s="174" t="s">
        <v>15</v>
      </c>
      <c r="Q4" s="175"/>
      <c r="R4" s="176"/>
      <c r="S4" s="170" t="s">
        <v>16</v>
      </c>
      <c r="T4" s="188"/>
      <c r="U4" s="188"/>
      <c r="V4" s="188"/>
      <c r="W4" s="188"/>
      <c r="X4" s="171"/>
      <c r="Y4" s="180" t="s">
        <v>17</v>
      </c>
      <c r="Z4" s="180" t="s">
        <v>18</v>
      </c>
      <c r="AA4" s="180" t="s">
        <v>19</v>
      </c>
      <c r="AB4" s="180" t="s">
        <v>20</v>
      </c>
      <c r="AC4" s="180" t="s">
        <v>83</v>
      </c>
      <c r="AD4" s="164" t="s">
        <v>21</v>
      </c>
      <c r="AE4" s="164"/>
      <c r="AF4" s="164"/>
      <c r="AG4" s="164"/>
      <c r="AH4" s="164"/>
      <c r="AI4" s="164"/>
      <c r="AJ4" s="164"/>
      <c r="AK4" s="164"/>
      <c r="AL4" s="164"/>
      <c r="AM4" s="164"/>
      <c r="AN4" s="164"/>
      <c r="AO4" s="164"/>
      <c r="AP4" s="164"/>
      <c r="AQ4" s="164"/>
      <c r="AR4" s="164"/>
      <c r="AS4" s="164"/>
      <c r="AT4" s="164"/>
      <c r="AU4" s="164"/>
      <c r="AV4" s="164"/>
      <c r="AW4" s="164"/>
      <c r="AX4" s="164"/>
      <c r="AY4" s="164"/>
      <c r="AZ4" s="164"/>
      <c r="BA4" s="170" t="s">
        <v>22</v>
      </c>
      <c r="BB4" s="188"/>
      <c r="BC4" s="2"/>
      <c r="BD4" s="2"/>
      <c r="BE4" s="2"/>
      <c r="BF4" s="2"/>
      <c r="BG4" s="2"/>
      <c r="BH4" s="2"/>
      <c r="BI4" s="2"/>
      <c r="BJ4" s="2"/>
      <c r="BK4" s="2"/>
      <c r="BL4" s="2"/>
      <c r="BM4" s="2"/>
      <c r="BN4" s="2"/>
      <c r="BO4" s="2"/>
      <c r="BP4" s="2"/>
      <c r="BQ4" s="2"/>
      <c r="BR4" s="2"/>
      <c r="BS4" s="2"/>
      <c r="BT4" s="2"/>
      <c r="BU4" s="2"/>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row>
    <row r="5" spans="2:107" s="1" customFormat="1" ht="11.25" customHeight="1" x14ac:dyDescent="0.2">
      <c r="B5" s="164"/>
      <c r="C5" s="164"/>
      <c r="D5" s="164"/>
      <c r="E5" s="164"/>
      <c r="F5" s="166"/>
      <c r="G5" s="185" t="s">
        <v>4</v>
      </c>
      <c r="H5" s="185" t="s">
        <v>5</v>
      </c>
      <c r="I5" s="185" t="s">
        <v>6</v>
      </c>
      <c r="J5" s="185" t="s">
        <v>7</v>
      </c>
      <c r="K5" s="185" t="s">
        <v>8</v>
      </c>
      <c r="L5" s="185" t="s">
        <v>9</v>
      </c>
      <c r="M5" s="192"/>
      <c r="N5" s="185" t="s">
        <v>12</v>
      </c>
      <c r="O5" s="185" t="s">
        <v>13</v>
      </c>
      <c r="P5" s="174" t="s">
        <v>23</v>
      </c>
      <c r="Q5" s="176"/>
      <c r="R5" s="177" t="s">
        <v>24</v>
      </c>
      <c r="S5" s="177" t="s">
        <v>25</v>
      </c>
      <c r="T5" s="177" t="s">
        <v>26</v>
      </c>
      <c r="U5" s="177" t="s">
        <v>27</v>
      </c>
      <c r="V5" s="177" t="s">
        <v>28</v>
      </c>
      <c r="W5" s="177" t="s">
        <v>29</v>
      </c>
      <c r="X5" s="184" t="s">
        <v>78</v>
      </c>
      <c r="Y5" s="181"/>
      <c r="Z5" s="181"/>
      <c r="AA5" s="181"/>
      <c r="AB5" s="181"/>
      <c r="AC5" s="181"/>
      <c r="AD5" s="174" t="s">
        <v>31</v>
      </c>
      <c r="AE5" s="176"/>
      <c r="AF5" s="174" t="s">
        <v>32</v>
      </c>
      <c r="AG5" s="175"/>
      <c r="AH5" s="175"/>
      <c r="AI5" s="175"/>
      <c r="AJ5" s="175"/>
      <c r="AK5" s="175"/>
      <c r="AL5" s="175"/>
      <c r="AM5" s="175"/>
      <c r="AN5" s="175"/>
      <c r="AO5" s="175"/>
      <c r="AP5" s="175"/>
      <c r="AQ5" s="175"/>
      <c r="AR5" s="175"/>
      <c r="AS5" s="176"/>
      <c r="AT5" s="40"/>
      <c r="AU5" s="174" t="s">
        <v>33</v>
      </c>
      <c r="AV5" s="175"/>
      <c r="AW5" s="175"/>
      <c r="AX5" s="175"/>
      <c r="AY5" s="175"/>
      <c r="AZ5" s="176"/>
      <c r="BA5" s="172"/>
      <c r="BB5" s="189"/>
      <c r="BC5" s="2"/>
      <c r="BD5" s="2"/>
      <c r="BE5" s="2"/>
      <c r="BF5" s="2"/>
      <c r="BG5" s="2"/>
      <c r="BH5" s="2"/>
      <c r="BI5" s="2"/>
      <c r="BJ5" s="2"/>
      <c r="BK5" s="2"/>
      <c r="BL5" s="2"/>
      <c r="BM5" s="2"/>
      <c r="BN5" s="2"/>
      <c r="BO5" s="2"/>
      <c r="BP5" s="2"/>
      <c r="BQ5" s="2"/>
      <c r="BR5" s="2"/>
      <c r="BS5" s="2"/>
      <c r="BT5" s="2"/>
      <c r="BU5" s="2"/>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row>
    <row r="6" spans="2:107" s="1" customFormat="1" ht="11.25" customHeight="1" x14ac:dyDescent="0.2">
      <c r="B6" s="164"/>
      <c r="C6" s="164"/>
      <c r="D6" s="169" t="s">
        <v>34</v>
      </c>
      <c r="E6" s="169" t="s">
        <v>3</v>
      </c>
      <c r="F6" s="166"/>
      <c r="G6" s="190"/>
      <c r="H6" s="190"/>
      <c r="I6" s="190"/>
      <c r="J6" s="190"/>
      <c r="K6" s="190"/>
      <c r="L6" s="190"/>
      <c r="M6" s="192"/>
      <c r="N6" s="190"/>
      <c r="O6" s="190"/>
      <c r="P6" s="177" t="s">
        <v>35</v>
      </c>
      <c r="Q6" s="177" t="s">
        <v>36</v>
      </c>
      <c r="R6" s="178"/>
      <c r="S6" s="178"/>
      <c r="T6" s="178"/>
      <c r="U6" s="178"/>
      <c r="V6" s="178"/>
      <c r="W6" s="178"/>
      <c r="X6" s="184"/>
      <c r="Y6" s="181"/>
      <c r="Z6" s="181"/>
      <c r="AA6" s="181"/>
      <c r="AB6" s="181"/>
      <c r="AC6" s="181"/>
      <c r="AD6" s="165" t="s">
        <v>37</v>
      </c>
      <c r="AE6" s="165" t="s">
        <v>38</v>
      </c>
      <c r="AF6" s="185" t="s">
        <v>39</v>
      </c>
      <c r="AG6" s="185" t="s">
        <v>40</v>
      </c>
      <c r="AH6" s="174" t="s">
        <v>41</v>
      </c>
      <c r="AI6" s="175"/>
      <c r="AJ6" s="175"/>
      <c r="AK6" s="175"/>
      <c r="AL6" s="175"/>
      <c r="AM6" s="175"/>
      <c r="AN6" s="175"/>
      <c r="AO6" s="175"/>
      <c r="AP6" s="175"/>
      <c r="AQ6" s="175"/>
      <c r="AR6" s="175"/>
      <c r="AS6" s="175"/>
      <c r="AT6" s="176"/>
      <c r="AU6" s="159" t="s">
        <v>208</v>
      </c>
      <c r="AV6" s="159" t="s">
        <v>209</v>
      </c>
      <c r="AW6" s="126"/>
      <c r="AX6" s="126"/>
      <c r="AY6" s="159" t="s">
        <v>210</v>
      </c>
      <c r="AZ6" s="159" t="s">
        <v>211</v>
      </c>
      <c r="BA6" s="185" t="s">
        <v>42</v>
      </c>
      <c r="BB6" s="185" t="s">
        <v>76</v>
      </c>
      <c r="BC6" s="2"/>
      <c r="BD6" s="2"/>
      <c r="BE6" s="2"/>
      <c r="BF6" s="2"/>
      <c r="BG6" s="2"/>
      <c r="BH6" s="2"/>
      <c r="BI6" s="2"/>
      <c r="BJ6" s="2"/>
      <c r="BK6" s="2"/>
      <c r="BL6" s="2"/>
      <c r="BM6" s="2"/>
      <c r="BN6" s="2"/>
      <c r="BO6" s="2"/>
      <c r="BP6" s="2"/>
      <c r="BQ6" s="2"/>
      <c r="BR6" s="2"/>
      <c r="BS6" s="2"/>
      <c r="BT6" s="2"/>
      <c r="BU6" s="2"/>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row>
    <row r="7" spans="2:107" s="1" customFormat="1" ht="15" customHeight="1" x14ac:dyDescent="0.2">
      <c r="B7" s="164"/>
      <c r="C7" s="164"/>
      <c r="D7" s="169"/>
      <c r="E7" s="169"/>
      <c r="F7" s="166"/>
      <c r="G7" s="190"/>
      <c r="H7" s="190"/>
      <c r="I7" s="190"/>
      <c r="J7" s="190"/>
      <c r="K7" s="190"/>
      <c r="L7" s="190"/>
      <c r="M7" s="192"/>
      <c r="N7" s="190"/>
      <c r="O7" s="190"/>
      <c r="P7" s="178"/>
      <c r="Q7" s="178"/>
      <c r="R7" s="178"/>
      <c r="S7" s="178"/>
      <c r="T7" s="178"/>
      <c r="U7" s="178"/>
      <c r="V7" s="178"/>
      <c r="W7" s="178"/>
      <c r="X7" s="184"/>
      <c r="Y7" s="181"/>
      <c r="Z7" s="181"/>
      <c r="AA7" s="181"/>
      <c r="AB7" s="181"/>
      <c r="AC7" s="181"/>
      <c r="AD7" s="166"/>
      <c r="AE7" s="166"/>
      <c r="AF7" s="190"/>
      <c r="AG7" s="190"/>
      <c r="AH7" s="194" t="s">
        <v>43</v>
      </c>
      <c r="AI7" s="195"/>
      <c r="AJ7" s="185" t="s">
        <v>219</v>
      </c>
      <c r="AK7" s="185" t="s">
        <v>215</v>
      </c>
      <c r="AL7" s="185" t="s">
        <v>216</v>
      </c>
      <c r="AM7" s="185" t="s">
        <v>302</v>
      </c>
      <c r="AN7" s="185" t="s">
        <v>301</v>
      </c>
      <c r="AO7" s="185" t="s">
        <v>44</v>
      </c>
      <c r="AP7" s="185" t="s">
        <v>45</v>
      </c>
      <c r="AQ7" s="185" t="s">
        <v>46</v>
      </c>
      <c r="AR7" s="185" t="s">
        <v>47</v>
      </c>
      <c r="AS7" s="185" t="s">
        <v>48</v>
      </c>
      <c r="AT7" s="165" t="s">
        <v>49</v>
      </c>
      <c r="AU7" s="160"/>
      <c r="AV7" s="160"/>
      <c r="AW7" s="127"/>
      <c r="AX7" s="127"/>
      <c r="AY7" s="160"/>
      <c r="AZ7" s="160"/>
      <c r="BA7" s="190"/>
      <c r="BB7" s="190"/>
      <c r="BC7" s="2"/>
      <c r="BD7" s="2"/>
      <c r="BE7" s="2"/>
      <c r="BF7" s="2"/>
      <c r="BG7" s="2"/>
      <c r="BH7" s="2"/>
      <c r="BI7" s="2"/>
      <c r="BJ7" s="2"/>
      <c r="BK7" s="2"/>
      <c r="BL7" s="2"/>
      <c r="BM7" s="2"/>
      <c r="BN7" s="2"/>
      <c r="BO7" s="2"/>
      <c r="BP7" s="2"/>
      <c r="BQ7" s="2"/>
      <c r="BR7" s="2"/>
      <c r="BS7" s="2"/>
      <c r="BT7" s="2"/>
      <c r="BU7" s="2"/>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row>
    <row r="8" spans="2:107" s="1" customFormat="1" ht="84" customHeight="1" x14ac:dyDescent="0.2">
      <c r="B8" s="164"/>
      <c r="C8" s="164"/>
      <c r="D8" s="169"/>
      <c r="E8" s="169"/>
      <c r="F8" s="167"/>
      <c r="G8" s="186"/>
      <c r="H8" s="186"/>
      <c r="I8" s="186"/>
      <c r="J8" s="186"/>
      <c r="K8" s="186"/>
      <c r="L8" s="186"/>
      <c r="M8" s="193"/>
      <c r="N8" s="186"/>
      <c r="O8" s="186"/>
      <c r="P8" s="179"/>
      <c r="Q8" s="179"/>
      <c r="R8" s="179"/>
      <c r="S8" s="179"/>
      <c r="T8" s="179"/>
      <c r="U8" s="179"/>
      <c r="V8" s="179"/>
      <c r="W8" s="179"/>
      <c r="X8" s="184"/>
      <c r="Y8" s="182"/>
      <c r="Z8" s="182"/>
      <c r="AA8" s="182"/>
      <c r="AB8" s="182"/>
      <c r="AC8" s="182"/>
      <c r="AD8" s="167"/>
      <c r="AE8" s="167"/>
      <c r="AF8" s="186"/>
      <c r="AG8" s="186"/>
      <c r="AH8" s="41" t="s">
        <v>50</v>
      </c>
      <c r="AI8" s="41" t="s">
        <v>51</v>
      </c>
      <c r="AJ8" s="186"/>
      <c r="AK8" s="186"/>
      <c r="AL8" s="186"/>
      <c r="AM8" s="186"/>
      <c r="AN8" s="186"/>
      <c r="AO8" s="186"/>
      <c r="AP8" s="186"/>
      <c r="AQ8" s="186"/>
      <c r="AR8" s="186"/>
      <c r="AS8" s="186"/>
      <c r="AT8" s="167"/>
      <c r="AU8" s="161"/>
      <c r="AV8" s="161"/>
      <c r="AW8" s="128" t="s">
        <v>212</v>
      </c>
      <c r="AX8" s="128" t="s">
        <v>213</v>
      </c>
      <c r="AY8" s="161"/>
      <c r="AZ8" s="161"/>
      <c r="BA8" s="186"/>
      <c r="BB8" s="186"/>
      <c r="BC8" s="2"/>
      <c r="BD8" s="2"/>
      <c r="BE8" s="2"/>
      <c r="BF8" s="2"/>
      <c r="BG8" s="2"/>
      <c r="BH8" s="2"/>
      <c r="BI8" s="2"/>
      <c r="BJ8" s="2"/>
      <c r="BK8" s="2"/>
      <c r="BL8" s="2"/>
      <c r="BM8" s="2"/>
      <c r="BN8" s="2"/>
      <c r="BO8" s="2"/>
      <c r="BP8" s="2"/>
      <c r="BQ8" s="2"/>
      <c r="BR8" s="2"/>
      <c r="BS8" s="2"/>
      <c r="BT8" s="2"/>
      <c r="BU8" s="2"/>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row>
    <row r="9" spans="2:107" ht="23.1" customHeight="1" x14ac:dyDescent="0.25">
      <c r="B9" s="22">
        <v>1</v>
      </c>
      <c r="C9" s="64" t="s">
        <v>304</v>
      </c>
      <c r="D9" s="21">
        <v>0</v>
      </c>
      <c r="E9" s="21">
        <v>1</v>
      </c>
      <c r="F9" s="36" t="s">
        <v>317</v>
      </c>
      <c r="G9" s="54">
        <v>0</v>
      </c>
      <c r="H9" s="54">
        <v>0</v>
      </c>
      <c r="I9" s="21">
        <v>0</v>
      </c>
      <c r="J9" s="21">
        <v>0</v>
      </c>
      <c r="K9" s="21">
        <v>0</v>
      </c>
      <c r="L9" s="21">
        <v>0</v>
      </c>
      <c r="M9" s="15">
        <v>44993</v>
      </c>
      <c r="N9" s="54">
        <v>1</v>
      </c>
      <c r="O9" s="54">
        <v>0</v>
      </c>
      <c r="P9" s="54">
        <v>0</v>
      </c>
      <c r="Q9" s="54">
        <v>0</v>
      </c>
      <c r="R9" s="54">
        <v>1</v>
      </c>
      <c r="S9" s="54">
        <v>0</v>
      </c>
      <c r="T9" s="54">
        <v>0</v>
      </c>
      <c r="U9" s="54">
        <v>0</v>
      </c>
      <c r="V9" s="54">
        <v>0</v>
      </c>
      <c r="W9" s="54">
        <v>0</v>
      </c>
      <c r="X9" s="54">
        <v>0</v>
      </c>
      <c r="Y9" s="18" t="s">
        <v>329</v>
      </c>
      <c r="Z9" s="14">
        <v>44993</v>
      </c>
      <c r="AA9" s="14">
        <v>44998</v>
      </c>
      <c r="AB9" s="14">
        <v>44998</v>
      </c>
      <c r="AC9" s="59" t="s">
        <v>335</v>
      </c>
      <c r="AD9" s="54">
        <v>0</v>
      </c>
      <c r="AE9" s="54">
        <v>1</v>
      </c>
      <c r="AF9" s="54">
        <v>1</v>
      </c>
      <c r="AG9" s="54">
        <v>0</v>
      </c>
      <c r="AH9" s="55">
        <v>0</v>
      </c>
      <c r="AI9" s="55">
        <v>1</v>
      </c>
      <c r="AJ9" s="55">
        <v>0</v>
      </c>
      <c r="AK9" s="55">
        <v>0</v>
      </c>
      <c r="AL9" s="55">
        <v>0</v>
      </c>
      <c r="AM9" s="55">
        <v>0</v>
      </c>
      <c r="AN9" s="55">
        <v>0</v>
      </c>
      <c r="AO9" s="55">
        <v>0</v>
      </c>
      <c r="AP9" s="55">
        <v>0</v>
      </c>
      <c r="AQ9" s="55">
        <v>0</v>
      </c>
      <c r="AR9" s="55">
        <v>0</v>
      </c>
      <c r="AS9" s="55">
        <v>0</v>
      </c>
      <c r="AT9" s="55">
        <v>0</v>
      </c>
      <c r="AU9" s="55">
        <v>0</v>
      </c>
      <c r="AV9" s="55">
        <v>1</v>
      </c>
      <c r="AW9" s="55">
        <v>0</v>
      </c>
      <c r="AX9" s="55">
        <v>0</v>
      </c>
      <c r="AY9" s="55">
        <v>0</v>
      </c>
      <c r="AZ9" s="55">
        <v>0</v>
      </c>
      <c r="BA9" s="54">
        <v>1</v>
      </c>
      <c r="BB9" s="54">
        <v>0</v>
      </c>
    </row>
    <row r="10" spans="2:107" ht="23.1" customHeight="1" x14ac:dyDescent="0.25">
      <c r="B10" s="22">
        <v>2</v>
      </c>
      <c r="C10" s="64" t="s">
        <v>305</v>
      </c>
      <c r="D10" s="21">
        <v>1</v>
      </c>
      <c r="E10" s="21">
        <v>0</v>
      </c>
      <c r="F10" s="36" t="s">
        <v>318</v>
      </c>
      <c r="G10" s="54">
        <v>0</v>
      </c>
      <c r="H10" s="54">
        <v>1</v>
      </c>
      <c r="I10" s="21">
        <v>0</v>
      </c>
      <c r="J10" s="21">
        <v>0</v>
      </c>
      <c r="K10" s="21">
        <v>0</v>
      </c>
      <c r="L10" s="21">
        <v>0</v>
      </c>
      <c r="M10" s="15">
        <v>44993</v>
      </c>
      <c r="N10" s="54">
        <v>1</v>
      </c>
      <c r="O10" s="54">
        <v>0</v>
      </c>
      <c r="P10" s="54">
        <v>0</v>
      </c>
      <c r="Q10" s="54">
        <v>0</v>
      </c>
      <c r="R10" s="54">
        <v>1</v>
      </c>
      <c r="S10" s="54">
        <v>1</v>
      </c>
      <c r="T10" s="54">
        <v>0</v>
      </c>
      <c r="U10" s="54">
        <v>0</v>
      </c>
      <c r="V10" s="54">
        <v>0</v>
      </c>
      <c r="W10" s="54">
        <v>0</v>
      </c>
      <c r="X10" s="54">
        <v>0</v>
      </c>
      <c r="Y10" s="18" t="s">
        <v>172</v>
      </c>
      <c r="Z10" s="14">
        <v>44993</v>
      </c>
      <c r="AA10" s="14">
        <v>44993</v>
      </c>
      <c r="AB10" s="14">
        <v>44995</v>
      </c>
      <c r="AC10" s="59" t="s">
        <v>336</v>
      </c>
      <c r="AD10" s="54">
        <v>1</v>
      </c>
      <c r="AE10" s="54">
        <v>0</v>
      </c>
      <c r="AF10" s="54">
        <v>1</v>
      </c>
      <c r="AG10" s="54">
        <v>0</v>
      </c>
      <c r="AH10" s="55">
        <v>0</v>
      </c>
      <c r="AI10" s="55">
        <v>1</v>
      </c>
      <c r="AJ10" s="55">
        <v>0</v>
      </c>
      <c r="AK10" s="55">
        <v>0</v>
      </c>
      <c r="AL10" s="55">
        <v>0</v>
      </c>
      <c r="AM10" s="55">
        <v>0</v>
      </c>
      <c r="AN10" s="55">
        <v>0</v>
      </c>
      <c r="AO10" s="55">
        <v>0</v>
      </c>
      <c r="AP10" s="55">
        <v>0</v>
      </c>
      <c r="AQ10" s="55">
        <v>0</v>
      </c>
      <c r="AR10" s="55">
        <v>0</v>
      </c>
      <c r="AS10" s="55">
        <v>0</v>
      </c>
      <c r="AT10" s="55">
        <v>0</v>
      </c>
      <c r="AU10" s="55">
        <v>0</v>
      </c>
      <c r="AV10" s="55">
        <v>0</v>
      </c>
      <c r="AW10" s="55">
        <v>0</v>
      </c>
      <c r="AX10" s="54">
        <v>0</v>
      </c>
      <c r="AY10" s="54">
        <v>1</v>
      </c>
      <c r="AZ10" s="54">
        <v>0</v>
      </c>
      <c r="BA10" s="54">
        <v>1</v>
      </c>
      <c r="BB10" s="54">
        <v>0</v>
      </c>
    </row>
    <row r="11" spans="2:107" ht="23.1" customHeight="1" x14ac:dyDescent="0.25">
      <c r="B11" s="22">
        <v>3</v>
      </c>
      <c r="C11" s="64" t="s">
        <v>306</v>
      </c>
      <c r="D11" s="21">
        <v>1</v>
      </c>
      <c r="E11" s="21">
        <v>0</v>
      </c>
      <c r="F11" s="36" t="s">
        <v>319</v>
      </c>
      <c r="G11" s="54">
        <v>0</v>
      </c>
      <c r="H11" s="54">
        <v>1</v>
      </c>
      <c r="I11" s="21">
        <v>0</v>
      </c>
      <c r="J11" s="21">
        <v>0</v>
      </c>
      <c r="K11" s="21">
        <v>0</v>
      </c>
      <c r="L11" s="21">
        <v>0</v>
      </c>
      <c r="M11" s="15">
        <v>44993</v>
      </c>
      <c r="N11" s="54">
        <v>1</v>
      </c>
      <c r="O11" s="54">
        <v>0</v>
      </c>
      <c r="P11" s="54">
        <v>0</v>
      </c>
      <c r="Q11" s="54">
        <v>0</v>
      </c>
      <c r="R11" s="54">
        <v>1</v>
      </c>
      <c r="S11" s="54">
        <v>1</v>
      </c>
      <c r="T11" s="54">
        <v>0</v>
      </c>
      <c r="U11" s="54">
        <v>0</v>
      </c>
      <c r="V11" s="54">
        <v>0</v>
      </c>
      <c r="W11" s="54">
        <v>0</v>
      </c>
      <c r="X11" s="54">
        <v>0</v>
      </c>
      <c r="Y11" s="18" t="s">
        <v>172</v>
      </c>
      <c r="Z11" s="14">
        <v>44993</v>
      </c>
      <c r="AA11" s="14">
        <v>44993</v>
      </c>
      <c r="AB11" s="14">
        <v>44995</v>
      </c>
      <c r="AC11" s="59" t="s">
        <v>337</v>
      </c>
      <c r="AD11" s="54">
        <v>0</v>
      </c>
      <c r="AE11" s="54">
        <v>1</v>
      </c>
      <c r="AF11" s="54">
        <v>1</v>
      </c>
      <c r="AG11" s="54">
        <v>0</v>
      </c>
      <c r="AH11" s="55">
        <v>0</v>
      </c>
      <c r="AI11" s="55">
        <v>0</v>
      </c>
      <c r="AJ11" s="55">
        <v>0</v>
      </c>
      <c r="AK11" s="55">
        <v>0</v>
      </c>
      <c r="AL11" s="55">
        <v>0</v>
      </c>
      <c r="AM11" s="55">
        <v>0</v>
      </c>
      <c r="AN11" s="55">
        <v>1</v>
      </c>
      <c r="AO11" s="55">
        <v>0</v>
      </c>
      <c r="AP11" s="55">
        <v>0</v>
      </c>
      <c r="AQ11" s="55">
        <v>0</v>
      </c>
      <c r="AR11" s="55">
        <v>0</v>
      </c>
      <c r="AS11" s="55">
        <v>0</v>
      </c>
      <c r="AT11" s="55">
        <v>0</v>
      </c>
      <c r="AU11" s="55">
        <v>0</v>
      </c>
      <c r="AV11" s="55">
        <v>0</v>
      </c>
      <c r="AW11" s="55">
        <v>0</v>
      </c>
      <c r="AX11" s="54">
        <v>1</v>
      </c>
      <c r="AY11" s="54">
        <v>0</v>
      </c>
      <c r="AZ11" s="54">
        <v>0</v>
      </c>
      <c r="BA11" s="54">
        <v>0</v>
      </c>
      <c r="BB11" s="54">
        <v>1</v>
      </c>
    </row>
    <row r="12" spans="2:107" ht="23.1" customHeight="1" x14ac:dyDescent="0.25">
      <c r="B12" s="22">
        <v>4</v>
      </c>
      <c r="C12" s="64" t="s">
        <v>307</v>
      </c>
      <c r="D12" s="21">
        <v>0</v>
      </c>
      <c r="E12" s="21">
        <v>1</v>
      </c>
      <c r="F12" s="36" t="s">
        <v>320</v>
      </c>
      <c r="G12" s="54">
        <v>0</v>
      </c>
      <c r="H12" s="54">
        <v>1</v>
      </c>
      <c r="I12" s="21">
        <v>0</v>
      </c>
      <c r="J12" s="21">
        <v>0</v>
      </c>
      <c r="K12" s="21">
        <v>0</v>
      </c>
      <c r="L12" s="21">
        <v>0</v>
      </c>
      <c r="M12" s="15">
        <v>44993</v>
      </c>
      <c r="N12" s="54">
        <v>1</v>
      </c>
      <c r="O12" s="54">
        <v>0</v>
      </c>
      <c r="P12" s="54">
        <v>0</v>
      </c>
      <c r="Q12" s="54">
        <v>0</v>
      </c>
      <c r="R12" s="54">
        <v>1</v>
      </c>
      <c r="S12" s="54">
        <v>1</v>
      </c>
      <c r="T12" s="54">
        <v>0</v>
      </c>
      <c r="U12" s="54">
        <v>0</v>
      </c>
      <c r="V12" s="54">
        <v>0</v>
      </c>
      <c r="W12" s="54">
        <v>0</v>
      </c>
      <c r="X12" s="54">
        <v>0</v>
      </c>
      <c r="Y12" s="18" t="s">
        <v>330</v>
      </c>
      <c r="Z12" s="14">
        <v>44993</v>
      </c>
      <c r="AA12" s="14">
        <v>45001</v>
      </c>
      <c r="AB12" s="14">
        <v>45001</v>
      </c>
      <c r="AC12" s="59" t="s">
        <v>338</v>
      </c>
      <c r="AD12" s="54">
        <v>1</v>
      </c>
      <c r="AE12" s="54">
        <v>0</v>
      </c>
      <c r="AF12" s="54">
        <v>1</v>
      </c>
      <c r="AG12" s="54">
        <v>0</v>
      </c>
      <c r="AH12" s="55">
        <v>0</v>
      </c>
      <c r="AI12" s="55">
        <v>1</v>
      </c>
      <c r="AJ12" s="55">
        <v>0</v>
      </c>
      <c r="AK12" s="55">
        <v>0</v>
      </c>
      <c r="AL12" s="55">
        <v>0</v>
      </c>
      <c r="AM12" s="55">
        <v>0</v>
      </c>
      <c r="AN12" s="55">
        <v>0</v>
      </c>
      <c r="AO12" s="55">
        <v>0</v>
      </c>
      <c r="AP12" s="55">
        <v>0</v>
      </c>
      <c r="AQ12" s="55">
        <v>0</v>
      </c>
      <c r="AR12" s="55">
        <v>0</v>
      </c>
      <c r="AS12" s="55">
        <v>0</v>
      </c>
      <c r="AT12" s="55">
        <v>0</v>
      </c>
      <c r="AU12" s="55">
        <v>0</v>
      </c>
      <c r="AV12" s="55">
        <v>1</v>
      </c>
      <c r="AW12" s="55">
        <v>0</v>
      </c>
      <c r="AX12" s="54">
        <v>0</v>
      </c>
      <c r="AY12" s="54">
        <v>0</v>
      </c>
      <c r="AZ12" s="54">
        <v>0</v>
      </c>
      <c r="BA12" s="54">
        <v>1</v>
      </c>
      <c r="BB12" s="54">
        <v>0</v>
      </c>
    </row>
    <row r="13" spans="2:107" ht="23.1" customHeight="1" x14ac:dyDescent="0.25">
      <c r="B13" s="22">
        <v>5</v>
      </c>
      <c r="C13" s="64" t="s">
        <v>308</v>
      </c>
      <c r="D13" s="21">
        <v>0</v>
      </c>
      <c r="E13" s="21">
        <v>1</v>
      </c>
      <c r="F13" s="36" t="s">
        <v>321</v>
      </c>
      <c r="G13" s="54">
        <v>0</v>
      </c>
      <c r="H13" s="54">
        <v>0</v>
      </c>
      <c r="I13" s="21">
        <v>0</v>
      </c>
      <c r="J13" s="21">
        <v>0</v>
      </c>
      <c r="K13" s="21">
        <v>0</v>
      </c>
      <c r="L13" s="21">
        <v>0</v>
      </c>
      <c r="M13" s="15">
        <v>44993</v>
      </c>
      <c r="N13" s="54">
        <v>1</v>
      </c>
      <c r="O13" s="54">
        <v>0</v>
      </c>
      <c r="P13" s="54">
        <v>0</v>
      </c>
      <c r="Q13" s="54">
        <v>0</v>
      </c>
      <c r="R13" s="54">
        <v>1</v>
      </c>
      <c r="S13" s="54">
        <v>0</v>
      </c>
      <c r="T13" s="54">
        <v>0</v>
      </c>
      <c r="U13" s="54">
        <v>0</v>
      </c>
      <c r="V13" s="54">
        <v>0</v>
      </c>
      <c r="W13" s="54">
        <v>1</v>
      </c>
      <c r="X13" s="54">
        <v>0</v>
      </c>
      <c r="Y13" s="18" t="s">
        <v>331</v>
      </c>
      <c r="Z13" s="14">
        <v>44993</v>
      </c>
      <c r="AA13" s="14">
        <v>44993</v>
      </c>
      <c r="AB13" s="14">
        <v>44998</v>
      </c>
      <c r="AC13" s="59" t="s">
        <v>339</v>
      </c>
      <c r="AD13" s="54">
        <v>1</v>
      </c>
      <c r="AE13" s="54">
        <v>0</v>
      </c>
      <c r="AF13" s="54">
        <v>1</v>
      </c>
      <c r="AG13" s="54">
        <v>0</v>
      </c>
      <c r="AH13" s="55">
        <v>0</v>
      </c>
      <c r="AI13" s="55">
        <v>1</v>
      </c>
      <c r="AJ13" s="55">
        <v>0</v>
      </c>
      <c r="AK13" s="55">
        <v>0</v>
      </c>
      <c r="AL13" s="55">
        <v>0</v>
      </c>
      <c r="AM13" s="55">
        <v>0</v>
      </c>
      <c r="AN13" s="55">
        <v>0</v>
      </c>
      <c r="AO13" s="55">
        <v>0</v>
      </c>
      <c r="AP13" s="55">
        <v>0</v>
      </c>
      <c r="AQ13" s="55">
        <v>0</v>
      </c>
      <c r="AR13" s="55">
        <v>0</v>
      </c>
      <c r="AS13" s="55">
        <v>0</v>
      </c>
      <c r="AT13" s="55">
        <v>0</v>
      </c>
      <c r="AU13" s="55">
        <v>0</v>
      </c>
      <c r="AV13" s="55">
        <v>1</v>
      </c>
      <c r="AW13" s="55">
        <v>0</v>
      </c>
      <c r="AX13" s="54">
        <v>0</v>
      </c>
      <c r="AY13" s="54">
        <v>0</v>
      </c>
      <c r="AZ13" s="54">
        <v>0</v>
      </c>
      <c r="BA13" s="54">
        <v>1</v>
      </c>
      <c r="BB13" s="54">
        <v>0</v>
      </c>
    </row>
    <row r="14" spans="2:107" ht="23.1" customHeight="1" x14ac:dyDescent="0.25">
      <c r="B14" s="22">
        <v>6</v>
      </c>
      <c r="C14" s="65" t="s">
        <v>309</v>
      </c>
      <c r="D14" s="38">
        <v>1</v>
      </c>
      <c r="E14" s="38">
        <v>0</v>
      </c>
      <c r="F14" s="39" t="s">
        <v>322</v>
      </c>
      <c r="G14" s="54">
        <v>0</v>
      </c>
      <c r="H14" s="55">
        <v>0</v>
      </c>
      <c r="I14" s="21">
        <v>0</v>
      </c>
      <c r="J14" s="21">
        <v>0</v>
      </c>
      <c r="K14" s="21">
        <v>0</v>
      </c>
      <c r="L14" s="21">
        <v>0</v>
      </c>
      <c r="M14" s="30">
        <v>44995</v>
      </c>
      <c r="N14" s="55">
        <v>1</v>
      </c>
      <c r="O14" s="54">
        <v>0</v>
      </c>
      <c r="P14" s="54">
        <v>0</v>
      </c>
      <c r="Q14" s="54">
        <v>0</v>
      </c>
      <c r="R14" s="55">
        <v>1</v>
      </c>
      <c r="S14" s="54">
        <v>0</v>
      </c>
      <c r="T14" s="54">
        <v>0</v>
      </c>
      <c r="U14" s="54">
        <v>0</v>
      </c>
      <c r="V14" s="54">
        <v>0</v>
      </c>
      <c r="W14" s="54">
        <v>1</v>
      </c>
      <c r="X14" s="54">
        <v>0</v>
      </c>
      <c r="Y14" s="31" t="s">
        <v>332</v>
      </c>
      <c r="Z14" s="14">
        <v>44995</v>
      </c>
      <c r="AA14" s="14">
        <v>44995</v>
      </c>
      <c r="AB14" s="14">
        <v>45000</v>
      </c>
      <c r="AC14" s="62" t="s">
        <v>340</v>
      </c>
      <c r="AD14" s="55">
        <v>0</v>
      </c>
      <c r="AE14" s="55">
        <v>1</v>
      </c>
      <c r="AF14" s="55">
        <v>1</v>
      </c>
      <c r="AG14" s="54">
        <v>0</v>
      </c>
      <c r="AH14" s="55">
        <v>0</v>
      </c>
      <c r="AI14" s="55">
        <v>0</v>
      </c>
      <c r="AJ14" s="55">
        <v>0</v>
      </c>
      <c r="AK14" s="55">
        <v>0</v>
      </c>
      <c r="AL14" s="55">
        <v>0</v>
      </c>
      <c r="AM14" s="55">
        <v>0</v>
      </c>
      <c r="AN14" s="55">
        <v>0</v>
      </c>
      <c r="AO14" s="55">
        <v>0</v>
      </c>
      <c r="AP14" s="55">
        <v>0</v>
      </c>
      <c r="AQ14" s="55">
        <v>0</v>
      </c>
      <c r="AR14" s="55">
        <v>0</v>
      </c>
      <c r="AS14" s="55">
        <v>0</v>
      </c>
      <c r="AT14" s="55">
        <v>0</v>
      </c>
      <c r="AU14" s="55">
        <v>0</v>
      </c>
      <c r="AV14" s="55">
        <v>0</v>
      </c>
      <c r="AW14" s="55">
        <v>0</v>
      </c>
      <c r="AX14" s="54">
        <v>0</v>
      </c>
      <c r="AY14" s="55">
        <v>0</v>
      </c>
      <c r="AZ14" s="55">
        <v>1</v>
      </c>
      <c r="BA14" s="55">
        <v>1</v>
      </c>
      <c r="BB14" s="54">
        <v>0</v>
      </c>
    </row>
    <row r="15" spans="2:107" ht="23.1" customHeight="1" x14ac:dyDescent="0.25">
      <c r="B15" s="22">
        <v>7</v>
      </c>
      <c r="C15" s="65" t="s">
        <v>310</v>
      </c>
      <c r="D15" s="38">
        <v>1</v>
      </c>
      <c r="E15" s="38">
        <v>0</v>
      </c>
      <c r="F15" s="39" t="s">
        <v>323</v>
      </c>
      <c r="G15" s="54">
        <v>0</v>
      </c>
      <c r="H15" s="55">
        <v>0</v>
      </c>
      <c r="I15" s="21">
        <v>0</v>
      </c>
      <c r="J15" s="21">
        <v>0</v>
      </c>
      <c r="K15" s="21">
        <v>0</v>
      </c>
      <c r="L15" s="21">
        <v>0</v>
      </c>
      <c r="M15" s="30">
        <v>44999</v>
      </c>
      <c r="N15" s="55">
        <v>1</v>
      </c>
      <c r="O15" s="54">
        <v>0</v>
      </c>
      <c r="P15" s="54">
        <v>0</v>
      </c>
      <c r="Q15" s="54">
        <v>0</v>
      </c>
      <c r="R15" s="55">
        <v>1</v>
      </c>
      <c r="S15" s="54">
        <v>0</v>
      </c>
      <c r="T15" s="54">
        <v>0</v>
      </c>
      <c r="U15" s="54">
        <v>0</v>
      </c>
      <c r="V15" s="54">
        <v>0</v>
      </c>
      <c r="W15" s="54">
        <v>1</v>
      </c>
      <c r="X15" s="54">
        <v>0</v>
      </c>
      <c r="Y15" s="31" t="s">
        <v>333</v>
      </c>
      <c r="Z15" s="14">
        <v>44999</v>
      </c>
      <c r="AA15" s="14">
        <v>45006</v>
      </c>
      <c r="AB15" s="14">
        <v>45008</v>
      </c>
      <c r="AC15" s="62" t="s">
        <v>341</v>
      </c>
      <c r="AD15" s="55">
        <v>0</v>
      </c>
      <c r="AE15" s="55">
        <v>1</v>
      </c>
      <c r="AF15" s="55">
        <v>1</v>
      </c>
      <c r="AG15" s="54">
        <v>0</v>
      </c>
      <c r="AH15" s="55">
        <v>0</v>
      </c>
      <c r="AI15" s="55">
        <v>0</v>
      </c>
      <c r="AJ15" s="55">
        <v>0</v>
      </c>
      <c r="AK15" s="55">
        <v>0</v>
      </c>
      <c r="AL15" s="55">
        <v>0</v>
      </c>
      <c r="AM15" s="55">
        <v>0</v>
      </c>
      <c r="AN15" s="55">
        <v>1</v>
      </c>
      <c r="AO15" s="55">
        <v>0</v>
      </c>
      <c r="AP15" s="55">
        <v>0</v>
      </c>
      <c r="AQ15" s="55">
        <v>0</v>
      </c>
      <c r="AR15" s="55">
        <v>0</v>
      </c>
      <c r="AS15" s="55">
        <v>0</v>
      </c>
      <c r="AT15" s="55">
        <v>0</v>
      </c>
      <c r="AU15" s="55">
        <v>0</v>
      </c>
      <c r="AV15" s="55">
        <v>0</v>
      </c>
      <c r="AW15" s="55">
        <v>0</v>
      </c>
      <c r="AX15" s="54">
        <v>1</v>
      </c>
      <c r="AY15" s="55">
        <v>0</v>
      </c>
      <c r="AZ15" s="55">
        <v>0</v>
      </c>
      <c r="BA15" s="55">
        <v>0</v>
      </c>
      <c r="BB15" s="54">
        <v>1</v>
      </c>
    </row>
    <row r="16" spans="2:107" ht="23.1" customHeight="1" x14ac:dyDescent="0.25">
      <c r="B16" s="22">
        <v>8</v>
      </c>
      <c r="C16" s="65" t="s">
        <v>311</v>
      </c>
      <c r="D16" s="38">
        <v>0</v>
      </c>
      <c r="E16" s="38">
        <v>1</v>
      </c>
      <c r="F16" s="39" t="s">
        <v>324</v>
      </c>
      <c r="G16" s="54">
        <v>7</v>
      </c>
      <c r="H16" s="55">
        <v>0</v>
      </c>
      <c r="I16" s="21">
        <v>0</v>
      </c>
      <c r="J16" s="21">
        <v>0</v>
      </c>
      <c r="K16" s="21">
        <v>0</v>
      </c>
      <c r="L16" s="21">
        <v>0</v>
      </c>
      <c r="M16" s="30">
        <v>45000</v>
      </c>
      <c r="N16" s="55">
        <v>1</v>
      </c>
      <c r="O16" s="54">
        <v>0</v>
      </c>
      <c r="P16" s="54">
        <v>0</v>
      </c>
      <c r="Q16" s="54">
        <v>0</v>
      </c>
      <c r="R16" s="55">
        <v>1</v>
      </c>
      <c r="S16" s="55">
        <v>1</v>
      </c>
      <c r="T16" s="54">
        <v>0</v>
      </c>
      <c r="U16" s="54">
        <v>0</v>
      </c>
      <c r="V16" s="54">
        <v>0</v>
      </c>
      <c r="W16" s="54">
        <v>0</v>
      </c>
      <c r="X16" s="54">
        <v>0</v>
      </c>
      <c r="Y16" s="31" t="s">
        <v>171</v>
      </c>
      <c r="Z16" s="14">
        <v>45000</v>
      </c>
      <c r="AA16" s="14">
        <v>45001</v>
      </c>
      <c r="AB16" s="14">
        <v>45001</v>
      </c>
      <c r="AC16" s="62" t="s">
        <v>342</v>
      </c>
      <c r="AD16" s="55">
        <v>0</v>
      </c>
      <c r="AE16" s="55">
        <v>1</v>
      </c>
      <c r="AF16" s="55">
        <v>1</v>
      </c>
      <c r="AG16" s="54">
        <v>0</v>
      </c>
      <c r="AH16" s="55">
        <v>0</v>
      </c>
      <c r="AI16" s="55">
        <v>1</v>
      </c>
      <c r="AJ16" s="55">
        <v>0</v>
      </c>
      <c r="AK16" s="55">
        <v>0</v>
      </c>
      <c r="AL16" s="55">
        <v>0</v>
      </c>
      <c r="AM16" s="55">
        <v>0</v>
      </c>
      <c r="AN16" s="55">
        <v>0</v>
      </c>
      <c r="AO16" s="55">
        <v>0</v>
      </c>
      <c r="AP16" s="55">
        <v>0</v>
      </c>
      <c r="AQ16" s="55">
        <v>0</v>
      </c>
      <c r="AR16" s="55">
        <v>0</v>
      </c>
      <c r="AS16" s="55">
        <v>0</v>
      </c>
      <c r="AT16" s="55">
        <v>0</v>
      </c>
      <c r="AU16" s="55">
        <v>0</v>
      </c>
      <c r="AV16" s="55">
        <v>1</v>
      </c>
      <c r="AW16" s="55">
        <v>0</v>
      </c>
      <c r="AX16" s="54">
        <v>0</v>
      </c>
      <c r="AY16" s="55">
        <v>0</v>
      </c>
      <c r="AZ16" s="55">
        <v>0</v>
      </c>
      <c r="BA16" s="55">
        <v>1</v>
      </c>
      <c r="BB16" s="54">
        <v>0</v>
      </c>
    </row>
    <row r="17" spans="2:54" ht="23.1" customHeight="1" x14ac:dyDescent="0.25">
      <c r="B17" s="22">
        <v>9</v>
      </c>
      <c r="C17" s="65" t="s">
        <v>312</v>
      </c>
      <c r="D17" s="38">
        <v>0</v>
      </c>
      <c r="E17" s="38">
        <v>1</v>
      </c>
      <c r="F17" s="39" t="s">
        <v>325</v>
      </c>
      <c r="G17" s="54">
        <v>0</v>
      </c>
      <c r="H17" s="55">
        <v>5</v>
      </c>
      <c r="I17" s="21">
        <v>0</v>
      </c>
      <c r="J17" s="21">
        <v>0</v>
      </c>
      <c r="K17" s="21">
        <v>0</v>
      </c>
      <c r="L17" s="21">
        <v>0</v>
      </c>
      <c r="M17" s="30">
        <v>45002</v>
      </c>
      <c r="N17" s="55">
        <v>1</v>
      </c>
      <c r="O17" s="54">
        <v>0</v>
      </c>
      <c r="P17" s="54">
        <v>0</v>
      </c>
      <c r="Q17" s="54">
        <v>0</v>
      </c>
      <c r="R17" s="55">
        <v>1</v>
      </c>
      <c r="S17" s="55">
        <v>1</v>
      </c>
      <c r="T17" s="54">
        <v>0</v>
      </c>
      <c r="U17" s="54">
        <v>0</v>
      </c>
      <c r="V17" s="54">
        <v>0</v>
      </c>
      <c r="W17" s="54">
        <v>0</v>
      </c>
      <c r="X17" s="54">
        <v>0</v>
      </c>
      <c r="Y17" s="31" t="s">
        <v>334</v>
      </c>
      <c r="Z17" s="14">
        <v>45007</v>
      </c>
      <c r="AA17" s="14">
        <v>45015</v>
      </c>
      <c r="AB17" s="14">
        <v>45015</v>
      </c>
      <c r="AC17" s="62" t="s">
        <v>343</v>
      </c>
      <c r="AD17" s="55">
        <v>1</v>
      </c>
      <c r="AE17" s="55">
        <v>0</v>
      </c>
      <c r="AF17" s="55">
        <v>1</v>
      </c>
      <c r="AG17" s="54">
        <v>0</v>
      </c>
      <c r="AH17" s="55">
        <v>0</v>
      </c>
      <c r="AI17" s="55">
        <v>1</v>
      </c>
      <c r="AJ17" s="55">
        <v>0</v>
      </c>
      <c r="AK17" s="55">
        <v>0</v>
      </c>
      <c r="AL17" s="55">
        <v>0</v>
      </c>
      <c r="AM17" s="55">
        <v>0</v>
      </c>
      <c r="AN17" s="55">
        <v>0</v>
      </c>
      <c r="AO17" s="55">
        <v>0</v>
      </c>
      <c r="AP17" s="55">
        <v>0</v>
      </c>
      <c r="AQ17" s="55">
        <v>0</v>
      </c>
      <c r="AR17" s="55">
        <v>0</v>
      </c>
      <c r="AS17" s="55">
        <v>0</v>
      </c>
      <c r="AT17" s="55">
        <v>0</v>
      </c>
      <c r="AU17" s="55">
        <v>0</v>
      </c>
      <c r="AV17" s="55">
        <v>0</v>
      </c>
      <c r="AW17" s="55">
        <v>0</v>
      </c>
      <c r="AX17" s="54">
        <v>1</v>
      </c>
      <c r="AY17" s="55">
        <v>0</v>
      </c>
      <c r="AZ17" s="55">
        <v>0</v>
      </c>
      <c r="BA17" s="55">
        <v>1</v>
      </c>
      <c r="BB17" s="54">
        <v>0</v>
      </c>
    </row>
    <row r="18" spans="2:54" ht="23.1" customHeight="1" x14ac:dyDescent="0.25">
      <c r="B18" s="22">
        <v>10</v>
      </c>
      <c r="C18" s="65" t="s">
        <v>313</v>
      </c>
      <c r="D18" s="38">
        <v>0</v>
      </c>
      <c r="E18" s="38">
        <v>1</v>
      </c>
      <c r="F18" s="39" t="s">
        <v>326</v>
      </c>
      <c r="G18" s="54">
        <v>0</v>
      </c>
      <c r="H18" s="55">
        <v>0</v>
      </c>
      <c r="I18" s="21">
        <v>3</v>
      </c>
      <c r="J18" s="21">
        <v>0</v>
      </c>
      <c r="K18" s="21">
        <v>0</v>
      </c>
      <c r="L18" s="21">
        <v>0</v>
      </c>
      <c r="M18" s="30">
        <v>45007</v>
      </c>
      <c r="N18" s="55">
        <v>1</v>
      </c>
      <c r="O18" s="54">
        <v>0</v>
      </c>
      <c r="P18" s="54">
        <v>0</v>
      </c>
      <c r="Q18" s="54">
        <v>0</v>
      </c>
      <c r="R18" s="55">
        <v>1</v>
      </c>
      <c r="S18" s="55">
        <v>1</v>
      </c>
      <c r="T18" s="54">
        <v>0</v>
      </c>
      <c r="U18" s="54">
        <v>0</v>
      </c>
      <c r="V18" s="54">
        <v>0</v>
      </c>
      <c r="W18" s="54">
        <v>0</v>
      </c>
      <c r="X18" s="54">
        <v>0</v>
      </c>
      <c r="Y18" s="31" t="s">
        <v>172</v>
      </c>
      <c r="Z18" s="14">
        <v>45007</v>
      </c>
      <c r="AA18" s="14">
        <v>45009</v>
      </c>
      <c r="AB18" s="14">
        <v>45009</v>
      </c>
      <c r="AC18" s="62" t="s">
        <v>344</v>
      </c>
      <c r="AD18" s="55">
        <v>1</v>
      </c>
      <c r="AE18" s="55">
        <v>0</v>
      </c>
      <c r="AF18" s="55">
        <v>1</v>
      </c>
      <c r="AG18" s="54">
        <v>0</v>
      </c>
      <c r="AH18" s="55">
        <v>1</v>
      </c>
      <c r="AI18" s="55">
        <v>0</v>
      </c>
      <c r="AJ18" s="55">
        <v>0</v>
      </c>
      <c r="AK18" s="55">
        <v>0</v>
      </c>
      <c r="AL18" s="55">
        <v>0</v>
      </c>
      <c r="AM18" s="55">
        <v>0</v>
      </c>
      <c r="AN18" s="55">
        <v>0</v>
      </c>
      <c r="AO18" s="55">
        <v>0</v>
      </c>
      <c r="AP18" s="55">
        <v>0</v>
      </c>
      <c r="AQ18" s="55">
        <v>0</v>
      </c>
      <c r="AR18" s="55">
        <v>0</v>
      </c>
      <c r="AS18" s="55">
        <v>0</v>
      </c>
      <c r="AT18" s="55">
        <v>0</v>
      </c>
      <c r="AU18" s="55">
        <v>0</v>
      </c>
      <c r="AV18" s="55">
        <v>0</v>
      </c>
      <c r="AW18" s="55">
        <v>1</v>
      </c>
      <c r="AX18" s="55">
        <v>0</v>
      </c>
      <c r="AY18" s="55">
        <v>0</v>
      </c>
      <c r="AZ18" s="55">
        <v>0</v>
      </c>
      <c r="BA18" s="55">
        <v>0</v>
      </c>
      <c r="BB18" s="54">
        <v>1</v>
      </c>
    </row>
    <row r="19" spans="2:54" ht="23.1" customHeight="1" x14ac:dyDescent="0.25">
      <c r="B19" s="22">
        <v>11</v>
      </c>
      <c r="C19" s="64" t="s">
        <v>314</v>
      </c>
      <c r="D19" s="21">
        <v>0</v>
      </c>
      <c r="E19" s="21">
        <v>1</v>
      </c>
      <c r="F19" s="36" t="s">
        <v>327</v>
      </c>
      <c r="G19" s="54">
        <v>0</v>
      </c>
      <c r="H19" s="54">
        <v>0</v>
      </c>
      <c r="I19" s="21">
        <v>1</v>
      </c>
      <c r="J19" s="21">
        <v>0</v>
      </c>
      <c r="K19" s="21">
        <v>0</v>
      </c>
      <c r="L19" s="21">
        <v>0</v>
      </c>
      <c r="M19" s="15">
        <v>45009</v>
      </c>
      <c r="N19" s="54">
        <v>1</v>
      </c>
      <c r="O19" s="54">
        <v>0</v>
      </c>
      <c r="P19" s="54">
        <v>1</v>
      </c>
      <c r="Q19" s="54">
        <v>0</v>
      </c>
      <c r="R19" s="54">
        <v>0</v>
      </c>
      <c r="S19" s="54">
        <v>1</v>
      </c>
      <c r="T19" s="54">
        <v>0</v>
      </c>
      <c r="U19" s="54">
        <v>0</v>
      </c>
      <c r="V19" s="54">
        <v>0</v>
      </c>
      <c r="W19" s="54">
        <v>0</v>
      </c>
      <c r="X19" s="54">
        <v>0</v>
      </c>
      <c r="Y19" s="18" t="s">
        <v>172</v>
      </c>
      <c r="Z19" s="14">
        <v>45009</v>
      </c>
      <c r="AA19" s="14">
        <v>45042</v>
      </c>
      <c r="AB19" s="14">
        <v>45042</v>
      </c>
      <c r="AC19" s="59" t="s">
        <v>345</v>
      </c>
      <c r="AD19" s="55">
        <v>1</v>
      </c>
      <c r="AE19" s="54">
        <v>0</v>
      </c>
      <c r="AF19" s="54">
        <v>1</v>
      </c>
      <c r="AG19" s="54">
        <v>0</v>
      </c>
      <c r="AH19" s="55">
        <v>0</v>
      </c>
      <c r="AI19" s="55">
        <v>1</v>
      </c>
      <c r="AJ19" s="55">
        <v>0</v>
      </c>
      <c r="AK19" s="55">
        <v>0</v>
      </c>
      <c r="AL19" s="55">
        <v>0</v>
      </c>
      <c r="AM19" s="55">
        <v>0</v>
      </c>
      <c r="AN19" s="55">
        <v>0</v>
      </c>
      <c r="AO19" s="55">
        <v>0</v>
      </c>
      <c r="AP19" s="55">
        <v>0</v>
      </c>
      <c r="AQ19" s="55">
        <v>0</v>
      </c>
      <c r="AR19" s="55">
        <v>0</v>
      </c>
      <c r="AS19" s="55">
        <v>0</v>
      </c>
      <c r="AT19" s="55">
        <v>0</v>
      </c>
      <c r="AU19" s="55">
        <v>0</v>
      </c>
      <c r="AV19" s="55">
        <v>0</v>
      </c>
      <c r="AW19" s="55">
        <v>0</v>
      </c>
      <c r="AX19" s="55">
        <v>1</v>
      </c>
      <c r="AY19" s="55">
        <v>0</v>
      </c>
      <c r="AZ19" s="54">
        <v>0</v>
      </c>
      <c r="BA19" s="54">
        <v>1</v>
      </c>
      <c r="BB19" s="54">
        <v>0</v>
      </c>
    </row>
    <row r="20" spans="2:54" ht="23.1" customHeight="1" x14ac:dyDescent="0.25">
      <c r="B20" s="22">
        <v>12</v>
      </c>
      <c r="C20" s="65" t="s">
        <v>315</v>
      </c>
      <c r="D20" s="38">
        <v>1</v>
      </c>
      <c r="E20" s="38">
        <v>0</v>
      </c>
      <c r="F20" s="39" t="s">
        <v>328</v>
      </c>
      <c r="G20" s="54">
        <v>0</v>
      </c>
      <c r="H20" s="55">
        <v>1</v>
      </c>
      <c r="I20" s="21">
        <v>0</v>
      </c>
      <c r="J20" s="21">
        <v>0</v>
      </c>
      <c r="K20" s="21">
        <v>0</v>
      </c>
      <c r="L20" s="21">
        <v>0</v>
      </c>
      <c r="M20" s="30">
        <v>45013</v>
      </c>
      <c r="N20" s="55">
        <v>1</v>
      </c>
      <c r="O20" s="54">
        <v>0</v>
      </c>
      <c r="P20" s="54">
        <v>0</v>
      </c>
      <c r="Q20" s="54">
        <v>0</v>
      </c>
      <c r="R20" s="55">
        <v>1</v>
      </c>
      <c r="S20" s="55">
        <v>1</v>
      </c>
      <c r="T20" s="54">
        <v>0</v>
      </c>
      <c r="U20" s="54">
        <v>0</v>
      </c>
      <c r="V20" s="54">
        <v>0</v>
      </c>
      <c r="W20" s="54">
        <v>0</v>
      </c>
      <c r="X20" s="54">
        <v>0</v>
      </c>
      <c r="Y20" s="31" t="s">
        <v>172</v>
      </c>
      <c r="Z20" s="14">
        <v>45013</v>
      </c>
      <c r="AA20" s="14">
        <v>45014</v>
      </c>
      <c r="AB20" s="14">
        <v>45014</v>
      </c>
      <c r="AC20" s="62" t="s">
        <v>346</v>
      </c>
      <c r="AD20" s="55">
        <v>0</v>
      </c>
      <c r="AE20" s="55">
        <v>1</v>
      </c>
      <c r="AF20" s="55">
        <v>1</v>
      </c>
      <c r="AG20" s="54">
        <v>0</v>
      </c>
      <c r="AH20" s="55">
        <v>0</v>
      </c>
      <c r="AI20" s="55">
        <v>0</v>
      </c>
      <c r="AJ20" s="55">
        <v>0</v>
      </c>
      <c r="AK20" s="55">
        <v>0</v>
      </c>
      <c r="AL20" s="55">
        <v>0</v>
      </c>
      <c r="AM20" s="55">
        <v>0</v>
      </c>
      <c r="AN20" s="55">
        <v>1</v>
      </c>
      <c r="AO20" s="55">
        <v>0</v>
      </c>
      <c r="AP20" s="55">
        <v>0</v>
      </c>
      <c r="AQ20" s="55">
        <v>0</v>
      </c>
      <c r="AR20" s="55">
        <v>0</v>
      </c>
      <c r="AS20" s="55">
        <v>0</v>
      </c>
      <c r="AT20" s="55">
        <v>0</v>
      </c>
      <c r="AU20" s="55">
        <v>0</v>
      </c>
      <c r="AV20" s="55">
        <v>0</v>
      </c>
      <c r="AW20" s="55">
        <v>1</v>
      </c>
      <c r="AX20" s="55">
        <v>0</v>
      </c>
      <c r="AY20" s="55">
        <v>0</v>
      </c>
      <c r="AZ20" s="55">
        <v>0</v>
      </c>
      <c r="BA20" s="55">
        <v>0</v>
      </c>
      <c r="BB20" s="54">
        <v>1</v>
      </c>
    </row>
    <row r="21" spans="2:54" ht="23.1" customHeight="1" x14ac:dyDescent="0.25">
      <c r="B21" s="22">
        <v>13</v>
      </c>
      <c r="C21" s="65" t="s">
        <v>316</v>
      </c>
      <c r="D21" s="38">
        <v>1</v>
      </c>
      <c r="E21" s="38">
        <v>0</v>
      </c>
      <c r="F21" s="39" t="s">
        <v>328</v>
      </c>
      <c r="G21" s="54">
        <v>0</v>
      </c>
      <c r="H21" s="55">
        <v>1</v>
      </c>
      <c r="I21" s="21">
        <v>0</v>
      </c>
      <c r="J21" s="21">
        <v>0</v>
      </c>
      <c r="K21" s="21">
        <v>0</v>
      </c>
      <c r="L21" s="21">
        <v>0</v>
      </c>
      <c r="M21" s="30">
        <v>45013</v>
      </c>
      <c r="N21" s="55">
        <v>1</v>
      </c>
      <c r="O21" s="54">
        <v>0</v>
      </c>
      <c r="P21" s="54">
        <v>0</v>
      </c>
      <c r="Q21" s="54">
        <v>0</v>
      </c>
      <c r="R21" s="55">
        <v>1</v>
      </c>
      <c r="S21" s="55">
        <v>1</v>
      </c>
      <c r="T21" s="54">
        <v>0</v>
      </c>
      <c r="U21" s="54">
        <v>0</v>
      </c>
      <c r="V21" s="54">
        <v>0</v>
      </c>
      <c r="W21" s="54">
        <v>0</v>
      </c>
      <c r="X21" s="54">
        <v>0</v>
      </c>
      <c r="Y21" s="31" t="s">
        <v>172</v>
      </c>
      <c r="Z21" s="14">
        <v>45013</v>
      </c>
      <c r="AA21" s="14">
        <v>45014</v>
      </c>
      <c r="AB21" s="14">
        <v>45014</v>
      </c>
      <c r="AC21" s="62" t="s">
        <v>347</v>
      </c>
      <c r="AD21" s="55">
        <v>0</v>
      </c>
      <c r="AE21" s="55">
        <v>1</v>
      </c>
      <c r="AF21" s="55">
        <v>1</v>
      </c>
      <c r="AG21" s="54">
        <v>0</v>
      </c>
      <c r="AH21" s="55">
        <v>0</v>
      </c>
      <c r="AI21" s="54">
        <v>0</v>
      </c>
      <c r="AJ21" s="54">
        <v>0</v>
      </c>
      <c r="AK21" s="54">
        <v>0</v>
      </c>
      <c r="AL21" s="54">
        <v>0</v>
      </c>
      <c r="AM21" s="54">
        <v>0</v>
      </c>
      <c r="AN21" s="54">
        <v>1</v>
      </c>
      <c r="AO21" s="55">
        <v>0</v>
      </c>
      <c r="AP21" s="55">
        <v>0</v>
      </c>
      <c r="AQ21" s="55">
        <v>0</v>
      </c>
      <c r="AR21" s="55">
        <v>0</v>
      </c>
      <c r="AS21" s="55">
        <v>0</v>
      </c>
      <c r="AT21" s="55">
        <v>0</v>
      </c>
      <c r="AU21" s="55">
        <v>0</v>
      </c>
      <c r="AV21" s="55">
        <v>0</v>
      </c>
      <c r="AW21" s="55">
        <v>0</v>
      </c>
      <c r="AX21" s="55">
        <v>0</v>
      </c>
      <c r="AY21" s="55">
        <v>1</v>
      </c>
      <c r="AZ21" s="55">
        <v>0</v>
      </c>
      <c r="BA21" s="55">
        <v>0</v>
      </c>
      <c r="BB21" s="54">
        <v>1</v>
      </c>
    </row>
    <row r="22" spans="2:54" ht="26.25" customHeight="1" x14ac:dyDescent="0.25">
      <c r="B22" s="162" t="s">
        <v>52</v>
      </c>
      <c r="C22" s="162"/>
      <c r="D22" s="43">
        <f>SUM(D9:D21)</f>
        <v>6</v>
      </c>
      <c r="E22" s="43">
        <f>SUM(E9:E21)</f>
        <v>7</v>
      </c>
      <c r="F22" s="7"/>
      <c r="G22" s="43">
        <f t="shared" ref="G22:L22" si="0">SUM(G9:G21)</f>
        <v>7</v>
      </c>
      <c r="H22" s="43">
        <f t="shared" si="0"/>
        <v>10</v>
      </c>
      <c r="I22" s="43">
        <f t="shared" si="0"/>
        <v>4</v>
      </c>
      <c r="J22" s="43">
        <f t="shared" si="0"/>
        <v>0</v>
      </c>
      <c r="K22" s="43">
        <f t="shared" si="0"/>
        <v>0</v>
      </c>
      <c r="L22" s="43">
        <f t="shared" si="0"/>
        <v>0</v>
      </c>
      <c r="M22" s="7"/>
      <c r="N22" s="43">
        <f>SUM(N9:N21)/27*100</f>
        <v>48.148148148148145</v>
      </c>
      <c r="O22" s="43">
        <f>SUM(O9:O21)/27*100</f>
        <v>0</v>
      </c>
      <c r="P22" s="43">
        <f t="shared" ref="P22:X22" si="1">SUM(P9:P21)</f>
        <v>1</v>
      </c>
      <c r="Q22" s="43">
        <f t="shared" si="1"/>
        <v>0</v>
      </c>
      <c r="R22" s="43">
        <f t="shared" si="1"/>
        <v>12</v>
      </c>
      <c r="S22" s="43">
        <f t="shared" si="1"/>
        <v>9</v>
      </c>
      <c r="T22" s="43">
        <f t="shared" si="1"/>
        <v>0</v>
      </c>
      <c r="U22" s="43">
        <f t="shared" si="1"/>
        <v>0</v>
      </c>
      <c r="V22" s="43">
        <f t="shared" si="1"/>
        <v>0</v>
      </c>
      <c r="W22" s="43">
        <f t="shared" si="1"/>
        <v>3</v>
      </c>
      <c r="X22" s="43">
        <f t="shared" si="1"/>
        <v>0</v>
      </c>
      <c r="Y22" s="7"/>
      <c r="Z22" s="7"/>
      <c r="AA22" s="7"/>
      <c r="AB22" s="7"/>
      <c r="AC22" s="7"/>
      <c r="AD22" s="33">
        <f t="shared" ref="AD22:AI22" si="2">SUM(AD9:AD21)</f>
        <v>6</v>
      </c>
      <c r="AE22" s="33">
        <f t="shared" si="2"/>
        <v>7</v>
      </c>
      <c r="AF22" s="33">
        <f t="shared" si="2"/>
        <v>13</v>
      </c>
      <c r="AG22" s="33">
        <f t="shared" si="2"/>
        <v>0</v>
      </c>
      <c r="AH22" s="33">
        <f t="shared" si="2"/>
        <v>1</v>
      </c>
      <c r="AI22" s="33">
        <f t="shared" si="2"/>
        <v>7</v>
      </c>
      <c r="AJ22" s="33">
        <f t="shared" ref="AJ22" si="3">SUM(AJ9:AJ21)</f>
        <v>0</v>
      </c>
      <c r="AK22" s="33">
        <f t="shared" ref="AK22" si="4">SUM(AK9:AK21)</f>
        <v>0</v>
      </c>
      <c r="AL22" s="33">
        <f t="shared" ref="AL22" si="5">SUM(AL9:AL21)</f>
        <v>0</v>
      </c>
      <c r="AM22" s="33">
        <f t="shared" ref="AM22" si="6">SUM(AM9:AM21)</f>
        <v>0</v>
      </c>
      <c r="AN22" s="33">
        <f t="shared" ref="AN22" si="7">SUM(AN9:AN21)</f>
        <v>4</v>
      </c>
      <c r="AO22" s="33">
        <f t="shared" ref="AO22:BB22" si="8">SUM(AO9:AO21)</f>
        <v>0</v>
      </c>
      <c r="AP22" s="33">
        <f t="shared" si="8"/>
        <v>0</v>
      </c>
      <c r="AQ22" s="33">
        <f t="shared" si="8"/>
        <v>0</v>
      </c>
      <c r="AR22" s="33">
        <f t="shared" si="8"/>
        <v>0</v>
      </c>
      <c r="AS22" s="33">
        <f t="shared" si="8"/>
        <v>0</v>
      </c>
      <c r="AT22" s="33">
        <f t="shared" si="8"/>
        <v>0</v>
      </c>
      <c r="AU22" s="33">
        <f t="shared" si="8"/>
        <v>0</v>
      </c>
      <c r="AV22" s="33">
        <f t="shared" ref="AV22" si="9">SUM(AV9:AV21)</f>
        <v>4</v>
      </c>
      <c r="AW22" s="33">
        <f t="shared" ref="AW22" si="10">SUM(AW9:AW21)</f>
        <v>2</v>
      </c>
      <c r="AX22" s="33">
        <f t="shared" si="8"/>
        <v>4</v>
      </c>
      <c r="AY22" s="33">
        <f t="shared" si="8"/>
        <v>2</v>
      </c>
      <c r="AZ22" s="33">
        <f t="shared" si="8"/>
        <v>1</v>
      </c>
      <c r="BA22" s="33">
        <f t="shared" si="8"/>
        <v>8</v>
      </c>
      <c r="BB22" s="33">
        <f t="shared" si="8"/>
        <v>5</v>
      </c>
    </row>
    <row r="23" spans="2:54" ht="23.1" customHeight="1" x14ac:dyDescent="0.25"/>
    <row r="24" spans="2:54" ht="23.1" customHeight="1" x14ac:dyDescent="0.25">
      <c r="C24" s="207" t="s">
        <v>93</v>
      </c>
      <c r="D24" s="208" t="s">
        <v>94</v>
      </c>
      <c r="E24" s="209"/>
      <c r="F24" s="210"/>
    </row>
    <row r="25" spans="2:54" ht="23.1" customHeight="1" x14ac:dyDescent="0.25">
      <c r="C25" s="99" t="s">
        <v>87</v>
      </c>
      <c r="D25" s="95" t="s">
        <v>95</v>
      </c>
      <c r="E25" s="95"/>
      <c r="F25" s="95"/>
    </row>
    <row r="26" spans="2:54" ht="23.1" customHeight="1" x14ac:dyDescent="0.25">
      <c r="C26" s="99" t="s">
        <v>88</v>
      </c>
      <c r="D26" s="95" t="s">
        <v>96</v>
      </c>
      <c r="E26" s="95"/>
      <c r="F26" s="95"/>
    </row>
    <row r="27" spans="2:54" x14ac:dyDescent="0.25">
      <c r="C27" s="99" t="s">
        <v>89</v>
      </c>
      <c r="D27" s="95" t="s">
        <v>97</v>
      </c>
      <c r="E27" s="95"/>
      <c r="F27" s="95"/>
    </row>
    <row r="28" spans="2:54" x14ac:dyDescent="0.25">
      <c r="C28" s="99" t="s">
        <v>90</v>
      </c>
      <c r="D28" s="95" t="s">
        <v>98</v>
      </c>
      <c r="E28" s="95"/>
      <c r="F28" s="95"/>
    </row>
    <row r="29" spans="2:54" x14ac:dyDescent="0.25">
      <c r="C29" s="99" t="s">
        <v>91</v>
      </c>
      <c r="D29" s="95" t="s">
        <v>99</v>
      </c>
      <c r="E29" s="95"/>
      <c r="F29" s="95"/>
    </row>
    <row r="30" spans="2:54" x14ac:dyDescent="0.25">
      <c r="C30" s="99" t="s">
        <v>92</v>
      </c>
      <c r="D30" s="95" t="s">
        <v>100</v>
      </c>
      <c r="E30" s="95"/>
      <c r="F30" s="95"/>
    </row>
    <row r="31" spans="2:54" x14ac:dyDescent="0.25">
      <c r="C31" s="99" t="s">
        <v>101</v>
      </c>
      <c r="D31" s="95" t="s">
        <v>102</v>
      </c>
      <c r="E31" s="95"/>
      <c r="F31" s="95"/>
    </row>
  </sheetData>
  <mergeCells count="65">
    <mergeCell ref="D24:F24"/>
    <mergeCell ref="BB6:BB8"/>
    <mergeCell ref="BA6:BA8"/>
    <mergeCell ref="B22:C22"/>
    <mergeCell ref="AH7:AI7"/>
    <mergeCell ref="AO7:AO8"/>
    <mergeCell ref="AP7:AP8"/>
    <mergeCell ref="AQ7:AQ8"/>
    <mergeCell ref="AR7:AR8"/>
    <mergeCell ref="AS7:AS8"/>
    <mergeCell ref="AT7:AT8"/>
    <mergeCell ref="D6:D8"/>
    <mergeCell ref="E6:E8"/>
    <mergeCell ref="V5:V8"/>
    <mergeCell ref="W5:W8"/>
    <mergeCell ref="N5:N8"/>
    <mergeCell ref="AB4:AB8"/>
    <mergeCell ref="AD4:AZ4"/>
    <mergeCell ref="AU6:AU8"/>
    <mergeCell ref="AY6:AY8"/>
    <mergeCell ref="AZ6:AZ8"/>
    <mergeCell ref="AH6:AT6"/>
    <mergeCell ref="AD6:AD8"/>
    <mergeCell ref="AD5:AE5"/>
    <mergeCell ref="AF5:AS5"/>
    <mergeCell ref="AU5:AZ5"/>
    <mergeCell ref="AN7:AN8"/>
    <mergeCell ref="AJ7:AJ8"/>
    <mergeCell ref="AV6:AV8"/>
    <mergeCell ref="AK7:AK8"/>
    <mergeCell ref="AL7:AL8"/>
    <mergeCell ref="AM7:AM8"/>
    <mergeCell ref="AA4:AA8"/>
    <mergeCell ref="R5:R8"/>
    <mergeCell ref="S5:S8"/>
    <mergeCell ref="T5:T8"/>
    <mergeCell ref="U5:U8"/>
    <mergeCell ref="P4:R4"/>
    <mergeCell ref="Y4:Y8"/>
    <mergeCell ref="P5:Q5"/>
    <mergeCell ref="P6:P8"/>
    <mergeCell ref="Q6:Q8"/>
    <mergeCell ref="Z4:Z8"/>
    <mergeCell ref="S4:X4"/>
    <mergeCell ref="X5:X8"/>
    <mergeCell ref="B2:M2"/>
    <mergeCell ref="B4:B8"/>
    <mergeCell ref="C4:C8"/>
    <mergeCell ref="D4:E5"/>
    <mergeCell ref="F4:F8"/>
    <mergeCell ref="G4:L4"/>
    <mergeCell ref="M4:M8"/>
    <mergeCell ref="L5:L8"/>
    <mergeCell ref="N4:O4"/>
    <mergeCell ref="G5:G8"/>
    <mergeCell ref="H5:H8"/>
    <mergeCell ref="I5:I8"/>
    <mergeCell ref="J5:J8"/>
    <mergeCell ref="K5:K8"/>
    <mergeCell ref="O5:O8"/>
    <mergeCell ref="BA4:BB5"/>
    <mergeCell ref="AC4:AC8"/>
    <mergeCell ref="AE6:AE8"/>
    <mergeCell ref="AF6:AF8"/>
    <mergeCell ref="AG6:AG8"/>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C22"/>
  <sheetViews>
    <sheetView showGridLines="0" workbookViewId="0">
      <pane ySplit="8" topLeftCell="A9" activePane="bottomLeft" state="frozen"/>
      <selection pane="bottomLeft" activeCell="J17" sqref="J17"/>
    </sheetView>
  </sheetViews>
  <sheetFormatPr baseColWidth="10" defaultColWidth="11.42578125" defaultRowHeight="15" x14ac:dyDescent="0.25"/>
  <cols>
    <col min="1" max="1" width="3" customWidth="1"/>
    <col min="2" max="2" width="4.28515625" style="5" customWidth="1"/>
    <col min="3" max="3" width="15.7109375" customWidth="1"/>
    <col min="4" max="4" width="4.5703125" customWidth="1"/>
    <col min="5" max="5" width="4.7109375" customWidth="1"/>
    <col min="6" max="6" width="39.140625" customWidth="1"/>
    <col min="7" max="7" width="4.7109375" customWidth="1"/>
    <col min="8" max="8" width="5.28515625" customWidth="1"/>
    <col min="9" max="10" width="4.5703125" customWidth="1"/>
    <col min="11" max="11" width="5" customWidth="1"/>
    <col min="12" max="12" width="6.28515625" customWidth="1"/>
    <col min="13" max="13" width="11.28515625" customWidth="1"/>
    <col min="14" max="18" width="4.5703125" customWidth="1"/>
    <col min="19" max="19" width="4.7109375" customWidth="1"/>
    <col min="20" max="20" width="4.5703125" customWidth="1"/>
    <col min="21" max="24" width="4.7109375" customWidth="1"/>
    <col min="30" max="54" width="5" customWidth="1"/>
  </cols>
  <sheetData>
    <row r="2" spans="2:107" ht="81.75" customHeight="1" thickBot="1" x14ac:dyDescent="0.3">
      <c r="B2" s="132" t="s">
        <v>105</v>
      </c>
      <c r="C2" s="132"/>
      <c r="D2" s="132"/>
      <c r="E2" s="132"/>
      <c r="F2" s="132"/>
      <c r="G2" s="132"/>
      <c r="H2" s="132"/>
      <c r="I2" s="132"/>
      <c r="J2" s="132"/>
      <c r="K2" s="132"/>
      <c r="L2" s="132"/>
      <c r="M2" s="132"/>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row>
    <row r="3" spans="2:107" ht="21" customHeight="1" thickTop="1" x14ac:dyDescent="0.25"/>
    <row r="4" spans="2:107" s="1" customFormat="1" ht="24.75" customHeight="1" x14ac:dyDescent="0.2">
      <c r="B4" s="164" t="s">
        <v>14</v>
      </c>
      <c r="C4" s="164" t="s">
        <v>0</v>
      </c>
      <c r="D4" s="164" t="s">
        <v>1</v>
      </c>
      <c r="E4" s="164"/>
      <c r="F4" s="165" t="s">
        <v>2</v>
      </c>
      <c r="G4" s="164" t="s">
        <v>74</v>
      </c>
      <c r="H4" s="164"/>
      <c r="I4" s="164"/>
      <c r="J4" s="164"/>
      <c r="K4" s="164"/>
      <c r="L4" s="164"/>
      <c r="M4" s="168" t="s">
        <v>10</v>
      </c>
      <c r="N4" s="164" t="s">
        <v>11</v>
      </c>
      <c r="O4" s="164"/>
      <c r="P4" s="164" t="s">
        <v>15</v>
      </c>
      <c r="Q4" s="164"/>
      <c r="R4" s="164"/>
      <c r="S4" s="174" t="s">
        <v>16</v>
      </c>
      <c r="T4" s="175"/>
      <c r="U4" s="175"/>
      <c r="V4" s="175"/>
      <c r="W4" s="175"/>
      <c r="X4" s="176"/>
      <c r="Y4" s="183" t="s">
        <v>17</v>
      </c>
      <c r="Z4" s="183" t="s">
        <v>18</v>
      </c>
      <c r="AA4" s="183" t="s">
        <v>19</v>
      </c>
      <c r="AB4" s="183" t="s">
        <v>20</v>
      </c>
      <c r="AC4" s="180" t="s">
        <v>83</v>
      </c>
      <c r="AD4" s="164" t="s">
        <v>21</v>
      </c>
      <c r="AE4" s="164"/>
      <c r="AF4" s="164"/>
      <c r="AG4" s="164"/>
      <c r="AH4" s="164"/>
      <c r="AI4" s="164"/>
      <c r="AJ4" s="164"/>
      <c r="AK4" s="164"/>
      <c r="AL4" s="164"/>
      <c r="AM4" s="164"/>
      <c r="AN4" s="164"/>
      <c r="AO4" s="164"/>
      <c r="AP4" s="164"/>
      <c r="AQ4" s="164"/>
      <c r="AR4" s="164"/>
      <c r="AS4" s="164"/>
      <c r="AT4" s="164"/>
      <c r="AU4" s="164"/>
      <c r="AV4" s="164"/>
      <c r="AW4" s="164"/>
      <c r="AX4" s="164"/>
      <c r="AY4" s="164"/>
      <c r="AZ4" s="164"/>
      <c r="BA4" s="170" t="s">
        <v>22</v>
      </c>
      <c r="BB4" s="171"/>
      <c r="BC4" s="2"/>
      <c r="BD4" s="2"/>
      <c r="BE4" s="2"/>
      <c r="BF4" s="2"/>
      <c r="BG4" s="2"/>
      <c r="BH4" s="2"/>
      <c r="BI4" s="2"/>
      <c r="BJ4" s="2"/>
      <c r="BK4" s="2"/>
      <c r="BL4" s="2"/>
      <c r="BM4" s="2"/>
      <c r="BN4" s="2"/>
      <c r="BO4" s="2"/>
      <c r="BP4" s="2"/>
      <c r="BQ4" s="2"/>
      <c r="BR4" s="2"/>
      <c r="BS4" s="2"/>
      <c r="BT4" s="2"/>
      <c r="BU4" s="2"/>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row>
    <row r="5" spans="2:107" s="1" customFormat="1" ht="11.25" customHeight="1" x14ac:dyDescent="0.2">
      <c r="B5" s="164"/>
      <c r="C5" s="164"/>
      <c r="D5" s="164"/>
      <c r="E5" s="164"/>
      <c r="F5" s="166"/>
      <c r="G5" s="169" t="s">
        <v>4</v>
      </c>
      <c r="H5" s="169" t="s">
        <v>5</v>
      </c>
      <c r="I5" s="169" t="s">
        <v>6</v>
      </c>
      <c r="J5" s="169" t="s">
        <v>7</v>
      </c>
      <c r="K5" s="169" t="s">
        <v>8</v>
      </c>
      <c r="L5" s="169" t="s">
        <v>9</v>
      </c>
      <c r="M5" s="168"/>
      <c r="N5" s="169" t="s">
        <v>12</v>
      </c>
      <c r="O5" s="169" t="s">
        <v>13</v>
      </c>
      <c r="P5" s="164" t="s">
        <v>23</v>
      </c>
      <c r="Q5" s="164"/>
      <c r="R5" s="184" t="s">
        <v>24</v>
      </c>
      <c r="S5" s="184" t="s">
        <v>25</v>
      </c>
      <c r="T5" s="184" t="s">
        <v>26</v>
      </c>
      <c r="U5" s="184" t="s">
        <v>27</v>
      </c>
      <c r="V5" s="184" t="s">
        <v>28</v>
      </c>
      <c r="W5" s="184" t="s">
        <v>29</v>
      </c>
      <c r="X5" s="177" t="s">
        <v>79</v>
      </c>
      <c r="Y5" s="183"/>
      <c r="Z5" s="183"/>
      <c r="AA5" s="183"/>
      <c r="AB5" s="183"/>
      <c r="AC5" s="181"/>
      <c r="AD5" s="164" t="s">
        <v>31</v>
      </c>
      <c r="AE5" s="164"/>
      <c r="AF5" s="164" t="s">
        <v>32</v>
      </c>
      <c r="AG5" s="164"/>
      <c r="AH5" s="164"/>
      <c r="AI5" s="164"/>
      <c r="AJ5" s="164"/>
      <c r="AK5" s="164"/>
      <c r="AL5" s="164"/>
      <c r="AM5" s="164"/>
      <c r="AN5" s="164"/>
      <c r="AO5" s="164"/>
      <c r="AP5" s="164"/>
      <c r="AQ5" s="164"/>
      <c r="AR5" s="164"/>
      <c r="AS5" s="164"/>
      <c r="AT5" s="40"/>
      <c r="AU5" s="164" t="s">
        <v>33</v>
      </c>
      <c r="AV5" s="164"/>
      <c r="AW5" s="164"/>
      <c r="AX5" s="164"/>
      <c r="AY5" s="164"/>
      <c r="AZ5" s="164"/>
      <c r="BA5" s="172"/>
      <c r="BB5" s="173"/>
      <c r="BC5" s="2"/>
      <c r="BD5" s="2"/>
      <c r="BE5" s="2"/>
      <c r="BF5" s="2"/>
      <c r="BG5" s="2"/>
      <c r="BH5" s="2"/>
      <c r="BI5" s="2"/>
      <c r="BJ5" s="2"/>
      <c r="BK5" s="2"/>
      <c r="BL5" s="2"/>
      <c r="BM5" s="2"/>
      <c r="BN5" s="2"/>
      <c r="BO5" s="2"/>
      <c r="BP5" s="2"/>
      <c r="BQ5" s="2"/>
      <c r="BR5" s="2"/>
      <c r="BS5" s="2"/>
      <c r="BT5" s="2"/>
      <c r="BU5" s="2"/>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row>
    <row r="6" spans="2:107" s="1" customFormat="1" ht="11.25" customHeight="1" x14ac:dyDescent="0.2">
      <c r="B6" s="164"/>
      <c r="C6" s="164"/>
      <c r="D6" s="169" t="s">
        <v>34</v>
      </c>
      <c r="E6" s="169" t="s">
        <v>3</v>
      </c>
      <c r="F6" s="166"/>
      <c r="G6" s="169"/>
      <c r="H6" s="169"/>
      <c r="I6" s="169"/>
      <c r="J6" s="169"/>
      <c r="K6" s="169"/>
      <c r="L6" s="169"/>
      <c r="M6" s="168"/>
      <c r="N6" s="169"/>
      <c r="O6" s="169"/>
      <c r="P6" s="184" t="s">
        <v>35</v>
      </c>
      <c r="Q6" s="184" t="s">
        <v>36</v>
      </c>
      <c r="R6" s="184"/>
      <c r="S6" s="184"/>
      <c r="T6" s="184"/>
      <c r="U6" s="184"/>
      <c r="V6" s="184"/>
      <c r="W6" s="184"/>
      <c r="X6" s="178"/>
      <c r="Y6" s="183"/>
      <c r="Z6" s="183"/>
      <c r="AA6" s="183"/>
      <c r="AB6" s="183"/>
      <c r="AC6" s="181"/>
      <c r="AD6" s="164" t="s">
        <v>37</v>
      </c>
      <c r="AE6" s="164" t="s">
        <v>38</v>
      </c>
      <c r="AF6" s="169" t="s">
        <v>39</v>
      </c>
      <c r="AG6" s="169" t="s">
        <v>40</v>
      </c>
      <c r="AH6" s="164" t="s">
        <v>41</v>
      </c>
      <c r="AI6" s="164"/>
      <c r="AJ6" s="164"/>
      <c r="AK6" s="164"/>
      <c r="AL6" s="164"/>
      <c r="AM6" s="164"/>
      <c r="AN6" s="164"/>
      <c r="AO6" s="164"/>
      <c r="AP6" s="164"/>
      <c r="AQ6" s="164"/>
      <c r="AR6" s="164"/>
      <c r="AS6" s="164"/>
      <c r="AT6" s="164"/>
      <c r="AU6" s="159" t="s">
        <v>208</v>
      </c>
      <c r="AV6" s="159" t="s">
        <v>209</v>
      </c>
      <c r="AW6" s="126"/>
      <c r="AX6" s="126"/>
      <c r="AY6" s="159" t="s">
        <v>210</v>
      </c>
      <c r="AZ6" s="159" t="s">
        <v>211</v>
      </c>
      <c r="BA6" s="169" t="s">
        <v>42</v>
      </c>
      <c r="BB6" s="169" t="s">
        <v>77</v>
      </c>
      <c r="BC6" s="2"/>
      <c r="BD6" s="2"/>
      <c r="BE6" s="2"/>
      <c r="BF6" s="2"/>
      <c r="BG6" s="2"/>
      <c r="BH6" s="2"/>
      <c r="BI6" s="2"/>
      <c r="BJ6" s="2"/>
      <c r="BK6" s="2"/>
      <c r="BL6" s="2"/>
      <c r="BM6" s="2"/>
      <c r="BN6" s="2"/>
      <c r="BO6" s="2"/>
      <c r="BP6" s="2"/>
      <c r="BQ6" s="2"/>
      <c r="BR6" s="2"/>
      <c r="BS6" s="2"/>
      <c r="BT6" s="2"/>
      <c r="BU6" s="2"/>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row>
    <row r="7" spans="2:107" s="1" customFormat="1" ht="15" customHeight="1" x14ac:dyDescent="0.2">
      <c r="B7" s="164"/>
      <c r="C7" s="164"/>
      <c r="D7" s="169"/>
      <c r="E7" s="169"/>
      <c r="F7" s="166"/>
      <c r="G7" s="169"/>
      <c r="H7" s="169"/>
      <c r="I7" s="169"/>
      <c r="J7" s="169"/>
      <c r="K7" s="169"/>
      <c r="L7" s="169"/>
      <c r="M7" s="168"/>
      <c r="N7" s="169"/>
      <c r="O7" s="169"/>
      <c r="P7" s="184"/>
      <c r="Q7" s="184"/>
      <c r="R7" s="184"/>
      <c r="S7" s="184"/>
      <c r="T7" s="184"/>
      <c r="U7" s="184"/>
      <c r="V7" s="184"/>
      <c r="W7" s="184"/>
      <c r="X7" s="178"/>
      <c r="Y7" s="183"/>
      <c r="Z7" s="183"/>
      <c r="AA7" s="183"/>
      <c r="AB7" s="183"/>
      <c r="AC7" s="181"/>
      <c r="AD7" s="164"/>
      <c r="AE7" s="164"/>
      <c r="AF7" s="169"/>
      <c r="AG7" s="169"/>
      <c r="AH7" s="187" t="s">
        <v>43</v>
      </c>
      <c r="AI7" s="187"/>
      <c r="AJ7" s="185" t="s">
        <v>219</v>
      </c>
      <c r="AK7" s="185" t="s">
        <v>215</v>
      </c>
      <c r="AL7" s="185" t="s">
        <v>216</v>
      </c>
      <c r="AM7" s="114"/>
      <c r="AN7" s="185" t="s">
        <v>301</v>
      </c>
      <c r="AO7" s="169" t="s">
        <v>44</v>
      </c>
      <c r="AP7" s="169" t="s">
        <v>45</v>
      </c>
      <c r="AQ7" s="169" t="s">
        <v>46</v>
      </c>
      <c r="AR7" s="169" t="s">
        <v>47</v>
      </c>
      <c r="AS7" s="169" t="s">
        <v>48</v>
      </c>
      <c r="AT7" s="164" t="s">
        <v>49</v>
      </c>
      <c r="AU7" s="160"/>
      <c r="AV7" s="160"/>
      <c r="AW7" s="127"/>
      <c r="AX7" s="127"/>
      <c r="AY7" s="160"/>
      <c r="AZ7" s="160"/>
      <c r="BA7" s="169"/>
      <c r="BB7" s="169"/>
      <c r="BC7" s="2"/>
      <c r="BD7" s="2"/>
      <c r="BE7" s="2"/>
      <c r="BF7" s="2"/>
      <c r="BG7" s="2"/>
      <c r="BH7" s="2"/>
      <c r="BI7" s="2"/>
      <c r="BJ7" s="2"/>
      <c r="BK7" s="2"/>
      <c r="BL7" s="2"/>
      <c r="BM7" s="2"/>
      <c r="BN7" s="2"/>
      <c r="BO7" s="2"/>
      <c r="BP7" s="2"/>
      <c r="BQ7" s="2"/>
      <c r="BR7" s="2"/>
      <c r="BS7" s="2"/>
      <c r="BT7" s="2"/>
      <c r="BU7" s="2"/>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row>
    <row r="8" spans="2:107" s="1" customFormat="1" ht="84" customHeight="1" x14ac:dyDescent="0.2">
      <c r="B8" s="164"/>
      <c r="C8" s="164"/>
      <c r="D8" s="169"/>
      <c r="E8" s="169"/>
      <c r="F8" s="167"/>
      <c r="G8" s="169"/>
      <c r="H8" s="169"/>
      <c r="I8" s="169"/>
      <c r="J8" s="169"/>
      <c r="K8" s="169"/>
      <c r="L8" s="169"/>
      <c r="M8" s="168"/>
      <c r="N8" s="169"/>
      <c r="O8" s="169"/>
      <c r="P8" s="184"/>
      <c r="Q8" s="184"/>
      <c r="R8" s="184"/>
      <c r="S8" s="184"/>
      <c r="T8" s="184"/>
      <c r="U8" s="184"/>
      <c r="V8" s="184"/>
      <c r="W8" s="184"/>
      <c r="X8" s="179"/>
      <c r="Y8" s="183"/>
      <c r="Z8" s="183"/>
      <c r="AA8" s="183"/>
      <c r="AB8" s="183"/>
      <c r="AC8" s="182"/>
      <c r="AD8" s="164"/>
      <c r="AE8" s="164"/>
      <c r="AF8" s="169"/>
      <c r="AG8" s="169"/>
      <c r="AH8" s="41" t="s">
        <v>50</v>
      </c>
      <c r="AI8" s="41" t="s">
        <v>51</v>
      </c>
      <c r="AJ8" s="186"/>
      <c r="AK8" s="186"/>
      <c r="AL8" s="186"/>
      <c r="AM8" s="115" t="s">
        <v>303</v>
      </c>
      <c r="AN8" s="186"/>
      <c r="AO8" s="169"/>
      <c r="AP8" s="169"/>
      <c r="AQ8" s="169"/>
      <c r="AR8" s="169"/>
      <c r="AS8" s="169"/>
      <c r="AT8" s="164"/>
      <c r="AU8" s="161"/>
      <c r="AV8" s="161"/>
      <c r="AW8" s="128" t="s">
        <v>212</v>
      </c>
      <c r="AX8" s="128" t="s">
        <v>213</v>
      </c>
      <c r="AY8" s="161"/>
      <c r="AZ8" s="161"/>
      <c r="BA8" s="169"/>
      <c r="BB8" s="169"/>
      <c r="BC8" s="2"/>
      <c r="BD8" s="2"/>
      <c r="BE8" s="2"/>
      <c r="BF8" s="2"/>
      <c r="BG8" s="2"/>
      <c r="BH8" s="2"/>
      <c r="BI8" s="2"/>
      <c r="BJ8" s="2"/>
      <c r="BK8" s="2"/>
      <c r="BL8" s="2"/>
      <c r="BM8" s="2"/>
      <c r="BN8" s="2"/>
      <c r="BO8" s="2"/>
      <c r="BP8" s="2"/>
      <c r="BQ8" s="2"/>
      <c r="BR8" s="2"/>
      <c r="BS8" s="2"/>
      <c r="BT8" s="2"/>
      <c r="BU8" s="2"/>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row>
    <row r="9" spans="2:107" ht="23.1" customHeight="1" x14ac:dyDescent="0.25">
      <c r="B9" s="22">
        <v>1</v>
      </c>
      <c r="C9" s="13" t="s">
        <v>348</v>
      </c>
      <c r="D9" s="21">
        <v>0</v>
      </c>
      <c r="E9" s="21">
        <v>1</v>
      </c>
      <c r="F9" s="36" t="s">
        <v>353</v>
      </c>
      <c r="G9" s="17">
        <v>0</v>
      </c>
      <c r="H9" s="17">
        <v>1</v>
      </c>
      <c r="I9" s="21">
        <v>0</v>
      </c>
      <c r="J9" s="21">
        <v>0</v>
      </c>
      <c r="K9" s="21">
        <v>0</v>
      </c>
      <c r="L9" s="21">
        <v>0</v>
      </c>
      <c r="M9" s="15">
        <v>45027</v>
      </c>
      <c r="N9" s="54">
        <v>1</v>
      </c>
      <c r="O9" s="54">
        <v>0</v>
      </c>
      <c r="P9" s="54">
        <v>0</v>
      </c>
      <c r="Q9" s="54">
        <v>0</v>
      </c>
      <c r="R9" s="54">
        <v>1</v>
      </c>
      <c r="S9" s="54">
        <v>1</v>
      </c>
      <c r="T9" s="54">
        <v>0</v>
      </c>
      <c r="U9" s="54">
        <v>0</v>
      </c>
      <c r="V9" s="54">
        <v>0</v>
      </c>
      <c r="W9" s="54">
        <v>0</v>
      </c>
      <c r="X9" s="54">
        <v>0</v>
      </c>
      <c r="Y9" s="56" t="s">
        <v>332</v>
      </c>
      <c r="Z9" s="16">
        <v>45027</v>
      </c>
      <c r="AA9" s="16">
        <v>45034</v>
      </c>
      <c r="AB9" s="16">
        <v>45034</v>
      </c>
      <c r="AC9" s="59" t="s">
        <v>343</v>
      </c>
      <c r="AD9" s="54">
        <v>1</v>
      </c>
      <c r="AE9" s="54">
        <v>0</v>
      </c>
      <c r="AF9" s="54">
        <v>1</v>
      </c>
      <c r="AG9" s="54">
        <v>0</v>
      </c>
      <c r="AH9" s="54">
        <v>0</v>
      </c>
      <c r="AI9" s="55">
        <v>1</v>
      </c>
      <c r="AJ9" s="55">
        <v>0</v>
      </c>
      <c r="AK9" s="55">
        <v>0</v>
      </c>
      <c r="AL9" s="55">
        <v>0</v>
      </c>
      <c r="AM9" s="55">
        <v>0</v>
      </c>
      <c r="AN9" s="55">
        <v>0</v>
      </c>
      <c r="AO9" s="55">
        <v>0</v>
      </c>
      <c r="AP9" s="55">
        <v>0</v>
      </c>
      <c r="AQ9" s="55">
        <v>0</v>
      </c>
      <c r="AR9" s="55">
        <v>0</v>
      </c>
      <c r="AS9" s="55">
        <v>0</v>
      </c>
      <c r="AT9" s="55">
        <v>0</v>
      </c>
      <c r="AU9" s="55">
        <v>0</v>
      </c>
      <c r="AV9" s="55">
        <v>1</v>
      </c>
      <c r="AW9" s="55">
        <v>0</v>
      </c>
      <c r="AX9" s="55">
        <v>0</v>
      </c>
      <c r="AY9" s="55">
        <v>0</v>
      </c>
      <c r="AZ9" s="55">
        <v>0</v>
      </c>
      <c r="BA9" s="54">
        <v>1</v>
      </c>
      <c r="BB9" s="54">
        <v>0</v>
      </c>
    </row>
    <row r="10" spans="2:107" ht="23.1" customHeight="1" x14ac:dyDescent="0.25">
      <c r="B10" s="22">
        <v>2</v>
      </c>
      <c r="C10" s="13" t="s">
        <v>349</v>
      </c>
      <c r="D10" s="21">
        <v>1</v>
      </c>
      <c r="E10" s="21">
        <v>0</v>
      </c>
      <c r="F10" s="36" t="s">
        <v>354</v>
      </c>
      <c r="G10" s="17">
        <v>0</v>
      </c>
      <c r="H10" s="17">
        <v>1</v>
      </c>
      <c r="I10" s="21">
        <v>0</v>
      </c>
      <c r="J10" s="21">
        <v>0</v>
      </c>
      <c r="K10" s="21">
        <v>0</v>
      </c>
      <c r="L10" s="21">
        <v>0</v>
      </c>
      <c r="M10" s="15">
        <v>45034</v>
      </c>
      <c r="N10" s="54">
        <v>1</v>
      </c>
      <c r="O10" s="54">
        <v>0</v>
      </c>
      <c r="P10" s="54">
        <v>0</v>
      </c>
      <c r="Q10" s="54">
        <v>0</v>
      </c>
      <c r="R10" s="54">
        <v>1</v>
      </c>
      <c r="S10" s="54">
        <v>1</v>
      </c>
      <c r="T10" s="54">
        <v>0</v>
      </c>
      <c r="U10" s="54">
        <v>0</v>
      </c>
      <c r="V10" s="54">
        <v>0</v>
      </c>
      <c r="W10" s="54">
        <v>0</v>
      </c>
      <c r="X10" s="54">
        <v>0</v>
      </c>
      <c r="Y10" s="56" t="s">
        <v>358</v>
      </c>
      <c r="Z10" s="16">
        <v>45034</v>
      </c>
      <c r="AA10" s="16">
        <v>45035</v>
      </c>
      <c r="AB10" s="16">
        <v>45036</v>
      </c>
      <c r="AC10" s="59" t="s">
        <v>359</v>
      </c>
      <c r="AD10" s="54">
        <v>1</v>
      </c>
      <c r="AE10" s="54">
        <v>0</v>
      </c>
      <c r="AF10" s="54">
        <v>1</v>
      </c>
      <c r="AG10" s="54">
        <v>0</v>
      </c>
      <c r="AH10" s="54">
        <v>0</v>
      </c>
      <c r="AI10" s="55">
        <v>0</v>
      </c>
      <c r="AJ10" s="55">
        <v>0</v>
      </c>
      <c r="AK10" s="55">
        <v>0</v>
      </c>
      <c r="AL10" s="55">
        <v>0</v>
      </c>
      <c r="AM10" s="55">
        <v>0</v>
      </c>
      <c r="AN10" s="55">
        <v>1</v>
      </c>
      <c r="AO10" s="55">
        <v>0</v>
      </c>
      <c r="AP10" s="55">
        <v>0</v>
      </c>
      <c r="AQ10" s="55">
        <v>0</v>
      </c>
      <c r="AR10" s="55">
        <v>0</v>
      </c>
      <c r="AS10" s="55">
        <v>0</v>
      </c>
      <c r="AT10" s="55">
        <v>0</v>
      </c>
      <c r="AU10" s="55">
        <v>0</v>
      </c>
      <c r="AV10" s="55">
        <v>0</v>
      </c>
      <c r="AW10" s="55">
        <v>0</v>
      </c>
      <c r="AX10" s="55">
        <v>0</v>
      </c>
      <c r="AY10" s="55">
        <v>1</v>
      </c>
      <c r="AZ10" s="54">
        <v>0</v>
      </c>
      <c r="BA10" s="54">
        <v>0</v>
      </c>
      <c r="BB10" s="54">
        <v>1</v>
      </c>
    </row>
    <row r="11" spans="2:107" ht="23.1" customHeight="1" x14ac:dyDescent="0.25">
      <c r="B11" s="22">
        <v>3</v>
      </c>
      <c r="C11" s="13" t="s">
        <v>350</v>
      </c>
      <c r="D11" s="21">
        <v>0</v>
      </c>
      <c r="E11" s="21">
        <v>1</v>
      </c>
      <c r="F11" s="36" t="s">
        <v>355</v>
      </c>
      <c r="G11" s="17">
        <v>0</v>
      </c>
      <c r="H11" s="17">
        <v>0</v>
      </c>
      <c r="I11" s="21">
        <v>0</v>
      </c>
      <c r="J11" s="21">
        <v>0</v>
      </c>
      <c r="K11" s="21">
        <v>0</v>
      </c>
      <c r="L11" s="21">
        <v>0</v>
      </c>
      <c r="M11" s="15">
        <v>45034</v>
      </c>
      <c r="N11" s="54">
        <v>1</v>
      </c>
      <c r="O11" s="54">
        <v>0</v>
      </c>
      <c r="P11" s="54">
        <v>0</v>
      </c>
      <c r="Q11" s="54">
        <v>0</v>
      </c>
      <c r="R11" s="54">
        <v>1</v>
      </c>
      <c r="S11" s="54"/>
      <c r="T11" s="54">
        <v>0</v>
      </c>
      <c r="U11" s="54">
        <v>0</v>
      </c>
      <c r="V11" s="54">
        <v>0</v>
      </c>
      <c r="W11" s="54">
        <v>0</v>
      </c>
      <c r="X11" s="54">
        <v>0</v>
      </c>
      <c r="Y11" s="56" t="s">
        <v>171</v>
      </c>
      <c r="Z11" s="16">
        <v>45034</v>
      </c>
      <c r="AA11" s="16">
        <v>45036</v>
      </c>
      <c r="AB11" s="16">
        <v>45036</v>
      </c>
      <c r="AC11" s="59" t="s">
        <v>360</v>
      </c>
      <c r="AD11" s="54">
        <v>0</v>
      </c>
      <c r="AE11" s="54">
        <v>1</v>
      </c>
      <c r="AF11" s="54">
        <v>1</v>
      </c>
      <c r="AG11" s="54">
        <v>0</v>
      </c>
      <c r="AH11" s="54">
        <v>0</v>
      </c>
      <c r="AI11" s="55">
        <v>0</v>
      </c>
      <c r="AJ11" s="55">
        <v>1</v>
      </c>
      <c r="AK11" s="55">
        <v>0</v>
      </c>
      <c r="AL11" s="55">
        <v>0</v>
      </c>
      <c r="AM11" s="55">
        <v>0</v>
      </c>
      <c r="AN11" s="55">
        <v>0</v>
      </c>
      <c r="AO11" s="55">
        <v>0</v>
      </c>
      <c r="AP11" s="55">
        <v>0</v>
      </c>
      <c r="AQ11" s="55">
        <v>0</v>
      </c>
      <c r="AR11" s="55">
        <v>0</v>
      </c>
      <c r="AS11" s="55">
        <v>0</v>
      </c>
      <c r="AT11" s="55">
        <v>0</v>
      </c>
      <c r="AU11" s="55">
        <v>0</v>
      </c>
      <c r="AV11" s="55">
        <v>0</v>
      </c>
      <c r="AW11" s="55">
        <v>1</v>
      </c>
      <c r="AX11" s="55">
        <v>0</v>
      </c>
      <c r="AY11" s="54">
        <v>0</v>
      </c>
      <c r="AZ11" s="54">
        <v>0</v>
      </c>
      <c r="BA11" s="54">
        <v>1</v>
      </c>
      <c r="BB11" s="54">
        <v>0</v>
      </c>
    </row>
    <row r="12" spans="2:107" ht="23.1" customHeight="1" x14ac:dyDescent="0.25">
      <c r="B12" s="22">
        <v>4</v>
      </c>
      <c r="C12" s="13" t="s">
        <v>351</v>
      </c>
      <c r="D12" s="21">
        <v>1</v>
      </c>
      <c r="E12" s="21">
        <v>0</v>
      </c>
      <c r="F12" s="36" t="s">
        <v>356</v>
      </c>
      <c r="G12" s="17">
        <v>0</v>
      </c>
      <c r="H12" s="17">
        <v>0</v>
      </c>
      <c r="I12" s="21">
        <v>1</v>
      </c>
      <c r="J12" s="21">
        <v>0</v>
      </c>
      <c r="K12" s="21">
        <v>0</v>
      </c>
      <c r="L12" s="21">
        <v>0</v>
      </c>
      <c r="M12" s="15">
        <v>45034</v>
      </c>
      <c r="N12" s="54">
        <v>1</v>
      </c>
      <c r="O12" s="54">
        <v>0</v>
      </c>
      <c r="P12" s="54">
        <v>0</v>
      </c>
      <c r="Q12" s="54">
        <v>0</v>
      </c>
      <c r="R12" s="54">
        <v>1</v>
      </c>
      <c r="S12" s="54">
        <v>1</v>
      </c>
      <c r="T12" s="54">
        <v>0</v>
      </c>
      <c r="U12" s="54">
        <v>0</v>
      </c>
      <c r="V12" s="54">
        <v>0</v>
      </c>
      <c r="W12" s="54">
        <v>0</v>
      </c>
      <c r="X12" s="54">
        <v>0</v>
      </c>
      <c r="Y12" s="56" t="s">
        <v>172</v>
      </c>
      <c r="Z12" s="16">
        <v>45035</v>
      </c>
      <c r="AA12" s="16">
        <v>45040</v>
      </c>
      <c r="AB12" s="16">
        <v>45041</v>
      </c>
      <c r="AC12" s="59" t="s">
        <v>361</v>
      </c>
      <c r="AD12" s="54">
        <v>1</v>
      </c>
      <c r="AE12" s="54">
        <v>0</v>
      </c>
      <c r="AF12" s="54">
        <v>1</v>
      </c>
      <c r="AG12" s="54">
        <v>0</v>
      </c>
      <c r="AH12" s="54">
        <v>0</v>
      </c>
      <c r="AI12" s="55">
        <v>0</v>
      </c>
      <c r="AJ12" s="55">
        <v>0</v>
      </c>
      <c r="AK12" s="55">
        <v>0</v>
      </c>
      <c r="AL12" s="55">
        <v>0</v>
      </c>
      <c r="AM12" s="55">
        <v>0</v>
      </c>
      <c r="AN12" s="55">
        <v>1</v>
      </c>
      <c r="AO12" s="55">
        <v>0</v>
      </c>
      <c r="AP12" s="55">
        <v>0</v>
      </c>
      <c r="AQ12" s="55">
        <v>0</v>
      </c>
      <c r="AR12" s="55">
        <v>0</v>
      </c>
      <c r="AS12" s="55">
        <v>0</v>
      </c>
      <c r="AT12" s="55">
        <v>0</v>
      </c>
      <c r="AU12" s="55">
        <v>0</v>
      </c>
      <c r="AV12" s="55">
        <v>0</v>
      </c>
      <c r="AW12" s="55">
        <v>0</v>
      </c>
      <c r="AX12" s="55">
        <v>0</v>
      </c>
      <c r="AY12" s="54">
        <v>1</v>
      </c>
      <c r="AZ12" s="54">
        <v>0</v>
      </c>
      <c r="BA12" s="54">
        <v>1</v>
      </c>
      <c r="BB12" s="54">
        <v>0</v>
      </c>
    </row>
    <row r="13" spans="2:107" ht="23.1" customHeight="1" x14ac:dyDescent="0.25">
      <c r="B13" s="22">
        <v>5</v>
      </c>
      <c r="C13" s="13" t="s">
        <v>352</v>
      </c>
      <c r="D13" s="21">
        <v>0</v>
      </c>
      <c r="E13" s="21">
        <v>1</v>
      </c>
      <c r="F13" s="36" t="s">
        <v>357</v>
      </c>
      <c r="G13" s="17">
        <v>0</v>
      </c>
      <c r="H13" s="17">
        <v>0</v>
      </c>
      <c r="I13" s="21">
        <v>0</v>
      </c>
      <c r="J13" s="21">
        <v>0</v>
      </c>
      <c r="K13" s="21">
        <v>0</v>
      </c>
      <c r="L13" s="21">
        <v>0</v>
      </c>
      <c r="M13" s="15">
        <v>45044</v>
      </c>
      <c r="N13" s="54">
        <v>1</v>
      </c>
      <c r="O13" s="54">
        <v>0</v>
      </c>
      <c r="P13" s="54">
        <v>0</v>
      </c>
      <c r="Q13" s="54">
        <v>1</v>
      </c>
      <c r="R13" s="54">
        <v>0</v>
      </c>
      <c r="S13" s="54">
        <v>0</v>
      </c>
      <c r="T13" s="54">
        <v>0</v>
      </c>
      <c r="U13" s="54">
        <v>1</v>
      </c>
      <c r="V13" s="54">
        <v>0</v>
      </c>
      <c r="W13" s="54">
        <v>0</v>
      </c>
      <c r="X13" s="54">
        <v>0</v>
      </c>
      <c r="Y13" s="56" t="s">
        <v>171</v>
      </c>
      <c r="Z13" s="16">
        <v>45044</v>
      </c>
      <c r="AA13" s="16">
        <v>45044</v>
      </c>
      <c r="AB13" s="16">
        <v>45058</v>
      </c>
      <c r="AC13" s="59" t="s">
        <v>362</v>
      </c>
      <c r="AD13" s="54">
        <v>1</v>
      </c>
      <c r="AE13" s="54">
        <v>0</v>
      </c>
      <c r="AF13" s="54">
        <v>1</v>
      </c>
      <c r="AG13" s="54">
        <v>0</v>
      </c>
      <c r="AH13" s="55">
        <v>1</v>
      </c>
      <c r="AI13" s="55">
        <v>0</v>
      </c>
      <c r="AJ13" s="55">
        <v>0</v>
      </c>
      <c r="AK13" s="55">
        <v>0</v>
      </c>
      <c r="AL13" s="55">
        <v>0</v>
      </c>
      <c r="AM13" s="55">
        <v>0</v>
      </c>
      <c r="AN13" s="55">
        <v>0</v>
      </c>
      <c r="AO13" s="55">
        <v>0</v>
      </c>
      <c r="AP13" s="55">
        <v>0</v>
      </c>
      <c r="AQ13" s="55">
        <v>0</v>
      </c>
      <c r="AR13" s="55">
        <v>0</v>
      </c>
      <c r="AS13" s="55">
        <v>0</v>
      </c>
      <c r="AT13" s="55">
        <v>0</v>
      </c>
      <c r="AU13" s="55">
        <v>1</v>
      </c>
      <c r="AV13" s="55">
        <v>0</v>
      </c>
      <c r="AW13" s="55">
        <v>0</v>
      </c>
      <c r="AX13" s="55">
        <v>0</v>
      </c>
      <c r="AY13" s="54">
        <v>0</v>
      </c>
      <c r="AZ13" s="54">
        <v>0</v>
      </c>
      <c r="BA13" s="54">
        <v>1</v>
      </c>
      <c r="BB13" s="54">
        <v>0</v>
      </c>
    </row>
    <row r="14" spans="2:107" ht="26.25" customHeight="1" x14ac:dyDescent="0.25">
      <c r="B14" s="162" t="s">
        <v>52</v>
      </c>
      <c r="C14" s="162"/>
      <c r="D14" s="43">
        <f>SUM(D9:D13)</f>
        <v>2</v>
      </c>
      <c r="E14" s="43">
        <f>SUM(E9:E13)</f>
        <v>3</v>
      </c>
      <c r="F14" s="7"/>
      <c r="G14" s="43">
        <f t="shared" ref="G14:L14" si="0">SUM(G9:G13)</f>
        <v>0</v>
      </c>
      <c r="H14" s="43">
        <f t="shared" si="0"/>
        <v>2</v>
      </c>
      <c r="I14" s="43">
        <f t="shared" si="0"/>
        <v>1</v>
      </c>
      <c r="J14" s="43">
        <f t="shared" si="0"/>
        <v>0</v>
      </c>
      <c r="K14" s="43">
        <f t="shared" si="0"/>
        <v>0</v>
      </c>
      <c r="L14" s="43">
        <f t="shared" si="0"/>
        <v>0</v>
      </c>
      <c r="M14" s="7"/>
      <c r="N14" s="43">
        <f>SUM(N9:N13)/14*100</f>
        <v>35.714285714285715</v>
      </c>
      <c r="O14" s="43">
        <f>SUM(O9:O13)/14*100</f>
        <v>0</v>
      </c>
      <c r="P14" s="43">
        <f t="shared" ref="P14:X14" si="1">SUM(P9:P13)</f>
        <v>0</v>
      </c>
      <c r="Q14" s="43">
        <f t="shared" si="1"/>
        <v>1</v>
      </c>
      <c r="R14" s="43">
        <f t="shared" si="1"/>
        <v>4</v>
      </c>
      <c r="S14" s="43">
        <f t="shared" si="1"/>
        <v>3</v>
      </c>
      <c r="T14" s="43">
        <f t="shared" si="1"/>
        <v>0</v>
      </c>
      <c r="U14" s="43">
        <f t="shared" si="1"/>
        <v>1</v>
      </c>
      <c r="V14" s="43">
        <f t="shared" si="1"/>
        <v>0</v>
      </c>
      <c r="W14" s="43">
        <f t="shared" si="1"/>
        <v>0</v>
      </c>
      <c r="X14" s="43">
        <f t="shared" si="1"/>
        <v>0</v>
      </c>
      <c r="Y14" s="7"/>
      <c r="Z14" s="7"/>
      <c r="AA14" s="7"/>
      <c r="AB14" s="7"/>
      <c r="AC14" s="7"/>
      <c r="AD14" s="43">
        <f t="shared" ref="AD14:AI14" si="2">SUM(AD9:AD13)</f>
        <v>4</v>
      </c>
      <c r="AE14" s="43">
        <f t="shared" si="2"/>
        <v>1</v>
      </c>
      <c r="AF14" s="43">
        <f t="shared" si="2"/>
        <v>5</v>
      </c>
      <c r="AG14" s="43">
        <f t="shared" si="2"/>
        <v>0</v>
      </c>
      <c r="AH14" s="43">
        <f t="shared" si="2"/>
        <v>1</v>
      </c>
      <c r="AI14" s="43">
        <f t="shared" si="2"/>
        <v>1</v>
      </c>
      <c r="AJ14" s="113">
        <f t="shared" ref="AJ14:AN14" si="3">SUM(AJ9:AJ13)</f>
        <v>1</v>
      </c>
      <c r="AK14" s="113">
        <f t="shared" si="3"/>
        <v>0</v>
      </c>
      <c r="AL14" s="113">
        <f t="shared" si="3"/>
        <v>0</v>
      </c>
      <c r="AM14" s="113">
        <f t="shared" si="3"/>
        <v>0</v>
      </c>
      <c r="AN14" s="113">
        <f t="shared" si="3"/>
        <v>2</v>
      </c>
      <c r="AO14" s="43">
        <f t="shared" ref="AO14:AU14" si="4">SUM(AO9:AO13)</f>
        <v>0</v>
      </c>
      <c r="AP14" s="43">
        <f t="shared" si="4"/>
        <v>0</v>
      </c>
      <c r="AQ14" s="43">
        <f t="shared" si="4"/>
        <v>0</v>
      </c>
      <c r="AR14" s="43">
        <f t="shared" si="4"/>
        <v>0</v>
      </c>
      <c r="AS14" s="43">
        <f t="shared" si="4"/>
        <v>0</v>
      </c>
      <c r="AT14" s="43">
        <f t="shared" si="4"/>
        <v>0</v>
      </c>
      <c r="AU14" s="43">
        <f t="shared" si="4"/>
        <v>1</v>
      </c>
      <c r="AV14" s="113">
        <f t="shared" ref="AV14:AW14" si="5">SUM(AV9:AV13)</f>
        <v>1</v>
      </c>
      <c r="AW14" s="113">
        <f t="shared" si="5"/>
        <v>1</v>
      </c>
      <c r="AX14" s="43">
        <f>SUM(AX9:AX13)</f>
        <v>0</v>
      </c>
      <c r="AY14" s="43">
        <f>SUM(AY9:AY13)</f>
        <v>2</v>
      </c>
      <c r="AZ14" s="43">
        <f>SUM(AZ9:AZ13)</f>
        <v>0</v>
      </c>
      <c r="BA14" s="43">
        <f>SUM(BA9:BA13)</f>
        <v>4</v>
      </c>
      <c r="BB14" s="43">
        <f>SUM(BB9:BB13)</f>
        <v>1</v>
      </c>
    </row>
    <row r="15" spans="2:107" ht="23.1" customHeight="1" x14ac:dyDescent="0.25"/>
    <row r="16" spans="2:107" ht="23.1" customHeight="1" x14ac:dyDescent="0.25">
      <c r="C16" s="207" t="s">
        <v>93</v>
      </c>
      <c r="D16" s="208" t="s">
        <v>94</v>
      </c>
      <c r="E16" s="209"/>
      <c r="F16" s="210"/>
    </row>
    <row r="17" spans="3:6" ht="23.1" customHeight="1" x14ac:dyDescent="0.25">
      <c r="C17" s="99" t="s">
        <v>87</v>
      </c>
      <c r="D17" s="95" t="s">
        <v>95</v>
      </c>
      <c r="E17" s="95"/>
      <c r="F17" s="95"/>
    </row>
    <row r="18" spans="3:6" ht="23.1" customHeight="1" x14ac:dyDescent="0.25">
      <c r="C18" s="99" t="s">
        <v>88</v>
      </c>
      <c r="D18" s="95" t="s">
        <v>96</v>
      </c>
      <c r="E18" s="95"/>
      <c r="F18" s="95"/>
    </row>
    <row r="19" spans="3:6" x14ac:dyDescent="0.25">
      <c r="C19" s="99" t="s">
        <v>89</v>
      </c>
      <c r="D19" s="95" t="s">
        <v>97</v>
      </c>
      <c r="E19" s="95"/>
      <c r="F19" s="95"/>
    </row>
    <row r="20" spans="3:6" x14ac:dyDescent="0.25">
      <c r="C20" s="99" t="s">
        <v>90</v>
      </c>
      <c r="D20" s="95" t="s">
        <v>98</v>
      </c>
      <c r="E20" s="95"/>
      <c r="F20" s="95"/>
    </row>
    <row r="21" spans="3:6" x14ac:dyDescent="0.25">
      <c r="C21" s="99" t="s">
        <v>91</v>
      </c>
      <c r="D21" s="95" t="s">
        <v>99</v>
      </c>
      <c r="E21" s="95"/>
      <c r="F21" s="95"/>
    </row>
    <row r="22" spans="3:6" x14ac:dyDescent="0.25">
      <c r="C22" s="99" t="s">
        <v>92</v>
      </c>
      <c r="D22" s="95" t="s">
        <v>100</v>
      </c>
      <c r="E22" s="95"/>
      <c r="F22" s="95"/>
    </row>
  </sheetData>
  <mergeCells count="64">
    <mergeCell ref="BB6:BB8"/>
    <mergeCell ref="AD6:AD8"/>
    <mergeCell ref="D16:F16"/>
    <mergeCell ref="BA6:BA8"/>
    <mergeCell ref="P6:P8"/>
    <mergeCell ref="Q6:Q8"/>
    <mergeCell ref="Z4:Z8"/>
    <mergeCell ref="AR7:AR8"/>
    <mergeCell ref="AS7:AS8"/>
    <mergeCell ref="AT7:AT8"/>
    <mergeCell ref="AE6:AE8"/>
    <mergeCell ref="S4:X4"/>
    <mergeCell ref="X5:X8"/>
    <mergeCell ref="AB4:AB8"/>
    <mergeCell ref="AD4:AZ4"/>
    <mergeCell ref="AU6:AU8"/>
    <mergeCell ref="B14:C14"/>
    <mergeCell ref="AH7:AI7"/>
    <mergeCell ref="AO7:AO8"/>
    <mergeCell ref="AP7:AP8"/>
    <mergeCell ref="AQ7:AQ8"/>
    <mergeCell ref="D6:D8"/>
    <mergeCell ref="E6:E8"/>
    <mergeCell ref="V5:V8"/>
    <mergeCell ref="W5:W8"/>
    <mergeCell ref="AD5:AE5"/>
    <mergeCell ref="N5:N8"/>
    <mergeCell ref="O5:O8"/>
    <mergeCell ref="P5:Q5"/>
    <mergeCell ref="Y4:Y8"/>
    <mergeCell ref="AF6:AF8"/>
    <mergeCell ref="AG6:AG8"/>
    <mergeCell ref="AY6:AY8"/>
    <mergeCell ref="AZ6:AZ8"/>
    <mergeCell ref="AH6:AT6"/>
    <mergeCell ref="AC4:AC8"/>
    <mergeCell ref="AF5:AS5"/>
    <mergeCell ref="AU5:AZ5"/>
    <mergeCell ref="AJ7:AJ8"/>
    <mergeCell ref="AK7:AK8"/>
    <mergeCell ref="AL7:AL8"/>
    <mergeCell ref="AN7:AN8"/>
    <mergeCell ref="AV6:AV8"/>
    <mergeCell ref="R5:R8"/>
    <mergeCell ref="S5:S8"/>
    <mergeCell ref="T5:T8"/>
    <mergeCell ref="U5:U8"/>
    <mergeCell ref="P4:R4"/>
    <mergeCell ref="BA4:BB5"/>
    <mergeCell ref="B2:M2"/>
    <mergeCell ref="B4:B8"/>
    <mergeCell ref="C4:C8"/>
    <mergeCell ref="D4:E5"/>
    <mergeCell ref="F4:F8"/>
    <mergeCell ref="G4:L4"/>
    <mergeCell ref="M4:M8"/>
    <mergeCell ref="L5:L8"/>
    <mergeCell ref="N4:O4"/>
    <mergeCell ref="G5:G8"/>
    <mergeCell ref="H5:H8"/>
    <mergeCell ref="I5:I8"/>
    <mergeCell ref="J5:J8"/>
    <mergeCell ref="K5:K8"/>
    <mergeCell ref="AA4:AA8"/>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C30"/>
  <sheetViews>
    <sheetView showGridLines="0" topLeftCell="A3" zoomScaleNormal="100" workbookViewId="0">
      <pane ySplit="8" topLeftCell="A11" activePane="bottomLeft" state="frozen"/>
      <selection activeCell="A3" sqref="A3"/>
      <selection pane="bottomLeft" activeCell="K24" sqref="K24"/>
    </sheetView>
  </sheetViews>
  <sheetFormatPr baseColWidth="10" defaultColWidth="11.42578125" defaultRowHeight="15" x14ac:dyDescent="0.25"/>
  <cols>
    <col min="1" max="1" width="3" style="72" customWidth="1"/>
    <col min="2" max="2" width="4.28515625" style="73" customWidth="1"/>
    <col min="3" max="3" width="14.5703125" style="72" customWidth="1"/>
    <col min="4" max="4" width="4.5703125" style="72" customWidth="1"/>
    <col min="5" max="5" width="4.7109375" style="72" customWidth="1"/>
    <col min="6" max="6" width="39.5703125" style="72" customWidth="1"/>
    <col min="7" max="7" width="4.7109375" style="72" customWidth="1"/>
    <col min="8" max="8" width="5.28515625" style="72" customWidth="1"/>
    <col min="9" max="10" width="4.5703125" style="72" customWidth="1"/>
    <col min="11" max="11" width="5" style="72" customWidth="1"/>
    <col min="12" max="12" width="6.28515625" style="72" customWidth="1"/>
    <col min="13" max="13" width="11.85546875" style="72" customWidth="1"/>
    <col min="14" max="14" width="5.7109375" style="72" customWidth="1"/>
    <col min="15" max="17" width="4.5703125" style="72" customWidth="1"/>
    <col min="18" max="18" width="8.140625" style="72" customWidth="1"/>
    <col min="19" max="19" width="4.7109375" style="72" customWidth="1"/>
    <col min="20" max="20" width="4.5703125" style="72" customWidth="1"/>
    <col min="21" max="24" width="4.7109375" style="72" customWidth="1"/>
    <col min="25" max="25" width="11.42578125" style="72"/>
    <col min="26" max="26" width="11.42578125" style="74"/>
    <col min="27" max="29" width="11.42578125" style="72"/>
    <col min="30" max="54" width="5" style="72" customWidth="1"/>
    <col min="55" max="16384" width="11.42578125" style="72"/>
  </cols>
  <sheetData>
    <row r="2" spans="1:107" ht="81.75" customHeight="1" thickBot="1" x14ac:dyDescent="0.3">
      <c r="B2" s="196" t="s">
        <v>84</v>
      </c>
      <c r="C2" s="196"/>
      <c r="D2" s="196"/>
      <c r="E2" s="196"/>
      <c r="F2" s="196"/>
      <c r="G2" s="196"/>
      <c r="H2" s="196"/>
      <c r="I2" s="196"/>
      <c r="J2" s="196"/>
      <c r="K2" s="196"/>
      <c r="L2" s="196"/>
      <c r="M2" s="196"/>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row>
    <row r="3" spans="1:107" ht="12" customHeight="1" thickTop="1" thickBot="1" x14ac:dyDescent="0.3">
      <c r="A3" s="102"/>
      <c r="B3" s="103"/>
      <c r="C3" s="103"/>
      <c r="D3" s="103"/>
      <c r="E3" s="103"/>
      <c r="F3" s="103"/>
      <c r="G3" s="103"/>
      <c r="H3" s="103"/>
      <c r="I3" s="103"/>
      <c r="J3" s="103"/>
      <c r="K3" s="103"/>
      <c r="L3" s="103"/>
      <c r="M3" s="103"/>
      <c r="N3" s="104"/>
      <c r="O3" s="104"/>
      <c r="P3" s="104"/>
      <c r="Q3" s="104"/>
      <c r="R3" s="104"/>
      <c r="S3" s="104"/>
      <c r="T3" s="104"/>
      <c r="U3" s="104"/>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row>
    <row r="4" spans="1:107" ht="81.75" customHeight="1" thickTop="1" thickBot="1" x14ac:dyDescent="0.3">
      <c r="B4" s="132" t="s">
        <v>104</v>
      </c>
      <c r="C4" s="132"/>
      <c r="D4" s="132"/>
      <c r="E4" s="132"/>
      <c r="F4" s="132"/>
      <c r="G4" s="132"/>
      <c r="H4" s="132"/>
      <c r="I4" s="132"/>
      <c r="J4" s="132"/>
      <c r="K4" s="132"/>
      <c r="L4" s="132"/>
      <c r="M4" s="132"/>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row>
    <row r="5" spans="1:107" ht="8.25" customHeight="1" thickTop="1" x14ac:dyDescent="0.25"/>
    <row r="6" spans="1:107" s="77" customFormat="1" ht="24.75" customHeight="1" x14ac:dyDescent="0.2">
      <c r="B6" s="164" t="s">
        <v>14</v>
      </c>
      <c r="C6" s="164" t="s">
        <v>0</v>
      </c>
      <c r="D6" s="164" t="s">
        <v>1</v>
      </c>
      <c r="E6" s="164"/>
      <c r="F6" s="165" t="s">
        <v>2</v>
      </c>
      <c r="G6" s="164" t="s">
        <v>74</v>
      </c>
      <c r="H6" s="164"/>
      <c r="I6" s="164"/>
      <c r="J6" s="164"/>
      <c r="K6" s="164"/>
      <c r="L6" s="164"/>
      <c r="M6" s="168" t="s">
        <v>10</v>
      </c>
      <c r="N6" s="164" t="s">
        <v>11</v>
      </c>
      <c r="O6" s="164"/>
      <c r="P6" s="164" t="s">
        <v>15</v>
      </c>
      <c r="Q6" s="164"/>
      <c r="R6" s="164"/>
      <c r="S6" s="174" t="s">
        <v>16</v>
      </c>
      <c r="T6" s="175"/>
      <c r="U6" s="175"/>
      <c r="V6" s="175"/>
      <c r="W6" s="175"/>
      <c r="X6" s="176"/>
      <c r="Y6" s="183" t="s">
        <v>17</v>
      </c>
      <c r="Z6" s="183" t="s">
        <v>18</v>
      </c>
      <c r="AA6" s="183" t="s">
        <v>19</v>
      </c>
      <c r="AB6" s="183" t="s">
        <v>20</v>
      </c>
      <c r="AC6" s="180" t="s">
        <v>83</v>
      </c>
      <c r="AD6" s="164" t="s">
        <v>21</v>
      </c>
      <c r="AE6" s="164"/>
      <c r="AF6" s="164"/>
      <c r="AG6" s="164"/>
      <c r="AH6" s="164"/>
      <c r="AI6" s="164"/>
      <c r="AJ6" s="164"/>
      <c r="AK6" s="164"/>
      <c r="AL6" s="164"/>
      <c r="AM6" s="164"/>
      <c r="AN6" s="164"/>
      <c r="AO6" s="164"/>
      <c r="AP6" s="164"/>
      <c r="AQ6" s="164"/>
      <c r="AR6" s="164"/>
      <c r="AS6" s="164"/>
      <c r="AT6" s="164"/>
      <c r="AU6" s="164"/>
      <c r="AV6" s="164"/>
      <c r="AW6" s="164"/>
      <c r="AX6" s="164"/>
      <c r="AY6" s="164"/>
      <c r="AZ6" s="164"/>
      <c r="BA6" s="170" t="s">
        <v>22</v>
      </c>
      <c r="BB6" s="171"/>
      <c r="BC6" s="75"/>
      <c r="BD6" s="75"/>
      <c r="BE6" s="75"/>
      <c r="BF6" s="75"/>
      <c r="BG6" s="75"/>
      <c r="BH6" s="75"/>
      <c r="BI6" s="75"/>
      <c r="BJ6" s="75"/>
      <c r="BK6" s="75"/>
      <c r="BL6" s="75"/>
      <c r="BM6" s="75"/>
      <c r="BN6" s="75"/>
      <c r="BO6" s="75"/>
      <c r="BP6" s="75"/>
      <c r="BQ6" s="75"/>
      <c r="BR6" s="75"/>
      <c r="BS6" s="75"/>
      <c r="BT6" s="75"/>
      <c r="BU6" s="75"/>
      <c r="BV6" s="76"/>
      <c r="BW6" s="76"/>
      <c r="BX6" s="76"/>
      <c r="BY6" s="76"/>
      <c r="BZ6" s="76"/>
      <c r="CA6" s="76"/>
      <c r="CB6" s="76"/>
      <c r="CC6" s="76"/>
      <c r="CD6" s="76"/>
      <c r="CE6" s="76"/>
      <c r="CF6" s="76"/>
      <c r="CG6" s="76"/>
      <c r="CH6" s="76"/>
      <c r="CI6" s="76"/>
      <c r="CJ6" s="76"/>
      <c r="CK6" s="76"/>
      <c r="CL6" s="76"/>
      <c r="CM6" s="76"/>
      <c r="CN6" s="76"/>
      <c r="CO6" s="76"/>
      <c r="CP6" s="76"/>
      <c r="CQ6" s="76"/>
      <c r="CR6" s="76"/>
      <c r="CS6" s="76"/>
      <c r="CT6" s="76"/>
      <c r="CU6" s="76"/>
      <c r="CV6" s="76"/>
      <c r="CW6" s="76"/>
      <c r="CX6" s="76"/>
      <c r="CY6" s="76"/>
      <c r="CZ6" s="76"/>
      <c r="DA6" s="76"/>
      <c r="DB6" s="76"/>
      <c r="DC6" s="76"/>
    </row>
    <row r="7" spans="1:107" s="77" customFormat="1" ht="11.25" customHeight="1" x14ac:dyDescent="0.2">
      <c r="B7" s="164"/>
      <c r="C7" s="164"/>
      <c r="D7" s="164"/>
      <c r="E7" s="164"/>
      <c r="F7" s="166"/>
      <c r="G7" s="169" t="s">
        <v>4</v>
      </c>
      <c r="H7" s="169" t="s">
        <v>5</v>
      </c>
      <c r="I7" s="169" t="s">
        <v>6</v>
      </c>
      <c r="J7" s="169" t="s">
        <v>7</v>
      </c>
      <c r="K7" s="169" t="s">
        <v>8</v>
      </c>
      <c r="L7" s="169" t="s">
        <v>9</v>
      </c>
      <c r="M7" s="168"/>
      <c r="N7" s="169" t="s">
        <v>12</v>
      </c>
      <c r="O7" s="169" t="s">
        <v>13</v>
      </c>
      <c r="P7" s="164" t="s">
        <v>23</v>
      </c>
      <c r="Q7" s="164"/>
      <c r="R7" s="184" t="s">
        <v>24</v>
      </c>
      <c r="S7" s="184" t="s">
        <v>25</v>
      </c>
      <c r="T7" s="184" t="s">
        <v>26</v>
      </c>
      <c r="U7" s="184" t="s">
        <v>27</v>
      </c>
      <c r="V7" s="184" t="s">
        <v>28</v>
      </c>
      <c r="W7" s="184" t="s">
        <v>29</v>
      </c>
      <c r="X7" s="177" t="s">
        <v>78</v>
      </c>
      <c r="Y7" s="183"/>
      <c r="Z7" s="183"/>
      <c r="AA7" s="183"/>
      <c r="AB7" s="183"/>
      <c r="AC7" s="181"/>
      <c r="AD7" s="164" t="s">
        <v>31</v>
      </c>
      <c r="AE7" s="164"/>
      <c r="AF7" s="164" t="s">
        <v>32</v>
      </c>
      <c r="AG7" s="164"/>
      <c r="AH7" s="164"/>
      <c r="AI7" s="164"/>
      <c r="AJ7" s="164"/>
      <c r="AK7" s="164"/>
      <c r="AL7" s="164"/>
      <c r="AM7" s="164"/>
      <c r="AN7" s="164"/>
      <c r="AO7" s="164"/>
      <c r="AP7" s="164"/>
      <c r="AQ7" s="164"/>
      <c r="AR7" s="164"/>
      <c r="AS7" s="164"/>
      <c r="AT7" s="40"/>
      <c r="AU7" s="164" t="s">
        <v>33</v>
      </c>
      <c r="AV7" s="164"/>
      <c r="AW7" s="164"/>
      <c r="AX7" s="164"/>
      <c r="AY7" s="164"/>
      <c r="AZ7" s="164"/>
      <c r="BA7" s="172"/>
      <c r="BB7" s="173"/>
      <c r="BC7" s="75"/>
      <c r="BD7" s="75"/>
      <c r="BE7" s="75"/>
      <c r="BF7" s="75"/>
      <c r="BG7" s="75"/>
      <c r="BH7" s="75"/>
      <c r="BI7" s="75"/>
      <c r="BJ7" s="75"/>
      <c r="BK7" s="75"/>
      <c r="BL7" s="75"/>
      <c r="BM7" s="75"/>
      <c r="BN7" s="75"/>
      <c r="BO7" s="75"/>
      <c r="BP7" s="75"/>
      <c r="BQ7" s="75"/>
      <c r="BR7" s="75"/>
      <c r="BS7" s="75"/>
      <c r="BT7" s="75"/>
      <c r="BU7" s="75"/>
      <c r="BV7" s="76"/>
      <c r="BW7" s="76"/>
      <c r="BX7" s="76"/>
      <c r="BY7" s="76"/>
      <c r="BZ7" s="76"/>
      <c r="CA7" s="76"/>
      <c r="CB7" s="76"/>
      <c r="CC7" s="76"/>
      <c r="CD7" s="76"/>
      <c r="CE7" s="76"/>
      <c r="CF7" s="76"/>
      <c r="CG7" s="76"/>
      <c r="CH7" s="76"/>
      <c r="CI7" s="76"/>
      <c r="CJ7" s="76"/>
      <c r="CK7" s="76"/>
      <c r="CL7" s="76"/>
      <c r="CM7" s="76"/>
      <c r="CN7" s="76"/>
      <c r="CO7" s="76"/>
      <c r="CP7" s="76"/>
      <c r="CQ7" s="76"/>
      <c r="CR7" s="76"/>
      <c r="CS7" s="76"/>
      <c r="CT7" s="76"/>
      <c r="CU7" s="76"/>
      <c r="CV7" s="76"/>
      <c r="CW7" s="76"/>
      <c r="CX7" s="76"/>
      <c r="CY7" s="76"/>
      <c r="CZ7" s="76"/>
      <c r="DA7" s="76"/>
      <c r="DB7" s="76"/>
      <c r="DC7" s="76"/>
    </row>
    <row r="8" spans="1:107" s="77" customFormat="1" ht="11.25" customHeight="1" x14ac:dyDescent="0.2">
      <c r="B8" s="164"/>
      <c r="C8" s="164"/>
      <c r="D8" s="169" t="s">
        <v>34</v>
      </c>
      <c r="E8" s="169" t="s">
        <v>3</v>
      </c>
      <c r="F8" s="166"/>
      <c r="G8" s="169"/>
      <c r="H8" s="169"/>
      <c r="I8" s="169"/>
      <c r="J8" s="169"/>
      <c r="K8" s="169"/>
      <c r="L8" s="169"/>
      <c r="M8" s="168"/>
      <c r="N8" s="169"/>
      <c r="O8" s="169"/>
      <c r="P8" s="184" t="s">
        <v>35</v>
      </c>
      <c r="Q8" s="184" t="s">
        <v>36</v>
      </c>
      <c r="R8" s="184"/>
      <c r="S8" s="184"/>
      <c r="T8" s="184"/>
      <c r="U8" s="184"/>
      <c r="V8" s="184"/>
      <c r="W8" s="184"/>
      <c r="X8" s="178"/>
      <c r="Y8" s="183"/>
      <c r="Z8" s="183"/>
      <c r="AA8" s="183"/>
      <c r="AB8" s="183"/>
      <c r="AC8" s="181"/>
      <c r="AD8" s="164" t="s">
        <v>37</v>
      </c>
      <c r="AE8" s="164" t="s">
        <v>38</v>
      </c>
      <c r="AF8" s="169" t="s">
        <v>39</v>
      </c>
      <c r="AG8" s="169" t="s">
        <v>40</v>
      </c>
      <c r="AH8" s="164" t="s">
        <v>41</v>
      </c>
      <c r="AI8" s="164"/>
      <c r="AJ8" s="164"/>
      <c r="AK8" s="164"/>
      <c r="AL8" s="164"/>
      <c r="AM8" s="164"/>
      <c r="AN8" s="164"/>
      <c r="AO8" s="164"/>
      <c r="AP8" s="164"/>
      <c r="AQ8" s="164"/>
      <c r="AR8" s="164"/>
      <c r="AS8" s="164"/>
      <c r="AT8" s="164"/>
      <c r="AU8" s="159" t="s">
        <v>208</v>
      </c>
      <c r="AV8" s="159" t="s">
        <v>209</v>
      </c>
      <c r="AW8" s="126"/>
      <c r="AX8" s="126"/>
      <c r="AY8" s="159" t="s">
        <v>210</v>
      </c>
      <c r="AZ8" s="159" t="s">
        <v>211</v>
      </c>
      <c r="BA8" s="169" t="s">
        <v>42</v>
      </c>
      <c r="BB8" s="169" t="s">
        <v>77</v>
      </c>
      <c r="BC8" s="75"/>
      <c r="BD8" s="75"/>
      <c r="BE8" s="75"/>
      <c r="BF8" s="75"/>
      <c r="BG8" s="75"/>
      <c r="BH8" s="75"/>
      <c r="BI8" s="75"/>
      <c r="BJ8" s="75"/>
      <c r="BK8" s="75"/>
      <c r="BL8" s="75"/>
      <c r="BM8" s="75"/>
      <c r="BN8" s="75"/>
      <c r="BO8" s="75"/>
      <c r="BP8" s="75"/>
      <c r="BQ8" s="75"/>
      <c r="BR8" s="75"/>
      <c r="BS8" s="75"/>
      <c r="BT8" s="75"/>
      <c r="BU8" s="75"/>
      <c r="BV8" s="76"/>
      <c r="BW8" s="76"/>
      <c r="BX8" s="76"/>
      <c r="BY8" s="76"/>
      <c r="BZ8" s="76"/>
      <c r="CA8" s="76"/>
      <c r="CB8" s="76"/>
      <c r="CC8" s="76"/>
      <c r="CD8" s="76"/>
      <c r="CE8" s="76"/>
      <c r="CF8" s="76"/>
      <c r="CG8" s="76"/>
      <c r="CH8" s="76"/>
      <c r="CI8" s="76"/>
      <c r="CJ8" s="76"/>
      <c r="CK8" s="76"/>
      <c r="CL8" s="76"/>
      <c r="CM8" s="76"/>
      <c r="CN8" s="76"/>
      <c r="CO8" s="76"/>
      <c r="CP8" s="76"/>
      <c r="CQ8" s="76"/>
      <c r="CR8" s="76"/>
      <c r="CS8" s="76"/>
      <c r="CT8" s="76"/>
      <c r="CU8" s="76"/>
      <c r="CV8" s="76"/>
      <c r="CW8" s="76"/>
      <c r="CX8" s="76"/>
      <c r="CY8" s="76"/>
      <c r="CZ8" s="76"/>
      <c r="DA8" s="76"/>
      <c r="DB8" s="76"/>
      <c r="DC8" s="76"/>
    </row>
    <row r="9" spans="1:107" s="77" customFormat="1" ht="15" customHeight="1" x14ac:dyDescent="0.2">
      <c r="B9" s="164"/>
      <c r="C9" s="164"/>
      <c r="D9" s="169"/>
      <c r="E9" s="169"/>
      <c r="F9" s="166"/>
      <c r="G9" s="169"/>
      <c r="H9" s="169"/>
      <c r="I9" s="169"/>
      <c r="J9" s="169"/>
      <c r="K9" s="169"/>
      <c r="L9" s="169"/>
      <c r="M9" s="168"/>
      <c r="N9" s="169"/>
      <c r="O9" s="169"/>
      <c r="P9" s="184"/>
      <c r="Q9" s="184"/>
      <c r="R9" s="184"/>
      <c r="S9" s="184"/>
      <c r="T9" s="184"/>
      <c r="U9" s="184"/>
      <c r="V9" s="184"/>
      <c r="W9" s="184"/>
      <c r="X9" s="178"/>
      <c r="Y9" s="183"/>
      <c r="Z9" s="183"/>
      <c r="AA9" s="183"/>
      <c r="AB9" s="183"/>
      <c r="AC9" s="181"/>
      <c r="AD9" s="164"/>
      <c r="AE9" s="164"/>
      <c r="AF9" s="169"/>
      <c r="AG9" s="169"/>
      <c r="AH9" s="187" t="s">
        <v>43</v>
      </c>
      <c r="AI9" s="187"/>
      <c r="AJ9" s="185" t="s">
        <v>219</v>
      </c>
      <c r="AK9" s="185" t="s">
        <v>215</v>
      </c>
      <c r="AL9" s="185" t="s">
        <v>216</v>
      </c>
      <c r="AM9" s="114"/>
      <c r="AN9" s="185" t="s">
        <v>301</v>
      </c>
      <c r="AO9" s="169" t="s">
        <v>44</v>
      </c>
      <c r="AP9" s="169" t="s">
        <v>45</v>
      </c>
      <c r="AQ9" s="169" t="s">
        <v>46</v>
      </c>
      <c r="AR9" s="169" t="s">
        <v>47</v>
      </c>
      <c r="AS9" s="169" t="s">
        <v>48</v>
      </c>
      <c r="AT9" s="164" t="s">
        <v>49</v>
      </c>
      <c r="AU9" s="160"/>
      <c r="AV9" s="160"/>
      <c r="AW9" s="127"/>
      <c r="AX9" s="127"/>
      <c r="AY9" s="160"/>
      <c r="AZ9" s="160"/>
      <c r="BA9" s="169"/>
      <c r="BB9" s="169"/>
      <c r="BC9" s="75"/>
      <c r="BD9" s="75"/>
      <c r="BE9" s="75"/>
      <c r="BF9" s="75"/>
      <c r="BG9" s="75"/>
      <c r="BH9" s="75"/>
      <c r="BI9" s="75"/>
      <c r="BJ9" s="75"/>
      <c r="BK9" s="75"/>
      <c r="BL9" s="75"/>
      <c r="BM9" s="75"/>
      <c r="BN9" s="75"/>
      <c r="BO9" s="75"/>
      <c r="BP9" s="75"/>
      <c r="BQ9" s="75"/>
      <c r="BR9" s="75"/>
      <c r="BS9" s="75"/>
      <c r="BT9" s="75"/>
      <c r="BU9" s="75"/>
      <c r="BV9" s="76"/>
      <c r="BW9" s="76"/>
      <c r="BX9" s="76"/>
      <c r="BY9" s="76"/>
      <c r="BZ9" s="76"/>
      <c r="CA9" s="76"/>
      <c r="CB9" s="76"/>
      <c r="CC9" s="76"/>
      <c r="CD9" s="76"/>
      <c r="CE9" s="76"/>
      <c r="CF9" s="76"/>
      <c r="CG9" s="76"/>
      <c r="CH9" s="76"/>
      <c r="CI9" s="76"/>
      <c r="CJ9" s="76"/>
      <c r="CK9" s="76"/>
      <c r="CL9" s="76"/>
      <c r="CM9" s="76"/>
      <c r="CN9" s="76"/>
      <c r="CO9" s="76"/>
      <c r="CP9" s="76"/>
      <c r="CQ9" s="76"/>
      <c r="CR9" s="76"/>
      <c r="CS9" s="76"/>
      <c r="CT9" s="76"/>
      <c r="CU9" s="76"/>
      <c r="CV9" s="76"/>
      <c r="CW9" s="76"/>
      <c r="CX9" s="76"/>
      <c r="CY9" s="76"/>
      <c r="CZ9" s="76"/>
      <c r="DA9" s="76"/>
      <c r="DB9" s="76"/>
      <c r="DC9" s="76"/>
    </row>
    <row r="10" spans="1:107" s="77" customFormat="1" ht="84" customHeight="1" x14ac:dyDescent="0.2">
      <c r="B10" s="164"/>
      <c r="C10" s="164"/>
      <c r="D10" s="169"/>
      <c r="E10" s="169"/>
      <c r="F10" s="167"/>
      <c r="G10" s="169"/>
      <c r="H10" s="169"/>
      <c r="I10" s="169"/>
      <c r="J10" s="169"/>
      <c r="K10" s="169"/>
      <c r="L10" s="169"/>
      <c r="M10" s="168"/>
      <c r="N10" s="169"/>
      <c r="O10" s="169"/>
      <c r="P10" s="184"/>
      <c r="Q10" s="184"/>
      <c r="R10" s="184"/>
      <c r="S10" s="184"/>
      <c r="T10" s="184"/>
      <c r="U10" s="184"/>
      <c r="V10" s="184"/>
      <c r="W10" s="184"/>
      <c r="X10" s="179"/>
      <c r="Y10" s="183"/>
      <c r="Z10" s="183"/>
      <c r="AA10" s="183"/>
      <c r="AB10" s="183"/>
      <c r="AC10" s="182"/>
      <c r="AD10" s="164"/>
      <c r="AE10" s="164"/>
      <c r="AF10" s="169"/>
      <c r="AG10" s="169"/>
      <c r="AH10" s="41" t="s">
        <v>50</v>
      </c>
      <c r="AI10" s="41" t="s">
        <v>51</v>
      </c>
      <c r="AJ10" s="186"/>
      <c r="AK10" s="186"/>
      <c r="AL10" s="186"/>
      <c r="AM10" s="115" t="s">
        <v>303</v>
      </c>
      <c r="AN10" s="186"/>
      <c r="AO10" s="169"/>
      <c r="AP10" s="169"/>
      <c r="AQ10" s="169"/>
      <c r="AR10" s="169"/>
      <c r="AS10" s="169"/>
      <c r="AT10" s="164"/>
      <c r="AU10" s="161"/>
      <c r="AV10" s="161"/>
      <c r="AW10" s="128" t="s">
        <v>212</v>
      </c>
      <c r="AX10" s="128" t="s">
        <v>213</v>
      </c>
      <c r="AY10" s="161"/>
      <c r="AZ10" s="161"/>
      <c r="BA10" s="169"/>
      <c r="BB10" s="169"/>
      <c r="BC10" s="75"/>
      <c r="BD10" s="75"/>
      <c r="BE10" s="75"/>
      <c r="BF10" s="75"/>
      <c r="BG10" s="75"/>
      <c r="BH10" s="75"/>
      <c r="BI10" s="75"/>
      <c r="BJ10" s="75"/>
      <c r="BK10" s="75"/>
      <c r="BL10" s="75"/>
      <c r="BM10" s="75"/>
      <c r="BN10" s="75"/>
      <c r="BO10" s="75"/>
      <c r="BP10" s="75"/>
      <c r="BQ10" s="75"/>
      <c r="BR10" s="75"/>
      <c r="BS10" s="75"/>
      <c r="BT10" s="75"/>
      <c r="BU10" s="75"/>
      <c r="BV10" s="76"/>
      <c r="BW10" s="76"/>
      <c r="BX10" s="76"/>
      <c r="BY10" s="76"/>
      <c r="BZ10" s="76"/>
      <c r="CA10" s="76"/>
      <c r="CB10" s="76"/>
      <c r="CC10" s="76"/>
      <c r="CD10" s="76"/>
      <c r="CE10" s="76"/>
      <c r="CF10" s="76"/>
      <c r="CG10" s="76"/>
      <c r="CH10" s="76"/>
      <c r="CI10" s="76"/>
      <c r="CJ10" s="76"/>
      <c r="CK10" s="76"/>
      <c r="CL10" s="76"/>
      <c r="CM10" s="76"/>
      <c r="CN10" s="76"/>
      <c r="CO10" s="76"/>
      <c r="CP10" s="76"/>
      <c r="CQ10" s="76"/>
      <c r="CR10" s="76"/>
      <c r="CS10" s="76"/>
      <c r="CT10" s="76"/>
      <c r="CU10" s="76"/>
      <c r="CV10" s="76"/>
      <c r="CW10" s="76"/>
      <c r="CX10" s="76"/>
      <c r="CY10" s="76"/>
      <c r="CZ10" s="76"/>
      <c r="DA10" s="76"/>
      <c r="DB10" s="76"/>
      <c r="DC10" s="76"/>
    </row>
    <row r="11" spans="1:107" ht="23.1" customHeight="1" x14ac:dyDescent="0.25">
      <c r="B11" s="78">
        <v>1</v>
      </c>
      <c r="C11" s="79" t="s">
        <v>363</v>
      </c>
      <c r="D11" s="21">
        <v>0</v>
      </c>
      <c r="E11" s="21">
        <v>1</v>
      </c>
      <c r="F11" s="36" t="s">
        <v>373</v>
      </c>
      <c r="G11" s="78">
        <v>0</v>
      </c>
      <c r="H11" s="78">
        <v>0</v>
      </c>
      <c r="I11" s="21">
        <v>0</v>
      </c>
      <c r="J11" s="21">
        <v>0</v>
      </c>
      <c r="K11" s="21">
        <v>3</v>
      </c>
      <c r="L11" s="21">
        <v>0</v>
      </c>
      <c r="M11" s="80">
        <v>45051</v>
      </c>
      <c r="N11" s="78">
        <v>1</v>
      </c>
      <c r="O11" s="78">
        <v>0</v>
      </c>
      <c r="P11" s="78">
        <v>0</v>
      </c>
      <c r="Q11" s="78">
        <v>0</v>
      </c>
      <c r="R11" s="78">
        <v>1</v>
      </c>
      <c r="S11" s="78">
        <v>0</v>
      </c>
      <c r="T11" s="78">
        <v>0</v>
      </c>
      <c r="U11" s="78">
        <v>0</v>
      </c>
      <c r="V11" s="78">
        <v>1</v>
      </c>
      <c r="W11" s="78">
        <v>0</v>
      </c>
      <c r="X11" s="78">
        <v>0</v>
      </c>
      <c r="Y11" s="81" t="s">
        <v>382</v>
      </c>
      <c r="Z11" s="82">
        <v>45055</v>
      </c>
      <c r="AA11" s="82">
        <v>45062</v>
      </c>
      <c r="AB11" s="82">
        <v>45063</v>
      </c>
      <c r="AC11" s="83" t="s">
        <v>385</v>
      </c>
      <c r="AD11" s="78">
        <v>0</v>
      </c>
      <c r="AE11" s="78">
        <v>1</v>
      </c>
      <c r="AF11" s="78">
        <v>1</v>
      </c>
      <c r="AG11" s="78">
        <v>0</v>
      </c>
      <c r="AH11" s="78">
        <v>0</v>
      </c>
      <c r="AI11" s="78">
        <v>0</v>
      </c>
      <c r="AJ11" s="84">
        <v>0</v>
      </c>
      <c r="AK11" s="84">
        <v>0</v>
      </c>
      <c r="AL11" s="84">
        <v>0</v>
      </c>
      <c r="AM11" s="84">
        <v>0</v>
      </c>
      <c r="AN11" s="84">
        <v>1</v>
      </c>
      <c r="AO11" s="84">
        <v>0</v>
      </c>
      <c r="AP11" s="84">
        <v>0</v>
      </c>
      <c r="AQ11" s="84">
        <v>0</v>
      </c>
      <c r="AR11" s="84">
        <v>0</v>
      </c>
      <c r="AS11" s="84">
        <v>0</v>
      </c>
      <c r="AT11" s="84">
        <v>0</v>
      </c>
      <c r="AU11" s="84">
        <v>0</v>
      </c>
      <c r="AV11" s="84">
        <v>0</v>
      </c>
      <c r="AW11" s="84">
        <v>0</v>
      </c>
      <c r="AX11" s="84">
        <v>1</v>
      </c>
      <c r="AY11" s="78">
        <v>0</v>
      </c>
      <c r="AZ11" s="78">
        <v>0</v>
      </c>
      <c r="BA11" s="78">
        <v>1</v>
      </c>
      <c r="BB11" s="78">
        <v>0</v>
      </c>
    </row>
    <row r="12" spans="1:107" ht="23.1" customHeight="1" x14ac:dyDescent="0.25">
      <c r="B12" s="78">
        <v>2</v>
      </c>
      <c r="C12" s="79" t="s">
        <v>364</v>
      </c>
      <c r="D12" s="21">
        <v>1</v>
      </c>
      <c r="E12" s="21">
        <v>0</v>
      </c>
      <c r="F12" s="36" t="s">
        <v>374</v>
      </c>
      <c r="G12" s="78">
        <v>0</v>
      </c>
      <c r="H12" s="78">
        <v>0</v>
      </c>
      <c r="I12" s="21">
        <v>2</v>
      </c>
      <c r="J12" s="21">
        <v>0</v>
      </c>
      <c r="K12" s="21">
        <v>0</v>
      </c>
      <c r="L12" s="21">
        <v>0</v>
      </c>
      <c r="M12" s="80">
        <v>45055</v>
      </c>
      <c r="N12" s="78">
        <v>1</v>
      </c>
      <c r="O12" s="78">
        <v>0</v>
      </c>
      <c r="P12" s="78">
        <v>0</v>
      </c>
      <c r="Q12" s="78">
        <v>0</v>
      </c>
      <c r="R12" s="78">
        <v>1</v>
      </c>
      <c r="S12" s="78">
        <v>1</v>
      </c>
      <c r="T12" s="78">
        <v>0</v>
      </c>
      <c r="U12" s="78">
        <v>0</v>
      </c>
      <c r="V12" s="78">
        <v>0</v>
      </c>
      <c r="W12" s="78">
        <v>0</v>
      </c>
      <c r="X12" s="78">
        <v>0</v>
      </c>
      <c r="Y12" s="81" t="s">
        <v>172</v>
      </c>
      <c r="Z12" s="82">
        <v>45055</v>
      </c>
      <c r="AA12" s="82">
        <v>45057</v>
      </c>
      <c r="AB12" s="82">
        <v>45058</v>
      </c>
      <c r="AC12" s="83" t="s">
        <v>386</v>
      </c>
      <c r="AD12" s="78">
        <v>0</v>
      </c>
      <c r="AE12" s="78">
        <v>1</v>
      </c>
      <c r="AF12" s="78">
        <v>1</v>
      </c>
      <c r="AG12" s="78">
        <v>0</v>
      </c>
      <c r="AH12" s="78">
        <v>0</v>
      </c>
      <c r="AI12" s="78">
        <v>0</v>
      </c>
      <c r="AJ12" s="84">
        <v>0</v>
      </c>
      <c r="AK12" s="84">
        <v>0</v>
      </c>
      <c r="AL12" s="84">
        <v>0</v>
      </c>
      <c r="AM12" s="84">
        <v>0</v>
      </c>
      <c r="AN12" s="84">
        <v>1</v>
      </c>
      <c r="AO12" s="84">
        <v>0</v>
      </c>
      <c r="AP12" s="84">
        <v>0</v>
      </c>
      <c r="AQ12" s="84">
        <v>0</v>
      </c>
      <c r="AR12" s="84">
        <v>0</v>
      </c>
      <c r="AS12" s="84">
        <v>0</v>
      </c>
      <c r="AT12" s="84">
        <v>0</v>
      </c>
      <c r="AU12" s="84">
        <v>0</v>
      </c>
      <c r="AV12" s="84">
        <v>0</v>
      </c>
      <c r="AW12" s="84">
        <v>0</v>
      </c>
      <c r="AX12" s="84">
        <v>0</v>
      </c>
      <c r="AY12" s="78">
        <v>1</v>
      </c>
      <c r="AZ12" s="78">
        <v>0</v>
      </c>
      <c r="BA12" s="78">
        <v>0</v>
      </c>
      <c r="BB12" s="78">
        <v>1</v>
      </c>
    </row>
    <row r="13" spans="1:107" ht="23.1" customHeight="1" x14ac:dyDescent="0.25">
      <c r="B13" s="78">
        <v>3</v>
      </c>
      <c r="C13" s="79" t="s">
        <v>365</v>
      </c>
      <c r="D13" s="21">
        <v>1</v>
      </c>
      <c r="E13" s="21">
        <v>0</v>
      </c>
      <c r="F13" s="36" t="s">
        <v>375</v>
      </c>
      <c r="G13" s="78">
        <v>0</v>
      </c>
      <c r="H13" s="78">
        <v>0</v>
      </c>
      <c r="I13" s="21">
        <v>1</v>
      </c>
      <c r="J13" s="21">
        <v>0</v>
      </c>
      <c r="K13" s="21">
        <v>0</v>
      </c>
      <c r="L13" s="21">
        <v>0</v>
      </c>
      <c r="M13" s="80">
        <v>45058</v>
      </c>
      <c r="N13" s="78">
        <v>1</v>
      </c>
      <c r="O13" s="78">
        <v>0</v>
      </c>
      <c r="P13" s="78">
        <v>0</v>
      </c>
      <c r="Q13" s="78">
        <v>0</v>
      </c>
      <c r="R13" s="78">
        <v>1</v>
      </c>
      <c r="S13" s="78">
        <v>1</v>
      </c>
      <c r="T13" s="78">
        <v>0</v>
      </c>
      <c r="U13" s="78">
        <v>0</v>
      </c>
      <c r="V13" s="78">
        <v>0</v>
      </c>
      <c r="W13" s="78">
        <v>0</v>
      </c>
      <c r="X13" s="78">
        <v>0</v>
      </c>
      <c r="Y13" s="81" t="s">
        <v>172</v>
      </c>
      <c r="Z13" s="82">
        <v>45058</v>
      </c>
      <c r="AA13" s="82">
        <v>45063</v>
      </c>
      <c r="AB13" s="82">
        <v>45064</v>
      </c>
      <c r="AC13" s="83" t="s">
        <v>387</v>
      </c>
      <c r="AD13" s="78">
        <v>0</v>
      </c>
      <c r="AE13" s="78">
        <v>1</v>
      </c>
      <c r="AF13" s="78">
        <v>1</v>
      </c>
      <c r="AG13" s="78">
        <v>0</v>
      </c>
      <c r="AH13" s="84">
        <v>0</v>
      </c>
      <c r="AI13" s="84">
        <v>1</v>
      </c>
      <c r="AJ13" s="84">
        <v>0</v>
      </c>
      <c r="AK13" s="84">
        <v>0</v>
      </c>
      <c r="AL13" s="84">
        <v>0</v>
      </c>
      <c r="AM13" s="84">
        <v>0</v>
      </c>
      <c r="AN13" s="84">
        <v>0</v>
      </c>
      <c r="AO13" s="84">
        <v>0</v>
      </c>
      <c r="AP13" s="84">
        <v>0</v>
      </c>
      <c r="AQ13" s="84">
        <v>0</v>
      </c>
      <c r="AR13" s="84">
        <v>0</v>
      </c>
      <c r="AS13" s="84">
        <v>0</v>
      </c>
      <c r="AT13" s="84">
        <v>0</v>
      </c>
      <c r="AU13" s="84">
        <v>0</v>
      </c>
      <c r="AV13" s="84">
        <v>0</v>
      </c>
      <c r="AW13" s="84">
        <v>0</v>
      </c>
      <c r="AX13" s="84">
        <v>0</v>
      </c>
      <c r="AY13" s="78">
        <v>1</v>
      </c>
      <c r="AZ13" s="78">
        <v>0</v>
      </c>
      <c r="BA13" s="78">
        <v>0</v>
      </c>
      <c r="BB13" s="78">
        <v>1</v>
      </c>
    </row>
    <row r="14" spans="1:107" ht="23.1" customHeight="1" x14ac:dyDescent="0.25">
      <c r="B14" s="78">
        <v>4</v>
      </c>
      <c r="C14" s="79" t="s">
        <v>366</v>
      </c>
      <c r="D14" s="21">
        <v>1</v>
      </c>
      <c r="E14" s="21">
        <v>0</v>
      </c>
      <c r="F14" s="36" t="s">
        <v>376</v>
      </c>
      <c r="G14" s="78">
        <v>0</v>
      </c>
      <c r="H14" s="78">
        <v>0</v>
      </c>
      <c r="I14" s="21">
        <v>1</v>
      </c>
      <c r="J14" s="21">
        <v>0</v>
      </c>
      <c r="K14" s="21">
        <v>0</v>
      </c>
      <c r="L14" s="21">
        <v>0</v>
      </c>
      <c r="M14" s="80">
        <v>45058</v>
      </c>
      <c r="N14" s="78">
        <v>1</v>
      </c>
      <c r="O14" s="78">
        <v>0</v>
      </c>
      <c r="P14" s="78">
        <v>0</v>
      </c>
      <c r="Q14" s="78">
        <v>0</v>
      </c>
      <c r="R14" s="78">
        <v>1</v>
      </c>
      <c r="S14" s="78">
        <v>1</v>
      </c>
      <c r="T14" s="78">
        <v>0</v>
      </c>
      <c r="U14" s="78">
        <v>0</v>
      </c>
      <c r="V14" s="78">
        <v>0</v>
      </c>
      <c r="W14" s="78">
        <v>0</v>
      </c>
      <c r="X14" s="78">
        <v>0</v>
      </c>
      <c r="Y14" s="81" t="s">
        <v>172</v>
      </c>
      <c r="Z14" s="82">
        <v>45058</v>
      </c>
      <c r="AA14" s="82">
        <v>45063</v>
      </c>
      <c r="AB14" s="82">
        <v>45064</v>
      </c>
      <c r="AC14" s="83" t="s">
        <v>388</v>
      </c>
      <c r="AD14" s="78">
        <v>0</v>
      </c>
      <c r="AE14" s="78">
        <v>1</v>
      </c>
      <c r="AF14" s="78">
        <v>1</v>
      </c>
      <c r="AG14" s="78">
        <v>0</v>
      </c>
      <c r="AH14" s="84">
        <v>0</v>
      </c>
      <c r="AI14" s="84">
        <v>0</v>
      </c>
      <c r="AJ14" s="84">
        <v>0</v>
      </c>
      <c r="AK14" s="84">
        <v>0</v>
      </c>
      <c r="AL14" s="84">
        <v>0</v>
      </c>
      <c r="AM14" s="84">
        <v>0</v>
      </c>
      <c r="AN14" s="84">
        <v>1</v>
      </c>
      <c r="AO14" s="84">
        <v>0</v>
      </c>
      <c r="AP14" s="84">
        <v>0</v>
      </c>
      <c r="AQ14" s="84">
        <v>0</v>
      </c>
      <c r="AR14" s="84">
        <v>0</v>
      </c>
      <c r="AS14" s="84">
        <v>0</v>
      </c>
      <c r="AT14" s="84">
        <v>0</v>
      </c>
      <c r="AU14" s="84">
        <v>0</v>
      </c>
      <c r="AV14" s="84">
        <v>0</v>
      </c>
      <c r="AW14" s="84">
        <v>0</v>
      </c>
      <c r="AX14" s="84">
        <v>0</v>
      </c>
      <c r="AY14" s="78">
        <v>1</v>
      </c>
      <c r="AZ14" s="78">
        <v>0</v>
      </c>
      <c r="BA14" s="78">
        <v>0</v>
      </c>
      <c r="BB14" s="78">
        <v>1</v>
      </c>
    </row>
    <row r="15" spans="1:107" ht="23.1" customHeight="1" x14ac:dyDescent="0.25">
      <c r="B15" s="78">
        <v>5</v>
      </c>
      <c r="C15" s="79" t="s">
        <v>367</v>
      </c>
      <c r="D15" s="21">
        <v>1</v>
      </c>
      <c r="E15" s="21">
        <v>0</v>
      </c>
      <c r="F15" s="36" t="s">
        <v>377</v>
      </c>
      <c r="G15" s="78">
        <v>0</v>
      </c>
      <c r="H15" s="78">
        <v>0</v>
      </c>
      <c r="I15" s="21">
        <v>1</v>
      </c>
      <c r="J15" s="21">
        <v>0</v>
      </c>
      <c r="K15" s="21">
        <v>0</v>
      </c>
      <c r="L15" s="21">
        <v>0</v>
      </c>
      <c r="M15" s="80">
        <v>45058</v>
      </c>
      <c r="N15" s="78">
        <v>1</v>
      </c>
      <c r="O15" s="78">
        <v>0</v>
      </c>
      <c r="P15" s="78">
        <v>0</v>
      </c>
      <c r="Q15" s="78">
        <v>0</v>
      </c>
      <c r="R15" s="78">
        <v>1</v>
      </c>
      <c r="S15" s="78">
        <v>1</v>
      </c>
      <c r="T15" s="78">
        <v>0</v>
      </c>
      <c r="U15" s="78">
        <v>0</v>
      </c>
      <c r="V15" s="78">
        <v>0</v>
      </c>
      <c r="W15" s="78">
        <v>0</v>
      </c>
      <c r="X15" s="78">
        <v>0</v>
      </c>
      <c r="Y15" s="81" t="s">
        <v>172</v>
      </c>
      <c r="Z15" s="82">
        <v>45058</v>
      </c>
      <c r="AA15" s="82">
        <v>45063</v>
      </c>
      <c r="AB15" s="82">
        <v>45064</v>
      </c>
      <c r="AC15" s="83" t="s">
        <v>389</v>
      </c>
      <c r="AD15" s="78">
        <v>0</v>
      </c>
      <c r="AE15" s="78">
        <v>1</v>
      </c>
      <c r="AF15" s="78">
        <v>0</v>
      </c>
      <c r="AG15" s="78">
        <v>1</v>
      </c>
      <c r="AH15" s="84">
        <v>0</v>
      </c>
      <c r="AI15" s="84">
        <v>0</v>
      </c>
      <c r="AJ15" s="84">
        <v>0</v>
      </c>
      <c r="AK15" s="84">
        <v>0</v>
      </c>
      <c r="AL15" s="84">
        <v>0</v>
      </c>
      <c r="AM15" s="84">
        <v>0</v>
      </c>
      <c r="AN15" s="84">
        <v>1</v>
      </c>
      <c r="AO15" s="84">
        <v>0</v>
      </c>
      <c r="AP15" s="84">
        <v>0</v>
      </c>
      <c r="AQ15" s="84">
        <v>0</v>
      </c>
      <c r="AR15" s="84">
        <v>0</v>
      </c>
      <c r="AS15" s="84">
        <v>0</v>
      </c>
      <c r="AT15" s="84">
        <v>0</v>
      </c>
      <c r="AU15" s="84">
        <v>0</v>
      </c>
      <c r="AV15" s="84">
        <v>0</v>
      </c>
      <c r="AW15" s="84">
        <v>0</v>
      </c>
      <c r="AX15" s="78">
        <v>0</v>
      </c>
      <c r="AY15" s="78">
        <v>1</v>
      </c>
      <c r="AZ15" s="78">
        <v>0</v>
      </c>
      <c r="BA15" s="78">
        <v>0</v>
      </c>
      <c r="BB15" s="78">
        <v>1</v>
      </c>
    </row>
    <row r="16" spans="1:107" ht="23.1" customHeight="1" x14ac:dyDescent="0.25">
      <c r="B16" s="78">
        <v>6</v>
      </c>
      <c r="C16" s="79" t="s">
        <v>368</v>
      </c>
      <c r="D16" s="21">
        <v>0</v>
      </c>
      <c r="E16" s="21">
        <v>1</v>
      </c>
      <c r="F16" s="36" t="s">
        <v>378</v>
      </c>
      <c r="G16" s="78">
        <v>0</v>
      </c>
      <c r="H16" s="78">
        <v>3</v>
      </c>
      <c r="I16" s="21">
        <v>0</v>
      </c>
      <c r="J16" s="21">
        <v>0</v>
      </c>
      <c r="K16" s="21">
        <v>0</v>
      </c>
      <c r="L16" s="21">
        <v>0</v>
      </c>
      <c r="M16" s="80">
        <v>45065</v>
      </c>
      <c r="N16" s="78">
        <v>1</v>
      </c>
      <c r="O16" s="78">
        <v>0</v>
      </c>
      <c r="P16" s="78">
        <v>0</v>
      </c>
      <c r="Q16" s="78">
        <v>0</v>
      </c>
      <c r="R16" s="78">
        <v>1</v>
      </c>
      <c r="S16" s="78">
        <v>1</v>
      </c>
      <c r="T16" s="78">
        <v>0</v>
      </c>
      <c r="U16" s="78">
        <v>0</v>
      </c>
      <c r="V16" s="78">
        <v>0</v>
      </c>
      <c r="W16" s="78">
        <v>0</v>
      </c>
      <c r="X16" s="78">
        <v>0</v>
      </c>
      <c r="Y16" s="81" t="s">
        <v>383</v>
      </c>
      <c r="Z16" s="82">
        <v>45065</v>
      </c>
      <c r="AA16" s="82">
        <v>45072</v>
      </c>
      <c r="AB16" s="82">
        <v>45075</v>
      </c>
      <c r="AC16" s="83" t="s">
        <v>390</v>
      </c>
      <c r="AD16" s="78">
        <v>0</v>
      </c>
      <c r="AE16" s="78">
        <v>1</v>
      </c>
      <c r="AF16" s="78">
        <v>1</v>
      </c>
      <c r="AG16" s="78">
        <v>0</v>
      </c>
      <c r="AH16" s="84">
        <v>0</v>
      </c>
      <c r="AI16" s="84">
        <v>0</v>
      </c>
      <c r="AJ16" s="84">
        <v>0</v>
      </c>
      <c r="AK16" s="84">
        <v>0</v>
      </c>
      <c r="AL16" s="84">
        <v>0</v>
      </c>
      <c r="AM16" s="84">
        <v>0</v>
      </c>
      <c r="AN16" s="84">
        <v>1</v>
      </c>
      <c r="AO16" s="84">
        <v>0</v>
      </c>
      <c r="AP16" s="84">
        <v>0</v>
      </c>
      <c r="AQ16" s="84">
        <v>0</v>
      </c>
      <c r="AR16" s="84">
        <v>0</v>
      </c>
      <c r="AS16" s="84">
        <v>0</v>
      </c>
      <c r="AT16" s="84">
        <v>0</v>
      </c>
      <c r="AU16" s="84">
        <v>0</v>
      </c>
      <c r="AV16" s="84">
        <v>0</v>
      </c>
      <c r="AW16" s="84">
        <v>0</v>
      </c>
      <c r="AX16" s="78">
        <v>1</v>
      </c>
      <c r="AY16" s="78">
        <v>0</v>
      </c>
      <c r="AZ16" s="78">
        <v>0</v>
      </c>
      <c r="BA16" s="78">
        <v>1</v>
      </c>
      <c r="BB16" s="78">
        <v>0</v>
      </c>
    </row>
    <row r="17" spans="2:54" ht="23.1" customHeight="1" x14ac:dyDescent="0.25">
      <c r="B17" s="78">
        <v>7</v>
      </c>
      <c r="C17" s="79" t="s">
        <v>369</v>
      </c>
      <c r="D17" s="21">
        <v>0</v>
      </c>
      <c r="E17" s="21">
        <v>1</v>
      </c>
      <c r="F17" s="36" t="s">
        <v>379</v>
      </c>
      <c r="G17" s="78">
        <v>0</v>
      </c>
      <c r="H17" s="78">
        <v>1</v>
      </c>
      <c r="I17" s="21">
        <v>0</v>
      </c>
      <c r="J17" s="21">
        <v>0</v>
      </c>
      <c r="K17" s="21">
        <v>0</v>
      </c>
      <c r="L17" s="21">
        <v>0</v>
      </c>
      <c r="M17" s="80">
        <v>45065</v>
      </c>
      <c r="N17" s="78">
        <v>1</v>
      </c>
      <c r="O17" s="78">
        <v>0</v>
      </c>
      <c r="P17" s="78">
        <v>0</v>
      </c>
      <c r="Q17" s="78">
        <v>0</v>
      </c>
      <c r="R17" s="78">
        <v>1</v>
      </c>
      <c r="S17" s="78">
        <v>1</v>
      </c>
      <c r="T17" s="78">
        <v>0</v>
      </c>
      <c r="U17" s="78">
        <v>0</v>
      </c>
      <c r="V17" s="78">
        <v>0</v>
      </c>
      <c r="W17" s="78">
        <v>0</v>
      </c>
      <c r="X17" s="78">
        <v>0</v>
      </c>
      <c r="Y17" s="81" t="s">
        <v>358</v>
      </c>
      <c r="Z17" s="82">
        <v>45065</v>
      </c>
      <c r="AA17" s="82">
        <v>45068</v>
      </c>
      <c r="AB17" s="82">
        <v>45069</v>
      </c>
      <c r="AC17" s="83" t="s">
        <v>391</v>
      </c>
      <c r="AD17" s="78">
        <v>1</v>
      </c>
      <c r="AE17" s="78">
        <v>0</v>
      </c>
      <c r="AF17" s="78">
        <v>1</v>
      </c>
      <c r="AG17" s="78">
        <v>0</v>
      </c>
      <c r="AH17" s="84">
        <v>0</v>
      </c>
      <c r="AI17" s="84">
        <v>0</v>
      </c>
      <c r="AJ17" s="84">
        <v>0</v>
      </c>
      <c r="AK17" s="84">
        <v>0</v>
      </c>
      <c r="AL17" s="84">
        <v>0</v>
      </c>
      <c r="AM17" s="84">
        <v>0</v>
      </c>
      <c r="AN17" s="84">
        <v>1</v>
      </c>
      <c r="AO17" s="84">
        <v>0</v>
      </c>
      <c r="AP17" s="84">
        <v>0</v>
      </c>
      <c r="AQ17" s="84">
        <v>0</v>
      </c>
      <c r="AR17" s="84">
        <v>0</v>
      </c>
      <c r="AS17" s="84">
        <v>0</v>
      </c>
      <c r="AT17" s="84">
        <v>0</v>
      </c>
      <c r="AU17" s="84">
        <v>0</v>
      </c>
      <c r="AV17" s="84">
        <v>0</v>
      </c>
      <c r="AW17" s="84">
        <v>0</v>
      </c>
      <c r="AX17" s="78">
        <v>0</v>
      </c>
      <c r="AY17" s="78">
        <v>1</v>
      </c>
      <c r="AZ17" s="78">
        <v>0</v>
      </c>
      <c r="BA17" s="78">
        <v>0</v>
      </c>
      <c r="BB17" s="78">
        <v>1</v>
      </c>
    </row>
    <row r="18" spans="2:54" ht="23.1" customHeight="1" x14ac:dyDescent="0.25">
      <c r="B18" s="78">
        <v>8</v>
      </c>
      <c r="C18" s="79" t="s">
        <v>370</v>
      </c>
      <c r="D18" s="21">
        <v>1</v>
      </c>
      <c r="E18" s="21">
        <v>0</v>
      </c>
      <c r="F18" s="36" t="s">
        <v>482</v>
      </c>
      <c r="G18" s="78">
        <v>0</v>
      </c>
      <c r="H18" s="78">
        <v>0</v>
      </c>
      <c r="I18" s="21">
        <v>1</v>
      </c>
      <c r="J18" s="21">
        <v>0</v>
      </c>
      <c r="K18" s="21">
        <v>0</v>
      </c>
      <c r="L18" s="21">
        <v>0</v>
      </c>
      <c r="M18" s="80">
        <v>45070</v>
      </c>
      <c r="N18" s="78">
        <v>1</v>
      </c>
      <c r="O18" s="78">
        <v>0</v>
      </c>
      <c r="P18" s="78">
        <v>0</v>
      </c>
      <c r="Q18" s="78">
        <v>0</v>
      </c>
      <c r="R18" s="78">
        <v>1</v>
      </c>
      <c r="S18" s="78">
        <v>1</v>
      </c>
      <c r="T18" s="78">
        <v>0</v>
      </c>
      <c r="U18" s="78">
        <v>0</v>
      </c>
      <c r="V18" s="78">
        <v>0</v>
      </c>
      <c r="W18" s="78">
        <v>0</v>
      </c>
      <c r="X18" s="78">
        <v>0</v>
      </c>
      <c r="Y18" s="81" t="s">
        <v>172</v>
      </c>
      <c r="Z18" s="82">
        <v>45070</v>
      </c>
      <c r="AA18" s="82">
        <v>45084</v>
      </c>
      <c r="AB18" s="82">
        <v>45084</v>
      </c>
      <c r="AC18" s="83" t="s">
        <v>392</v>
      </c>
      <c r="AD18" s="78">
        <v>0</v>
      </c>
      <c r="AE18" s="78">
        <v>1</v>
      </c>
      <c r="AF18" s="78">
        <v>1</v>
      </c>
      <c r="AG18" s="78">
        <v>0</v>
      </c>
      <c r="AH18" s="84">
        <v>0</v>
      </c>
      <c r="AI18" s="84">
        <v>0</v>
      </c>
      <c r="AJ18" s="84">
        <v>0</v>
      </c>
      <c r="AK18" s="84">
        <v>0</v>
      </c>
      <c r="AL18" s="84">
        <v>0</v>
      </c>
      <c r="AM18" s="84">
        <v>0</v>
      </c>
      <c r="AN18" s="84">
        <v>1</v>
      </c>
      <c r="AO18" s="84">
        <v>0</v>
      </c>
      <c r="AP18" s="84">
        <v>0</v>
      </c>
      <c r="AQ18" s="84">
        <v>0</v>
      </c>
      <c r="AR18" s="84">
        <v>0</v>
      </c>
      <c r="AS18" s="84">
        <v>0</v>
      </c>
      <c r="AT18" s="84">
        <v>0</v>
      </c>
      <c r="AU18" s="84">
        <v>0</v>
      </c>
      <c r="AV18" s="84">
        <v>0</v>
      </c>
      <c r="AW18" s="84">
        <v>0</v>
      </c>
      <c r="AX18" s="78">
        <v>0</v>
      </c>
      <c r="AY18" s="78">
        <v>0</v>
      </c>
      <c r="AZ18" s="78">
        <v>1</v>
      </c>
      <c r="BA18" s="78">
        <v>0</v>
      </c>
      <c r="BB18" s="78">
        <v>1</v>
      </c>
    </row>
    <row r="19" spans="2:54" ht="23.1" customHeight="1" x14ac:dyDescent="0.25">
      <c r="B19" s="78">
        <v>9</v>
      </c>
      <c r="C19" s="79" t="s">
        <v>371</v>
      </c>
      <c r="D19" s="21">
        <v>0</v>
      </c>
      <c r="E19" s="21">
        <v>1</v>
      </c>
      <c r="F19" s="36" t="s">
        <v>380</v>
      </c>
      <c r="G19" s="78">
        <v>0</v>
      </c>
      <c r="H19" s="78">
        <v>0</v>
      </c>
      <c r="I19" s="21">
        <v>0</v>
      </c>
      <c r="J19" s="21">
        <v>0</v>
      </c>
      <c r="K19" s="21">
        <v>0</v>
      </c>
      <c r="L19" s="21">
        <v>0</v>
      </c>
      <c r="M19" s="80">
        <v>45071</v>
      </c>
      <c r="N19" s="78">
        <v>1</v>
      </c>
      <c r="O19" s="78">
        <v>0</v>
      </c>
      <c r="P19" s="78">
        <v>0</v>
      </c>
      <c r="Q19" s="78">
        <v>0</v>
      </c>
      <c r="R19" s="78">
        <v>1</v>
      </c>
      <c r="S19" s="78"/>
      <c r="T19" s="78">
        <v>0</v>
      </c>
      <c r="U19" s="78">
        <v>0</v>
      </c>
      <c r="V19" s="78">
        <v>1</v>
      </c>
      <c r="W19" s="78">
        <v>0</v>
      </c>
      <c r="X19" s="78">
        <v>0</v>
      </c>
      <c r="Y19" s="81" t="s">
        <v>332</v>
      </c>
      <c r="Z19" s="82">
        <v>45071</v>
      </c>
      <c r="AA19" s="82">
        <v>45082</v>
      </c>
      <c r="AB19" s="82">
        <v>45083</v>
      </c>
      <c r="AC19" s="83" t="s">
        <v>393</v>
      </c>
      <c r="AD19" s="78">
        <v>1</v>
      </c>
      <c r="AE19" s="78">
        <v>0</v>
      </c>
      <c r="AF19" s="78">
        <v>1</v>
      </c>
      <c r="AG19" s="78">
        <v>0</v>
      </c>
      <c r="AH19" s="84">
        <v>0</v>
      </c>
      <c r="AI19" s="84">
        <v>1</v>
      </c>
      <c r="AJ19" s="84">
        <v>0</v>
      </c>
      <c r="AK19" s="84">
        <v>0</v>
      </c>
      <c r="AL19" s="84">
        <v>0</v>
      </c>
      <c r="AM19" s="84">
        <v>0</v>
      </c>
      <c r="AN19" s="84">
        <v>0</v>
      </c>
      <c r="AO19" s="84">
        <v>0</v>
      </c>
      <c r="AP19" s="84">
        <v>0</v>
      </c>
      <c r="AQ19" s="84">
        <v>0</v>
      </c>
      <c r="AR19" s="84">
        <v>0</v>
      </c>
      <c r="AS19" s="84">
        <v>0</v>
      </c>
      <c r="AT19" s="84">
        <v>0</v>
      </c>
      <c r="AU19" s="84">
        <v>0</v>
      </c>
      <c r="AV19" s="84">
        <v>1</v>
      </c>
      <c r="AW19" s="84">
        <v>0</v>
      </c>
      <c r="AX19" s="78">
        <v>0</v>
      </c>
      <c r="AY19" s="78">
        <v>0</v>
      </c>
      <c r="AZ19" s="78">
        <v>0</v>
      </c>
      <c r="BA19" s="78">
        <v>1</v>
      </c>
      <c r="BB19" s="78">
        <v>0</v>
      </c>
    </row>
    <row r="20" spans="2:54" ht="23.1" customHeight="1" x14ac:dyDescent="0.25">
      <c r="B20" s="78">
        <v>10</v>
      </c>
      <c r="C20" s="79" t="s">
        <v>372</v>
      </c>
      <c r="D20" s="21">
        <v>0</v>
      </c>
      <c r="E20" s="21">
        <v>1</v>
      </c>
      <c r="F20" s="36" t="s">
        <v>381</v>
      </c>
      <c r="G20" s="78">
        <v>0</v>
      </c>
      <c r="H20" s="78">
        <v>2</v>
      </c>
      <c r="I20" s="21">
        <v>0</v>
      </c>
      <c r="J20" s="21">
        <v>0</v>
      </c>
      <c r="K20" s="21">
        <v>0</v>
      </c>
      <c r="L20" s="21">
        <v>0</v>
      </c>
      <c r="M20" s="80">
        <v>45071</v>
      </c>
      <c r="N20" s="78">
        <v>1</v>
      </c>
      <c r="O20" s="78">
        <v>0</v>
      </c>
      <c r="P20" s="78">
        <v>0</v>
      </c>
      <c r="Q20" s="78">
        <v>0</v>
      </c>
      <c r="R20" s="78">
        <v>1</v>
      </c>
      <c r="S20" s="78">
        <v>1</v>
      </c>
      <c r="T20" s="78">
        <v>0</v>
      </c>
      <c r="U20" s="78">
        <v>0</v>
      </c>
      <c r="V20" s="78">
        <v>0</v>
      </c>
      <c r="W20" s="78">
        <v>0</v>
      </c>
      <c r="X20" s="78">
        <v>0</v>
      </c>
      <c r="Y20" s="81" t="s">
        <v>384</v>
      </c>
      <c r="Z20" s="82">
        <v>45072</v>
      </c>
      <c r="AA20" s="82">
        <v>45079</v>
      </c>
      <c r="AB20" s="82">
        <v>45082</v>
      </c>
      <c r="AC20" s="83" t="s">
        <v>394</v>
      </c>
      <c r="AD20" s="78">
        <v>1</v>
      </c>
      <c r="AE20" s="78">
        <v>0</v>
      </c>
      <c r="AF20" s="78">
        <v>1</v>
      </c>
      <c r="AG20" s="78">
        <v>0</v>
      </c>
      <c r="AH20" s="84">
        <v>0</v>
      </c>
      <c r="AI20" s="84">
        <v>1</v>
      </c>
      <c r="AJ20" s="84">
        <v>0</v>
      </c>
      <c r="AK20" s="84">
        <v>0</v>
      </c>
      <c r="AL20" s="84">
        <v>0</v>
      </c>
      <c r="AM20" s="84">
        <v>0</v>
      </c>
      <c r="AN20" s="84">
        <v>0</v>
      </c>
      <c r="AO20" s="84">
        <v>0</v>
      </c>
      <c r="AP20" s="84">
        <v>0</v>
      </c>
      <c r="AQ20" s="84">
        <v>0</v>
      </c>
      <c r="AR20" s="84">
        <v>0</v>
      </c>
      <c r="AS20" s="84">
        <v>0</v>
      </c>
      <c r="AT20" s="84">
        <v>0</v>
      </c>
      <c r="AU20" s="84">
        <v>0</v>
      </c>
      <c r="AV20" s="84">
        <v>1</v>
      </c>
      <c r="AW20" s="84">
        <v>0</v>
      </c>
      <c r="AX20" s="78">
        <v>0</v>
      </c>
      <c r="AY20" s="78">
        <v>0</v>
      </c>
      <c r="AZ20" s="78">
        <v>0</v>
      </c>
      <c r="BA20" s="78">
        <v>1</v>
      </c>
      <c r="BB20" s="78">
        <v>0</v>
      </c>
    </row>
    <row r="21" spans="2:54" ht="26.25" customHeight="1" x14ac:dyDescent="0.25">
      <c r="B21" s="197" t="s">
        <v>52</v>
      </c>
      <c r="C21" s="197"/>
      <c r="D21" s="85">
        <f>SUM(D11:D20)</f>
        <v>5</v>
      </c>
      <c r="E21" s="85">
        <f>SUM(E11:E20)</f>
        <v>5</v>
      </c>
      <c r="F21" s="86"/>
      <c r="G21" s="85">
        <f t="shared" ref="G21:L21" si="0">SUM(G11:G20)</f>
        <v>0</v>
      </c>
      <c r="H21" s="85">
        <f t="shared" si="0"/>
        <v>6</v>
      </c>
      <c r="I21" s="85">
        <f t="shared" si="0"/>
        <v>6</v>
      </c>
      <c r="J21" s="85">
        <f t="shared" si="0"/>
        <v>0</v>
      </c>
      <c r="K21" s="85">
        <f t="shared" si="0"/>
        <v>3</v>
      </c>
      <c r="L21" s="85">
        <f t="shared" si="0"/>
        <v>0</v>
      </c>
      <c r="M21" s="86"/>
      <c r="N21" s="85">
        <f>SUM(N11:N20)/23*100</f>
        <v>43.478260869565219</v>
      </c>
      <c r="O21" s="85">
        <f>SUM(O11:O20)/23*100</f>
        <v>0</v>
      </c>
      <c r="P21" s="85">
        <f t="shared" ref="P21:X21" si="1">SUM(P11:P20)</f>
        <v>0</v>
      </c>
      <c r="Q21" s="85">
        <f t="shared" si="1"/>
        <v>0</v>
      </c>
      <c r="R21" s="85">
        <f t="shared" si="1"/>
        <v>10</v>
      </c>
      <c r="S21" s="85">
        <f t="shared" si="1"/>
        <v>8</v>
      </c>
      <c r="T21" s="85">
        <f t="shared" si="1"/>
        <v>0</v>
      </c>
      <c r="U21" s="85">
        <f t="shared" si="1"/>
        <v>0</v>
      </c>
      <c r="V21" s="85">
        <f t="shared" si="1"/>
        <v>2</v>
      </c>
      <c r="W21" s="85">
        <f t="shared" si="1"/>
        <v>0</v>
      </c>
      <c r="X21" s="85">
        <f t="shared" si="1"/>
        <v>0</v>
      </c>
      <c r="Y21" s="86"/>
      <c r="Z21" s="87"/>
      <c r="AA21" s="88"/>
      <c r="AB21" s="88"/>
      <c r="AC21" s="88"/>
      <c r="AD21" s="85">
        <f t="shared" ref="AD21:AI21" si="2">SUM(AD11:AD20)</f>
        <v>3</v>
      </c>
      <c r="AE21" s="85">
        <f t="shared" si="2"/>
        <v>7</v>
      </c>
      <c r="AF21" s="85">
        <f t="shared" si="2"/>
        <v>9</v>
      </c>
      <c r="AG21" s="85">
        <f t="shared" si="2"/>
        <v>1</v>
      </c>
      <c r="AH21" s="85">
        <f t="shared" si="2"/>
        <v>0</v>
      </c>
      <c r="AI21" s="85">
        <f t="shared" si="2"/>
        <v>3</v>
      </c>
      <c r="AJ21" s="124">
        <f t="shared" ref="AJ21" si="3">SUM(AJ11:AJ20)</f>
        <v>0</v>
      </c>
      <c r="AK21" s="124">
        <f t="shared" ref="AK21" si="4">SUM(AK11:AK20)</f>
        <v>0</v>
      </c>
      <c r="AL21" s="124">
        <f t="shared" ref="AL21" si="5">SUM(AL11:AL20)</f>
        <v>0</v>
      </c>
      <c r="AM21" s="124">
        <f t="shared" ref="AM21" si="6">SUM(AM11:AM20)</f>
        <v>0</v>
      </c>
      <c r="AN21" s="124">
        <f t="shared" ref="AN21" si="7">SUM(AN11:AN20)</f>
        <v>7</v>
      </c>
      <c r="AO21" s="85">
        <f t="shared" ref="AO21:AU21" si="8">SUM(AO11:AO20)</f>
        <v>0</v>
      </c>
      <c r="AP21" s="85">
        <f t="shared" si="8"/>
        <v>0</v>
      </c>
      <c r="AQ21" s="85">
        <f t="shared" si="8"/>
        <v>0</v>
      </c>
      <c r="AR21" s="85">
        <f t="shared" si="8"/>
        <v>0</v>
      </c>
      <c r="AS21" s="85">
        <f t="shared" si="8"/>
        <v>0</v>
      </c>
      <c r="AT21" s="85">
        <f t="shared" si="8"/>
        <v>0</v>
      </c>
      <c r="AU21" s="85">
        <f t="shared" si="8"/>
        <v>0</v>
      </c>
      <c r="AV21" s="124">
        <f t="shared" ref="AV21" si="9">SUM(AV11:AV20)</f>
        <v>2</v>
      </c>
      <c r="AW21" s="124">
        <f t="shared" ref="AW21" si="10">SUM(AW11:AW20)</f>
        <v>0</v>
      </c>
      <c r="AX21" s="85">
        <f>SUM(AX11:AX20)</f>
        <v>2</v>
      </c>
      <c r="AY21" s="85">
        <f>SUM(AY11:AY20)</f>
        <v>5</v>
      </c>
      <c r="AZ21" s="85">
        <f>SUM(AZ11:AZ20)</f>
        <v>1</v>
      </c>
      <c r="BA21" s="85">
        <f>SUM(BA11:BA20)</f>
        <v>4</v>
      </c>
      <c r="BB21" s="85">
        <f>SUM(BB11:BB20)</f>
        <v>6</v>
      </c>
    </row>
    <row r="22" spans="2:54" ht="23.1" customHeight="1" x14ac:dyDescent="0.25">
      <c r="Z22" s="89"/>
      <c r="AA22" s="90"/>
      <c r="AB22" s="90"/>
      <c r="AC22" s="90"/>
    </row>
    <row r="23" spans="2:54" ht="23.1" customHeight="1" x14ac:dyDescent="0.25">
      <c r="C23" s="207" t="s">
        <v>93</v>
      </c>
      <c r="D23" s="208" t="s">
        <v>94</v>
      </c>
      <c r="E23" s="209"/>
      <c r="F23" s="210"/>
    </row>
    <row r="24" spans="2:54" ht="23.1" customHeight="1" x14ac:dyDescent="0.25">
      <c r="C24" s="99" t="s">
        <v>87</v>
      </c>
      <c r="D24" s="95" t="s">
        <v>95</v>
      </c>
      <c r="E24" s="95"/>
      <c r="F24" s="95"/>
    </row>
    <row r="25" spans="2:54" ht="23.1" customHeight="1" x14ac:dyDescent="0.25">
      <c r="C25" s="99" t="s">
        <v>88</v>
      </c>
      <c r="D25" s="95" t="s">
        <v>96</v>
      </c>
      <c r="E25" s="95"/>
      <c r="F25" s="95"/>
    </row>
    <row r="26" spans="2:54" x14ac:dyDescent="0.25">
      <c r="C26" s="99" t="s">
        <v>89</v>
      </c>
      <c r="D26" s="95" t="s">
        <v>97</v>
      </c>
      <c r="E26" s="95"/>
      <c r="F26" s="95"/>
    </row>
    <row r="27" spans="2:54" x14ac:dyDescent="0.25">
      <c r="C27" s="99" t="s">
        <v>90</v>
      </c>
      <c r="D27" s="95" t="s">
        <v>98</v>
      </c>
      <c r="E27" s="95"/>
      <c r="F27" s="95"/>
    </row>
    <row r="28" spans="2:54" x14ac:dyDescent="0.25">
      <c r="C28" s="99" t="s">
        <v>91</v>
      </c>
      <c r="D28" s="95" t="s">
        <v>99</v>
      </c>
      <c r="E28" s="95"/>
      <c r="F28" s="95"/>
    </row>
    <row r="29" spans="2:54" x14ac:dyDescent="0.25">
      <c r="C29" s="99" t="s">
        <v>92</v>
      </c>
      <c r="D29" s="95" t="s">
        <v>100</v>
      </c>
      <c r="E29" s="95"/>
      <c r="F29" s="95"/>
    </row>
    <row r="30" spans="2:54" x14ac:dyDescent="0.25">
      <c r="C30" s="99" t="s">
        <v>101</v>
      </c>
      <c r="D30" s="95" t="s">
        <v>102</v>
      </c>
      <c r="E30" s="95"/>
      <c r="F30" s="95"/>
    </row>
  </sheetData>
  <mergeCells count="65">
    <mergeCell ref="D23:F23"/>
    <mergeCell ref="BB8:BB10"/>
    <mergeCell ref="BA8:BA10"/>
    <mergeCell ref="AR9:AR10"/>
    <mergeCell ref="AS9:AS10"/>
    <mergeCell ref="AT9:AT10"/>
    <mergeCell ref="AZ8:AZ10"/>
    <mergeCell ref="AH8:AT8"/>
    <mergeCell ref="AD8:AD10"/>
    <mergeCell ref="AE8:AE10"/>
    <mergeCell ref="K7:K10"/>
    <mergeCell ref="AA6:AA10"/>
    <mergeCell ref="Y6:Y10"/>
    <mergeCell ref="P8:P10"/>
    <mergeCell ref="U7:U10"/>
    <mergeCell ref="P6:R6"/>
    <mergeCell ref="B21:C21"/>
    <mergeCell ref="AH9:AI9"/>
    <mergeCell ref="AO9:AO10"/>
    <mergeCell ref="AP9:AP10"/>
    <mergeCell ref="AQ9:AQ10"/>
    <mergeCell ref="D8:D10"/>
    <mergeCell ref="E8:E10"/>
    <mergeCell ref="V7:V10"/>
    <mergeCell ref="W7:W10"/>
    <mergeCell ref="AD7:AE7"/>
    <mergeCell ref="AF8:AF10"/>
    <mergeCell ref="AG8:AG10"/>
    <mergeCell ref="AB6:AB10"/>
    <mergeCell ref="AD6:AZ6"/>
    <mergeCell ref="AU8:AU10"/>
    <mergeCell ref="AY8:AY10"/>
    <mergeCell ref="AJ9:AJ10"/>
    <mergeCell ref="AN9:AN10"/>
    <mergeCell ref="AK9:AK10"/>
    <mergeCell ref="AL9:AL10"/>
    <mergeCell ref="AV8:AV10"/>
    <mergeCell ref="N7:N10"/>
    <mergeCell ref="O7:O10"/>
    <mergeCell ref="P7:Q7"/>
    <mergeCell ref="B4:M4"/>
    <mergeCell ref="BA6:BB7"/>
    <mergeCell ref="AC6:AC10"/>
    <mergeCell ref="N6:O6"/>
    <mergeCell ref="Q8:Q10"/>
    <mergeCell ref="Z6:Z10"/>
    <mergeCell ref="S6:X6"/>
    <mergeCell ref="X7:X10"/>
    <mergeCell ref="R7:R10"/>
    <mergeCell ref="S7:S10"/>
    <mergeCell ref="T7:T10"/>
    <mergeCell ref="AF7:AS7"/>
    <mergeCell ref="AU7:AZ7"/>
    <mergeCell ref="B2:M2"/>
    <mergeCell ref="B6:B10"/>
    <mergeCell ref="C6:C10"/>
    <mergeCell ref="D6:E7"/>
    <mergeCell ref="F6:F10"/>
    <mergeCell ref="G6:L6"/>
    <mergeCell ref="M6:M10"/>
    <mergeCell ref="L7:L10"/>
    <mergeCell ref="G7:G10"/>
    <mergeCell ref="H7:H10"/>
    <mergeCell ref="I7:I10"/>
    <mergeCell ref="J7:J10"/>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C22"/>
  <sheetViews>
    <sheetView showGridLines="0" workbookViewId="0">
      <pane ySplit="8" topLeftCell="A9" activePane="bottomLeft" state="frozen"/>
      <selection pane="bottomLeft" activeCell="H17" sqref="H17"/>
    </sheetView>
  </sheetViews>
  <sheetFormatPr baseColWidth="10" defaultColWidth="11.42578125" defaultRowHeight="15" x14ac:dyDescent="0.25"/>
  <cols>
    <col min="1" max="1" width="3" customWidth="1"/>
    <col min="2" max="2" width="4.28515625" customWidth="1"/>
    <col min="3" max="3" width="16.28515625" style="1" customWidth="1"/>
    <col min="4" max="4" width="4.5703125" customWidth="1"/>
    <col min="5" max="5" width="4.7109375" customWidth="1"/>
    <col min="6" max="6" width="35.5703125" customWidth="1"/>
    <col min="7" max="7" width="4.7109375" customWidth="1"/>
    <col min="8" max="8" width="5.28515625" customWidth="1"/>
    <col min="9" max="10" width="4.5703125" customWidth="1"/>
    <col min="11" max="11" width="5" customWidth="1"/>
    <col min="12" max="12" width="6.28515625" customWidth="1"/>
    <col min="13" max="13" width="14.140625" customWidth="1"/>
    <col min="14" max="17" width="4.5703125" customWidth="1"/>
    <col min="18" max="18" width="8.140625" customWidth="1"/>
    <col min="19" max="19" width="4.7109375" customWidth="1"/>
    <col min="20" max="20" width="4.5703125" customWidth="1"/>
    <col min="21" max="23" width="4.7109375" customWidth="1"/>
    <col min="24" max="24" width="4.42578125" customWidth="1"/>
    <col min="30" max="45" width="5" customWidth="1"/>
    <col min="46" max="46" width="7.42578125" customWidth="1"/>
    <col min="47" max="54" width="5" customWidth="1"/>
  </cols>
  <sheetData>
    <row r="2" spans="2:107" ht="81.75" customHeight="1" thickBot="1" x14ac:dyDescent="0.3">
      <c r="B2" s="132" t="s">
        <v>108</v>
      </c>
      <c r="C2" s="132"/>
      <c r="D2" s="132"/>
      <c r="E2" s="132"/>
      <c r="F2" s="132"/>
      <c r="G2" s="132"/>
      <c r="H2" s="132"/>
      <c r="I2" s="132"/>
      <c r="J2" s="132"/>
      <c r="K2" s="132"/>
      <c r="L2" s="132"/>
      <c r="M2" s="132"/>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row>
    <row r="3" spans="2:107" ht="21" customHeight="1" thickTop="1" x14ac:dyDescent="0.25"/>
    <row r="4" spans="2:107" s="1" customFormat="1" ht="24.75" customHeight="1" x14ac:dyDescent="0.2">
      <c r="B4" s="164" t="s">
        <v>14</v>
      </c>
      <c r="C4" s="164" t="s">
        <v>0</v>
      </c>
      <c r="D4" s="164" t="s">
        <v>1</v>
      </c>
      <c r="E4" s="164"/>
      <c r="F4" s="165" t="s">
        <v>2</v>
      </c>
      <c r="G4" s="164" t="s">
        <v>74</v>
      </c>
      <c r="H4" s="164"/>
      <c r="I4" s="164"/>
      <c r="J4" s="164"/>
      <c r="K4" s="164"/>
      <c r="L4" s="164"/>
      <c r="M4" s="168" t="s">
        <v>10</v>
      </c>
      <c r="N4" s="164" t="s">
        <v>11</v>
      </c>
      <c r="O4" s="164"/>
      <c r="P4" s="164" t="s">
        <v>15</v>
      </c>
      <c r="Q4" s="164"/>
      <c r="R4" s="164"/>
      <c r="S4" s="174" t="s">
        <v>16</v>
      </c>
      <c r="T4" s="175"/>
      <c r="U4" s="175"/>
      <c r="V4" s="175"/>
      <c r="W4" s="175"/>
      <c r="X4" s="176"/>
      <c r="Y4" s="183" t="s">
        <v>17</v>
      </c>
      <c r="Z4" s="183" t="s">
        <v>18</v>
      </c>
      <c r="AA4" s="183" t="s">
        <v>19</v>
      </c>
      <c r="AB4" s="183" t="s">
        <v>20</v>
      </c>
      <c r="AC4" s="180" t="s">
        <v>83</v>
      </c>
      <c r="AD4" s="164" t="s">
        <v>21</v>
      </c>
      <c r="AE4" s="164"/>
      <c r="AF4" s="164"/>
      <c r="AG4" s="164"/>
      <c r="AH4" s="164"/>
      <c r="AI4" s="164"/>
      <c r="AJ4" s="164"/>
      <c r="AK4" s="164"/>
      <c r="AL4" s="164"/>
      <c r="AM4" s="164"/>
      <c r="AN4" s="164"/>
      <c r="AO4" s="164"/>
      <c r="AP4" s="164"/>
      <c r="AQ4" s="164"/>
      <c r="AR4" s="164"/>
      <c r="AS4" s="164"/>
      <c r="AT4" s="164"/>
      <c r="AU4" s="164"/>
      <c r="AV4" s="164"/>
      <c r="AW4" s="164"/>
      <c r="AX4" s="164"/>
      <c r="AY4" s="164"/>
      <c r="AZ4" s="164"/>
      <c r="BA4" s="170" t="s">
        <v>22</v>
      </c>
      <c r="BB4" s="171"/>
      <c r="BC4" s="2"/>
      <c r="BD4" s="2"/>
      <c r="BE4" s="2"/>
      <c r="BF4" s="2"/>
      <c r="BG4" s="2"/>
      <c r="BH4" s="2"/>
      <c r="BI4" s="2"/>
      <c r="BJ4" s="2"/>
      <c r="BK4" s="2"/>
      <c r="BL4" s="2"/>
      <c r="BM4" s="2"/>
      <c r="BN4" s="2"/>
      <c r="BO4" s="2"/>
      <c r="BP4" s="2"/>
      <c r="BQ4" s="2"/>
      <c r="BR4" s="2"/>
      <c r="BS4" s="2"/>
      <c r="BT4" s="2"/>
      <c r="BU4" s="2"/>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row>
    <row r="5" spans="2:107" s="1" customFormat="1" ht="11.25" customHeight="1" x14ac:dyDescent="0.2">
      <c r="B5" s="164"/>
      <c r="C5" s="164"/>
      <c r="D5" s="164"/>
      <c r="E5" s="164"/>
      <c r="F5" s="166"/>
      <c r="G5" s="169" t="s">
        <v>4</v>
      </c>
      <c r="H5" s="169" t="s">
        <v>5</v>
      </c>
      <c r="I5" s="169" t="s">
        <v>6</v>
      </c>
      <c r="J5" s="169" t="s">
        <v>7</v>
      </c>
      <c r="K5" s="169" t="s">
        <v>8</v>
      </c>
      <c r="L5" s="169" t="s">
        <v>9</v>
      </c>
      <c r="M5" s="168"/>
      <c r="N5" s="169" t="s">
        <v>12</v>
      </c>
      <c r="O5" s="169" t="s">
        <v>13</v>
      </c>
      <c r="P5" s="164" t="s">
        <v>23</v>
      </c>
      <c r="Q5" s="164"/>
      <c r="R5" s="184" t="s">
        <v>24</v>
      </c>
      <c r="S5" s="184" t="s">
        <v>25</v>
      </c>
      <c r="T5" s="184" t="s">
        <v>26</v>
      </c>
      <c r="U5" s="184" t="s">
        <v>27</v>
      </c>
      <c r="V5" s="184" t="s">
        <v>28</v>
      </c>
      <c r="W5" s="184" t="s">
        <v>29</v>
      </c>
      <c r="X5" s="177" t="s">
        <v>78</v>
      </c>
      <c r="Y5" s="183"/>
      <c r="Z5" s="183"/>
      <c r="AA5" s="183"/>
      <c r="AB5" s="183"/>
      <c r="AC5" s="181"/>
      <c r="AD5" s="164" t="s">
        <v>31</v>
      </c>
      <c r="AE5" s="164"/>
      <c r="AF5" s="164" t="s">
        <v>32</v>
      </c>
      <c r="AG5" s="164"/>
      <c r="AH5" s="164"/>
      <c r="AI5" s="164"/>
      <c r="AJ5" s="164"/>
      <c r="AK5" s="164"/>
      <c r="AL5" s="164"/>
      <c r="AM5" s="164"/>
      <c r="AN5" s="164"/>
      <c r="AO5" s="164"/>
      <c r="AP5" s="164"/>
      <c r="AQ5" s="164"/>
      <c r="AR5" s="164"/>
      <c r="AS5" s="164"/>
      <c r="AT5" s="40"/>
      <c r="AU5" s="164" t="s">
        <v>33</v>
      </c>
      <c r="AV5" s="164"/>
      <c r="AW5" s="164"/>
      <c r="AX5" s="164"/>
      <c r="AY5" s="164"/>
      <c r="AZ5" s="164"/>
      <c r="BA5" s="172"/>
      <c r="BB5" s="173"/>
      <c r="BC5" s="2"/>
      <c r="BD5" s="2"/>
      <c r="BE5" s="2"/>
      <c r="BF5" s="2"/>
      <c r="BG5" s="2"/>
      <c r="BH5" s="2"/>
      <c r="BI5" s="2"/>
      <c r="BJ5" s="2"/>
      <c r="BK5" s="2"/>
      <c r="BL5" s="2"/>
      <c r="BM5" s="2"/>
      <c r="BN5" s="2"/>
      <c r="BO5" s="2"/>
      <c r="BP5" s="2"/>
      <c r="BQ5" s="2"/>
      <c r="BR5" s="2"/>
      <c r="BS5" s="2"/>
      <c r="BT5" s="2"/>
      <c r="BU5" s="2"/>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row>
    <row r="6" spans="2:107" s="1" customFormat="1" ht="11.25" customHeight="1" x14ac:dyDescent="0.2">
      <c r="B6" s="164"/>
      <c r="C6" s="164"/>
      <c r="D6" s="169" t="s">
        <v>34</v>
      </c>
      <c r="E6" s="169" t="s">
        <v>3</v>
      </c>
      <c r="F6" s="166"/>
      <c r="G6" s="169"/>
      <c r="H6" s="169"/>
      <c r="I6" s="169"/>
      <c r="J6" s="169"/>
      <c r="K6" s="169"/>
      <c r="L6" s="169"/>
      <c r="M6" s="168"/>
      <c r="N6" s="169"/>
      <c r="O6" s="169"/>
      <c r="P6" s="184" t="s">
        <v>35</v>
      </c>
      <c r="Q6" s="184" t="s">
        <v>36</v>
      </c>
      <c r="R6" s="184"/>
      <c r="S6" s="184"/>
      <c r="T6" s="184"/>
      <c r="U6" s="184"/>
      <c r="V6" s="184"/>
      <c r="W6" s="184"/>
      <c r="X6" s="178"/>
      <c r="Y6" s="183"/>
      <c r="Z6" s="183"/>
      <c r="AA6" s="183"/>
      <c r="AB6" s="183"/>
      <c r="AC6" s="181"/>
      <c r="AD6" s="164" t="s">
        <v>37</v>
      </c>
      <c r="AE6" s="164" t="s">
        <v>38</v>
      </c>
      <c r="AF6" s="169" t="s">
        <v>39</v>
      </c>
      <c r="AG6" s="169" t="s">
        <v>40</v>
      </c>
      <c r="AH6" s="164" t="s">
        <v>41</v>
      </c>
      <c r="AI6" s="164"/>
      <c r="AJ6" s="164"/>
      <c r="AK6" s="164"/>
      <c r="AL6" s="164"/>
      <c r="AM6" s="164"/>
      <c r="AN6" s="164"/>
      <c r="AO6" s="164"/>
      <c r="AP6" s="164"/>
      <c r="AQ6" s="164"/>
      <c r="AR6" s="164"/>
      <c r="AS6" s="164"/>
      <c r="AT6" s="164"/>
      <c r="AU6" s="159" t="s">
        <v>208</v>
      </c>
      <c r="AV6" s="159" t="s">
        <v>209</v>
      </c>
      <c r="AW6" s="126"/>
      <c r="AX6" s="126"/>
      <c r="AY6" s="159" t="s">
        <v>210</v>
      </c>
      <c r="AZ6" s="159" t="s">
        <v>211</v>
      </c>
      <c r="BA6" s="169" t="s">
        <v>42</v>
      </c>
      <c r="BB6" s="169" t="s">
        <v>77</v>
      </c>
      <c r="BC6" s="2"/>
      <c r="BD6" s="2"/>
      <c r="BE6" s="2"/>
      <c r="BF6" s="2"/>
      <c r="BG6" s="2"/>
      <c r="BH6" s="2"/>
      <c r="BI6" s="2"/>
      <c r="BJ6" s="2"/>
      <c r="BK6" s="2"/>
      <c r="BL6" s="2"/>
      <c r="BM6" s="2"/>
      <c r="BN6" s="2"/>
      <c r="BO6" s="2"/>
      <c r="BP6" s="2"/>
      <c r="BQ6" s="2"/>
      <c r="BR6" s="2"/>
      <c r="BS6" s="2"/>
      <c r="BT6" s="2"/>
      <c r="BU6" s="2"/>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row>
    <row r="7" spans="2:107" s="1" customFormat="1" ht="15" customHeight="1" x14ac:dyDescent="0.2">
      <c r="B7" s="164"/>
      <c r="C7" s="164"/>
      <c r="D7" s="169"/>
      <c r="E7" s="169"/>
      <c r="F7" s="166"/>
      <c r="G7" s="169"/>
      <c r="H7" s="169"/>
      <c r="I7" s="169"/>
      <c r="J7" s="169"/>
      <c r="K7" s="169"/>
      <c r="L7" s="169"/>
      <c r="M7" s="168"/>
      <c r="N7" s="169"/>
      <c r="O7" s="169"/>
      <c r="P7" s="184"/>
      <c r="Q7" s="184"/>
      <c r="R7" s="184"/>
      <c r="S7" s="184"/>
      <c r="T7" s="184"/>
      <c r="U7" s="184"/>
      <c r="V7" s="184"/>
      <c r="W7" s="184"/>
      <c r="X7" s="178"/>
      <c r="Y7" s="183"/>
      <c r="Z7" s="183"/>
      <c r="AA7" s="183"/>
      <c r="AB7" s="183"/>
      <c r="AC7" s="181"/>
      <c r="AD7" s="164"/>
      <c r="AE7" s="164"/>
      <c r="AF7" s="169"/>
      <c r="AG7" s="169"/>
      <c r="AH7" s="187" t="s">
        <v>43</v>
      </c>
      <c r="AI7" s="187"/>
      <c r="AJ7" s="169" t="s">
        <v>214</v>
      </c>
      <c r="AK7" s="169" t="s">
        <v>395</v>
      </c>
      <c r="AL7" s="169" t="s">
        <v>396</v>
      </c>
      <c r="AM7" s="185" t="s">
        <v>303</v>
      </c>
      <c r="AN7" s="169" t="s">
        <v>301</v>
      </c>
      <c r="AO7" s="169" t="s">
        <v>44</v>
      </c>
      <c r="AP7" s="169" t="s">
        <v>45</v>
      </c>
      <c r="AQ7" s="169" t="s">
        <v>46</v>
      </c>
      <c r="AR7" s="169" t="s">
        <v>47</v>
      </c>
      <c r="AS7" s="169" t="s">
        <v>48</v>
      </c>
      <c r="AT7" s="164" t="s">
        <v>49</v>
      </c>
      <c r="AU7" s="160"/>
      <c r="AV7" s="160"/>
      <c r="AW7" s="127"/>
      <c r="AX7" s="127"/>
      <c r="AY7" s="160"/>
      <c r="AZ7" s="160"/>
      <c r="BA7" s="169"/>
      <c r="BB7" s="169"/>
      <c r="BC7" s="2"/>
      <c r="BD7" s="2"/>
      <c r="BE7" s="2"/>
      <c r="BF7" s="2"/>
      <c r="BG7" s="2"/>
      <c r="BH7" s="2"/>
      <c r="BI7" s="2"/>
      <c r="BJ7" s="2"/>
      <c r="BK7" s="2"/>
      <c r="BL7" s="2"/>
      <c r="BM7" s="2"/>
      <c r="BN7" s="2"/>
      <c r="BO7" s="2"/>
      <c r="BP7" s="2"/>
      <c r="BQ7" s="2"/>
      <c r="BR7" s="2"/>
      <c r="BS7" s="2"/>
      <c r="BT7" s="2"/>
      <c r="BU7" s="2"/>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row>
    <row r="8" spans="2:107" s="1" customFormat="1" ht="84" customHeight="1" x14ac:dyDescent="0.2">
      <c r="B8" s="164"/>
      <c r="C8" s="164"/>
      <c r="D8" s="169"/>
      <c r="E8" s="169"/>
      <c r="F8" s="167"/>
      <c r="G8" s="169"/>
      <c r="H8" s="169"/>
      <c r="I8" s="169"/>
      <c r="J8" s="169"/>
      <c r="K8" s="169"/>
      <c r="L8" s="169"/>
      <c r="M8" s="168"/>
      <c r="N8" s="169"/>
      <c r="O8" s="169"/>
      <c r="P8" s="184"/>
      <c r="Q8" s="184"/>
      <c r="R8" s="184"/>
      <c r="S8" s="184"/>
      <c r="T8" s="184"/>
      <c r="U8" s="184"/>
      <c r="V8" s="184"/>
      <c r="W8" s="184"/>
      <c r="X8" s="179"/>
      <c r="Y8" s="183"/>
      <c r="Z8" s="183"/>
      <c r="AA8" s="183"/>
      <c r="AB8" s="183"/>
      <c r="AC8" s="182"/>
      <c r="AD8" s="164"/>
      <c r="AE8" s="164"/>
      <c r="AF8" s="169"/>
      <c r="AG8" s="169"/>
      <c r="AH8" s="41" t="s">
        <v>50</v>
      </c>
      <c r="AI8" s="41" t="s">
        <v>51</v>
      </c>
      <c r="AJ8" s="169"/>
      <c r="AK8" s="169"/>
      <c r="AL8" s="169"/>
      <c r="AM8" s="186"/>
      <c r="AN8" s="169"/>
      <c r="AO8" s="169"/>
      <c r="AP8" s="169"/>
      <c r="AQ8" s="169"/>
      <c r="AR8" s="169"/>
      <c r="AS8" s="169"/>
      <c r="AT8" s="164"/>
      <c r="AU8" s="161"/>
      <c r="AV8" s="161"/>
      <c r="AW8" s="128" t="s">
        <v>212</v>
      </c>
      <c r="AX8" s="128" t="s">
        <v>213</v>
      </c>
      <c r="AY8" s="161"/>
      <c r="AZ8" s="161"/>
      <c r="BA8" s="169"/>
      <c r="BB8" s="169"/>
      <c r="BC8" s="2"/>
      <c r="BD8" s="2"/>
      <c r="BE8" s="2"/>
      <c r="BF8" s="2"/>
      <c r="BG8" s="2"/>
      <c r="BH8" s="2"/>
      <c r="BI8" s="2"/>
      <c r="BJ8" s="2"/>
      <c r="BK8" s="2"/>
      <c r="BL8" s="2"/>
      <c r="BM8" s="2"/>
      <c r="BN8" s="2"/>
      <c r="BO8" s="2"/>
      <c r="BP8" s="2"/>
      <c r="BQ8" s="2"/>
      <c r="BR8" s="2"/>
      <c r="BS8" s="2"/>
      <c r="BT8" s="2"/>
      <c r="BU8" s="2"/>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row>
    <row r="9" spans="2:107" s="5" customFormat="1" ht="32.25" customHeight="1" x14ac:dyDescent="0.25">
      <c r="B9" s="17">
        <v>1</v>
      </c>
      <c r="C9" s="64" t="s">
        <v>397</v>
      </c>
      <c r="D9" s="21">
        <v>0</v>
      </c>
      <c r="E9" s="21">
        <v>1</v>
      </c>
      <c r="F9" s="36" t="s">
        <v>401</v>
      </c>
      <c r="G9" s="54">
        <v>0</v>
      </c>
      <c r="H9" s="54">
        <v>0</v>
      </c>
      <c r="I9" s="21">
        <v>0</v>
      </c>
      <c r="J9" s="21">
        <v>0</v>
      </c>
      <c r="K9" s="21">
        <v>0</v>
      </c>
      <c r="L9" s="21">
        <v>0</v>
      </c>
      <c r="M9" s="15">
        <v>45079</v>
      </c>
      <c r="N9" s="54">
        <v>1</v>
      </c>
      <c r="O9" s="54">
        <v>0</v>
      </c>
      <c r="P9" s="54">
        <v>0</v>
      </c>
      <c r="Q9" s="54">
        <v>0</v>
      </c>
      <c r="R9" s="54">
        <v>1</v>
      </c>
      <c r="S9" s="54">
        <v>0</v>
      </c>
      <c r="T9" s="54">
        <v>0</v>
      </c>
      <c r="U9" s="54">
        <v>0</v>
      </c>
      <c r="V9" s="54">
        <v>0</v>
      </c>
      <c r="W9" s="54">
        <v>0</v>
      </c>
      <c r="X9" s="54">
        <v>0</v>
      </c>
      <c r="Y9" s="56" t="s">
        <v>171</v>
      </c>
      <c r="Z9" s="16">
        <v>45079</v>
      </c>
      <c r="AA9" s="16">
        <v>45083</v>
      </c>
      <c r="AB9" s="16">
        <v>45086</v>
      </c>
      <c r="AC9" s="59" t="s">
        <v>405</v>
      </c>
      <c r="AD9" s="54">
        <v>0</v>
      </c>
      <c r="AE9" s="54">
        <v>1</v>
      </c>
      <c r="AF9" s="54">
        <v>1</v>
      </c>
      <c r="AG9" s="54">
        <v>0</v>
      </c>
      <c r="AH9" s="55">
        <v>0</v>
      </c>
      <c r="AI9" s="55">
        <v>1</v>
      </c>
      <c r="AJ9" s="55">
        <v>0</v>
      </c>
      <c r="AK9" s="55">
        <v>0</v>
      </c>
      <c r="AL9" s="55">
        <v>0</v>
      </c>
      <c r="AM9" s="55">
        <v>0</v>
      </c>
      <c r="AN9" s="55">
        <v>0</v>
      </c>
      <c r="AO9" s="55">
        <v>0</v>
      </c>
      <c r="AP9" s="55">
        <v>0</v>
      </c>
      <c r="AQ9" s="55">
        <v>0</v>
      </c>
      <c r="AR9" s="55">
        <v>0</v>
      </c>
      <c r="AS9" s="55">
        <v>0</v>
      </c>
      <c r="AT9" s="55">
        <v>0</v>
      </c>
      <c r="AU9" s="54">
        <v>0</v>
      </c>
      <c r="AV9" s="54">
        <v>1</v>
      </c>
      <c r="AW9" s="54">
        <v>0</v>
      </c>
      <c r="AX9" s="54">
        <v>0</v>
      </c>
      <c r="AY9" s="54">
        <v>0</v>
      </c>
      <c r="AZ9" s="54">
        <v>0</v>
      </c>
      <c r="BA9" s="54">
        <v>1</v>
      </c>
      <c r="BB9" s="54">
        <v>0</v>
      </c>
    </row>
    <row r="10" spans="2:107" ht="32.25" customHeight="1" x14ac:dyDescent="0.25">
      <c r="B10" s="17">
        <v>2</v>
      </c>
      <c r="C10" s="64" t="s">
        <v>398</v>
      </c>
      <c r="D10" s="21">
        <v>0</v>
      </c>
      <c r="E10" s="21">
        <v>1</v>
      </c>
      <c r="F10" s="36" t="s">
        <v>481</v>
      </c>
      <c r="G10" s="54">
        <v>0</v>
      </c>
      <c r="H10" s="54">
        <v>13</v>
      </c>
      <c r="I10" s="54">
        <v>0</v>
      </c>
      <c r="J10" s="21">
        <v>0</v>
      </c>
      <c r="K10" s="21">
        <v>0</v>
      </c>
      <c r="L10" s="21">
        <v>0</v>
      </c>
      <c r="M10" s="15">
        <v>45083</v>
      </c>
      <c r="N10" s="54">
        <v>1</v>
      </c>
      <c r="O10" s="54">
        <v>0</v>
      </c>
      <c r="P10" s="54">
        <v>0</v>
      </c>
      <c r="Q10" s="54">
        <v>0</v>
      </c>
      <c r="R10" s="54">
        <v>1</v>
      </c>
      <c r="S10" s="54">
        <v>1</v>
      </c>
      <c r="T10" s="54">
        <v>0</v>
      </c>
      <c r="U10" s="54">
        <v>0</v>
      </c>
      <c r="V10" s="54">
        <v>0</v>
      </c>
      <c r="W10" s="54">
        <v>0</v>
      </c>
      <c r="X10" s="54">
        <v>0</v>
      </c>
      <c r="Y10" s="56" t="s">
        <v>404</v>
      </c>
      <c r="Z10" s="16">
        <v>45083</v>
      </c>
      <c r="AA10" s="16">
        <v>45098</v>
      </c>
      <c r="AB10" s="16">
        <v>45099</v>
      </c>
      <c r="AC10" s="59" t="s">
        <v>406</v>
      </c>
      <c r="AD10" s="54">
        <v>1</v>
      </c>
      <c r="AE10" s="54">
        <v>0</v>
      </c>
      <c r="AF10" s="54">
        <v>1</v>
      </c>
      <c r="AG10" s="54">
        <v>0</v>
      </c>
      <c r="AH10" s="55">
        <v>0</v>
      </c>
      <c r="AI10" s="55">
        <v>1</v>
      </c>
      <c r="AJ10" s="55">
        <v>0</v>
      </c>
      <c r="AK10" s="55">
        <v>0</v>
      </c>
      <c r="AL10" s="55">
        <v>0</v>
      </c>
      <c r="AM10" s="55">
        <v>0</v>
      </c>
      <c r="AN10" s="55">
        <v>0</v>
      </c>
      <c r="AO10" s="55">
        <v>0</v>
      </c>
      <c r="AP10" s="55">
        <v>0</v>
      </c>
      <c r="AQ10" s="55">
        <v>0</v>
      </c>
      <c r="AR10" s="55">
        <v>0</v>
      </c>
      <c r="AS10" s="55">
        <v>0</v>
      </c>
      <c r="AT10" s="55">
        <v>0</v>
      </c>
      <c r="AU10" s="54">
        <v>0</v>
      </c>
      <c r="AV10" s="54">
        <v>1</v>
      </c>
      <c r="AW10" s="54">
        <v>0</v>
      </c>
      <c r="AX10" s="54">
        <v>0</v>
      </c>
      <c r="AY10" s="54">
        <v>0</v>
      </c>
      <c r="AZ10" s="54">
        <v>0</v>
      </c>
      <c r="BA10" s="54">
        <v>1</v>
      </c>
      <c r="BB10" s="54">
        <v>0</v>
      </c>
    </row>
    <row r="11" spans="2:107" ht="32.25" customHeight="1" x14ac:dyDescent="0.25">
      <c r="B11" s="17">
        <v>3</v>
      </c>
      <c r="C11" s="65" t="s">
        <v>399</v>
      </c>
      <c r="D11" s="38">
        <v>0</v>
      </c>
      <c r="E11" s="38">
        <v>1</v>
      </c>
      <c r="F11" s="39" t="s">
        <v>402</v>
      </c>
      <c r="G11" s="54">
        <v>0</v>
      </c>
      <c r="H11" s="55">
        <v>0</v>
      </c>
      <c r="I11" s="38">
        <v>1</v>
      </c>
      <c r="J11" s="38">
        <v>0</v>
      </c>
      <c r="K11" s="38">
        <v>0</v>
      </c>
      <c r="L11" s="38">
        <v>0</v>
      </c>
      <c r="M11" s="30">
        <v>45100</v>
      </c>
      <c r="N11" s="55">
        <v>1</v>
      </c>
      <c r="O11" s="54">
        <v>0</v>
      </c>
      <c r="P11" s="54">
        <v>0</v>
      </c>
      <c r="Q11" s="54">
        <v>0</v>
      </c>
      <c r="R11" s="55">
        <v>1</v>
      </c>
      <c r="S11" s="55">
        <v>1</v>
      </c>
      <c r="T11" s="54">
        <v>0</v>
      </c>
      <c r="U11" s="54">
        <v>0</v>
      </c>
      <c r="V11" s="54">
        <v>0</v>
      </c>
      <c r="W11" s="54">
        <v>0</v>
      </c>
      <c r="X11" s="54">
        <v>0</v>
      </c>
      <c r="Y11" s="57" t="s">
        <v>172</v>
      </c>
      <c r="Z11" s="61">
        <v>45100</v>
      </c>
      <c r="AA11" s="61">
        <v>45104</v>
      </c>
      <c r="AB11" s="61">
        <v>45104</v>
      </c>
      <c r="AC11" s="62" t="s">
        <v>419</v>
      </c>
      <c r="AD11" s="55">
        <v>1</v>
      </c>
      <c r="AE11" s="55">
        <v>0</v>
      </c>
      <c r="AF11" s="55">
        <v>1</v>
      </c>
      <c r="AG11" s="54">
        <v>0</v>
      </c>
      <c r="AH11" s="55">
        <v>0</v>
      </c>
      <c r="AI11" s="55">
        <v>1</v>
      </c>
      <c r="AJ11" s="55">
        <v>0</v>
      </c>
      <c r="AK11" s="55">
        <v>0</v>
      </c>
      <c r="AL11" s="55">
        <v>0</v>
      </c>
      <c r="AM11" s="55">
        <v>0</v>
      </c>
      <c r="AN11" s="55">
        <v>0</v>
      </c>
      <c r="AO11" s="55">
        <v>0</v>
      </c>
      <c r="AP11" s="55">
        <v>0</v>
      </c>
      <c r="AQ11" s="55">
        <v>0</v>
      </c>
      <c r="AR11" s="55">
        <v>0</v>
      </c>
      <c r="AS11" s="55">
        <v>0</v>
      </c>
      <c r="AT11" s="55">
        <v>0</v>
      </c>
      <c r="AU11" s="54">
        <v>0</v>
      </c>
      <c r="AV11" s="54">
        <v>0</v>
      </c>
      <c r="AW11" s="54">
        <v>0</v>
      </c>
      <c r="AX11" s="54">
        <v>1</v>
      </c>
      <c r="AY11" s="55">
        <v>0</v>
      </c>
      <c r="AZ11" s="55">
        <v>0</v>
      </c>
      <c r="BA11" s="55">
        <v>0</v>
      </c>
      <c r="BB11" s="54">
        <v>1</v>
      </c>
    </row>
    <row r="12" spans="2:107" ht="32.25" customHeight="1" x14ac:dyDescent="0.25">
      <c r="B12" s="17">
        <v>4</v>
      </c>
      <c r="C12" s="65" t="s">
        <v>400</v>
      </c>
      <c r="D12" s="38">
        <v>0</v>
      </c>
      <c r="E12" s="38">
        <v>1</v>
      </c>
      <c r="F12" s="39" t="s">
        <v>403</v>
      </c>
      <c r="G12" s="54">
        <v>0</v>
      </c>
      <c r="H12" s="55">
        <v>4</v>
      </c>
      <c r="I12" s="38">
        <v>0</v>
      </c>
      <c r="J12" s="38">
        <v>0</v>
      </c>
      <c r="K12" s="38">
        <v>3</v>
      </c>
      <c r="L12" s="38">
        <v>0</v>
      </c>
      <c r="M12" s="30">
        <v>45104</v>
      </c>
      <c r="N12" s="55">
        <v>1</v>
      </c>
      <c r="O12" s="54">
        <v>0</v>
      </c>
      <c r="P12" s="54">
        <v>0</v>
      </c>
      <c r="Q12" s="54">
        <v>0</v>
      </c>
      <c r="R12" s="55">
        <v>1</v>
      </c>
      <c r="S12" s="55">
        <v>1</v>
      </c>
      <c r="T12" s="54">
        <v>0</v>
      </c>
      <c r="U12" s="54">
        <v>0</v>
      </c>
      <c r="V12" s="54">
        <v>0</v>
      </c>
      <c r="W12" s="54">
        <v>0</v>
      </c>
      <c r="X12" s="54">
        <v>0</v>
      </c>
      <c r="Y12" s="57" t="s">
        <v>332</v>
      </c>
      <c r="Z12" s="61">
        <v>45104</v>
      </c>
      <c r="AA12" s="61">
        <v>45111</v>
      </c>
      <c r="AB12" s="61">
        <v>45111</v>
      </c>
      <c r="AC12" s="62" t="s">
        <v>420</v>
      </c>
      <c r="AD12" s="55">
        <v>0</v>
      </c>
      <c r="AE12" s="55">
        <v>1</v>
      </c>
      <c r="AF12" s="55">
        <v>1</v>
      </c>
      <c r="AG12" s="54">
        <v>0</v>
      </c>
      <c r="AH12" s="55">
        <v>0</v>
      </c>
      <c r="AI12" s="55">
        <v>1</v>
      </c>
      <c r="AJ12" s="55">
        <v>0</v>
      </c>
      <c r="AK12" s="55">
        <v>0</v>
      </c>
      <c r="AL12" s="55">
        <v>0</v>
      </c>
      <c r="AM12" s="55">
        <v>0</v>
      </c>
      <c r="AN12" s="55">
        <v>0</v>
      </c>
      <c r="AO12" s="55">
        <v>0</v>
      </c>
      <c r="AP12" s="55">
        <v>0</v>
      </c>
      <c r="AQ12" s="55">
        <v>0</v>
      </c>
      <c r="AR12" s="55">
        <v>0</v>
      </c>
      <c r="AS12" s="55">
        <v>0</v>
      </c>
      <c r="AT12" s="55">
        <v>0</v>
      </c>
      <c r="AU12" s="54">
        <v>0</v>
      </c>
      <c r="AV12" s="54">
        <v>0</v>
      </c>
      <c r="AW12" s="54">
        <v>0</v>
      </c>
      <c r="AX12" s="54">
        <v>1</v>
      </c>
      <c r="AY12" s="55">
        <v>0</v>
      </c>
      <c r="AZ12" s="55">
        <v>0</v>
      </c>
      <c r="BA12" s="55">
        <v>1</v>
      </c>
      <c r="BB12" s="54">
        <v>0</v>
      </c>
    </row>
    <row r="13" spans="2:107" ht="26.25" customHeight="1" x14ac:dyDescent="0.25">
      <c r="B13" s="162" t="s">
        <v>52</v>
      </c>
      <c r="C13" s="162"/>
      <c r="D13" s="43">
        <f>SUM(D9:D12)</f>
        <v>0</v>
      </c>
      <c r="E13" s="43">
        <f>SUM(E9:E12)</f>
        <v>4</v>
      </c>
      <c r="F13" s="8"/>
      <c r="G13" s="43">
        <f t="shared" ref="G13:L13" si="0">SUM(G9:G12)</f>
        <v>0</v>
      </c>
      <c r="H13" s="43">
        <f t="shared" si="0"/>
        <v>17</v>
      </c>
      <c r="I13" s="43">
        <f t="shared" si="0"/>
        <v>1</v>
      </c>
      <c r="J13" s="43">
        <f t="shared" si="0"/>
        <v>0</v>
      </c>
      <c r="K13" s="43">
        <f t="shared" si="0"/>
        <v>3</v>
      </c>
      <c r="L13" s="43">
        <f t="shared" si="0"/>
        <v>0</v>
      </c>
      <c r="M13" s="8"/>
      <c r="N13" s="43">
        <f>SUM(N9:N12)/25*100</f>
        <v>16</v>
      </c>
      <c r="O13" s="43">
        <f>SUM(O9:O12)/25*100</f>
        <v>0</v>
      </c>
      <c r="P13" s="43">
        <f t="shared" ref="P13:X13" si="1">SUM(P9:P12)</f>
        <v>0</v>
      </c>
      <c r="Q13" s="43">
        <f t="shared" si="1"/>
        <v>0</v>
      </c>
      <c r="R13" s="43">
        <f t="shared" si="1"/>
        <v>4</v>
      </c>
      <c r="S13" s="43">
        <f t="shared" si="1"/>
        <v>3</v>
      </c>
      <c r="T13" s="43">
        <f t="shared" si="1"/>
        <v>0</v>
      </c>
      <c r="U13" s="43">
        <f t="shared" si="1"/>
        <v>0</v>
      </c>
      <c r="V13" s="43">
        <f t="shared" si="1"/>
        <v>0</v>
      </c>
      <c r="W13" s="43">
        <f t="shared" si="1"/>
        <v>0</v>
      </c>
      <c r="X13" s="43">
        <f t="shared" si="1"/>
        <v>0</v>
      </c>
      <c r="Y13" s="8"/>
      <c r="Z13" s="8"/>
      <c r="AA13" s="8"/>
      <c r="AB13" s="8"/>
      <c r="AC13" s="8"/>
      <c r="AD13" s="43">
        <f t="shared" ref="AD13:AI13" si="2">SUM(AD9:AD12)</f>
        <v>2</v>
      </c>
      <c r="AE13" s="43">
        <f t="shared" si="2"/>
        <v>2</v>
      </c>
      <c r="AF13" s="43">
        <f t="shared" si="2"/>
        <v>4</v>
      </c>
      <c r="AG13" s="43">
        <f t="shared" si="2"/>
        <v>0</v>
      </c>
      <c r="AH13" s="43">
        <f t="shared" si="2"/>
        <v>0</v>
      </c>
      <c r="AI13" s="43">
        <f t="shared" si="2"/>
        <v>4</v>
      </c>
      <c r="AJ13" s="125">
        <f t="shared" ref="AJ13:AN13" si="3">SUM(AJ9:AJ12)</f>
        <v>0</v>
      </c>
      <c r="AK13" s="125">
        <f t="shared" si="3"/>
        <v>0</v>
      </c>
      <c r="AL13" s="125">
        <f t="shared" si="3"/>
        <v>0</v>
      </c>
      <c r="AM13" s="125">
        <f t="shared" si="3"/>
        <v>0</v>
      </c>
      <c r="AN13" s="125">
        <f t="shared" si="3"/>
        <v>0</v>
      </c>
      <c r="AO13" s="43">
        <f t="shared" ref="AO13:AU13" si="4">SUM(AO9:AO12)</f>
        <v>0</v>
      </c>
      <c r="AP13" s="43">
        <f t="shared" si="4"/>
        <v>0</v>
      </c>
      <c r="AQ13" s="43">
        <f t="shared" si="4"/>
        <v>0</v>
      </c>
      <c r="AR13" s="43">
        <f t="shared" si="4"/>
        <v>0</v>
      </c>
      <c r="AS13" s="43">
        <f t="shared" si="4"/>
        <v>0</v>
      </c>
      <c r="AT13" s="43">
        <f t="shared" si="4"/>
        <v>0</v>
      </c>
      <c r="AU13" s="43">
        <f t="shared" si="4"/>
        <v>0</v>
      </c>
      <c r="AV13" s="125">
        <f t="shared" ref="AV13:AX13" si="5">SUM(AV9:AV12)</f>
        <v>2</v>
      </c>
      <c r="AW13" s="125">
        <f t="shared" si="5"/>
        <v>0</v>
      </c>
      <c r="AX13" s="125">
        <f t="shared" si="5"/>
        <v>2</v>
      </c>
      <c r="AY13" s="43">
        <f>SUM(AY9:AY12)</f>
        <v>0</v>
      </c>
      <c r="AZ13" s="43">
        <f>SUM(AZ9:AZ12)</f>
        <v>0</v>
      </c>
      <c r="BA13" s="43">
        <f>SUM(BA9:BA12)</f>
        <v>3</v>
      </c>
      <c r="BB13" s="43">
        <f>SUM(BB9:BB12)</f>
        <v>1</v>
      </c>
    </row>
    <row r="14" spans="2:107" ht="23.1" customHeight="1" x14ac:dyDescent="0.25"/>
    <row r="15" spans="2:107" ht="23.1" customHeight="1" x14ac:dyDescent="0.25">
      <c r="C15" s="207" t="s">
        <v>93</v>
      </c>
      <c r="D15" s="208" t="s">
        <v>94</v>
      </c>
      <c r="E15" s="209"/>
      <c r="F15" s="210"/>
    </row>
    <row r="16" spans="2:107" ht="23.1" customHeight="1" x14ac:dyDescent="0.25">
      <c r="C16" s="99" t="s">
        <v>87</v>
      </c>
      <c r="D16" s="95" t="s">
        <v>95</v>
      </c>
      <c r="E16" s="95"/>
      <c r="F16" s="95"/>
    </row>
    <row r="17" spans="3:6" ht="23.1" customHeight="1" x14ac:dyDescent="0.25">
      <c r="C17" s="99" t="s">
        <v>88</v>
      </c>
      <c r="D17" s="95" t="s">
        <v>96</v>
      </c>
      <c r="E17" s="95"/>
      <c r="F17" s="95"/>
    </row>
    <row r="18" spans="3:6" x14ac:dyDescent="0.25">
      <c r="C18" s="99" t="s">
        <v>89</v>
      </c>
      <c r="D18" s="95" t="s">
        <v>97</v>
      </c>
      <c r="E18" s="95"/>
      <c r="F18" s="95"/>
    </row>
    <row r="19" spans="3:6" x14ac:dyDescent="0.25">
      <c r="C19" s="99" t="s">
        <v>90</v>
      </c>
      <c r="D19" s="95" t="s">
        <v>98</v>
      </c>
      <c r="E19" s="95"/>
      <c r="F19" s="95"/>
    </row>
    <row r="20" spans="3:6" x14ac:dyDescent="0.25">
      <c r="C20" s="99" t="s">
        <v>91</v>
      </c>
      <c r="D20" s="95" t="s">
        <v>99</v>
      </c>
      <c r="E20" s="95"/>
      <c r="F20" s="95"/>
    </row>
    <row r="21" spans="3:6" x14ac:dyDescent="0.25">
      <c r="C21" s="99" t="s">
        <v>92</v>
      </c>
      <c r="D21" s="95" t="s">
        <v>100</v>
      </c>
      <c r="E21" s="95"/>
      <c r="F21" s="95"/>
    </row>
    <row r="22" spans="3:6" x14ac:dyDescent="0.25">
      <c r="C22" s="99" t="s">
        <v>101</v>
      </c>
      <c r="D22" s="95" t="s">
        <v>102</v>
      </c>
      <c r="E22" s="95"/>
      <c r="F22" s="95"/>
    </row>
  </sheetData>
  <mergeCells count="65">
    <mergeCell ref="D15:F15"/>
    <mergeCell ref="BB6:BB8"/>
    <mergeCell ref="BA6:BA8"/>
    <mergeCell ref="B13:C13"/>
    <mergeCell ref="AH7:AI7"/>
    <mergeCell ref="AO7:AO8"/>
    <mergeCell ref="AP7:AP8"/>
    <mergeCell ref="AQ7:AQ8"/>
    <mergeCell ref="AR7:AR8"/>
    <mergeCell ref="AS7:AS8"/>
    <mergeCell ref="AT7:AT8"/>
    <mergeCell ref="D6:D8"/>
    <mergeCell ref="E6:E8"/>
    <mergeCell ref="V5:V8"/>
    <mergeCell ref="W5:W8"/>
    <mergeCell ref="N5:N8"/>
    <mergeCell ref="O5:O8"/>
    <mergeCell ref="AE6:AE8"/>
    <mergeCell ref="AF6:AF8"/>
    <mergeCell ref="AG6:AG8"/>
    <mergeCell ref="AB4:AB8"/>
    <mergeCell ref="AD4:AZ4"/>
    <mergeCell ref="AU6:AU8"/>
    <mergeCell ref="AY6:AY8"/>
    <mergeCell ref="AZ6:AZ8"/>
    <mergeCell ref="AH6:AT6"/>
    <mergeCell ref="AD6:AD8"/>
    <mergeCell ref="AD5:AE5"/>
    <mergeCell ref="AF5:AS5"/>
    <mergeCell ref="AU5:AZ5"/>
    <mergeCell ref="AA4:AA8"/>
    <mergeCell ref="Y4:Y8"/>
    <mergeCell ref="P5:Q5"/>
    <mergeCell ref="P6:P8"/>
    <mergeCell ref="Q6:Q8"/>
    <mergeCell ref="Z4:Z8"/>
    <mergeCell ref="S4:X4"/>
    <mergeCell ref="X5:X8"/>
    <mergeCell ref="R5:R8"/>
    <mergeCell ref="S5:S8"/>
    <mergeCell ref="T5:T8"/>
    <mergeCell ref="U5:U8"/>
    <mergeCell ref="P4:R4"/>
    <mergeCell ref="BA4:BB5"/>
    <mergeCell ref="AC4:AC8"/>
    <mergeCell ref="B2:M2"/>
    <mergeCell ref="B4:B8"/>
    <mergeCell ref="C4:C8"/>
    <mergeCell ref="D4:E5"/>
    <mergeCell ref="F4:F8"/>
    <mergeCell ref="G4:L4"/>
    <mergeCell ref="M4:M8"/>
    <mergeCell ref="L5:L8"/>
    <mergeCell ref="N4:O4"/>
    <mergeCell ref="G5:G8"/>
    <mergeCell ref="H5:H8"/>
    <mergeCell ref="I5:I8"/>
    <mergeCell ref="J5:J8"/>
    <mergeCell ref="K5:K8"/>
    <mergeCell ref="AV6:AV8"/>
    <mergeCell ref="AN7:AN8"/>
    <mergeCell ref="AJ7:AJ8"/>
    <mergeCell ref="AK7:AK8"/>
    <mergeCell ref="AL7:AL8"/>
    <mergeCell ref="AM7:AM8"/>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C24"/>
  <sheetViews>
    <sheetView showGridLines="0" topLeftCell="A3" workbookViewId="0">
      <pane ySplit="8" topLeftCell="A11" activePane="bottomLeft" state="frozen"/>
      <selection activeCell="A3" sqref="A3"/>
      <selection pane="bottomLeft" activeCell="K19" sqref="K19"/>
    </sheetView>
  </sheetViews>
  <sheetFormatPr baseColWidth="10" defaultColWidth="11.42578125" defaultRowHeight="15" x14ac:dyDescent="0.25"/>
  <cols>
    <col min="1" max="1" width="3" customWidth="1"/>
    <col min="2" max="2" width="4.28515625" customWidth="1"/>
    <col min="3" max="3" width="14" customWidth="1"/>
    <col min="4" max="4" width="4.5703125" customWidth="1"/>
    <col min="5" max="5" width="4.7109375" customWidth="1"/>
    <col min="6" max="6" width="39.42578125" customWidth="1"/>
    <col min="7" max="7" width="4.7109375" customWidth="1"/>
    <col min="8" max="8" width="5.28515625" customWidth="1"/>
    <col min="9" max="10" width="4.5703125" customWidth="1"/>
    <col min="11" max="11" width="5" customWidth="1"/>
    <col min="12" max="12" width="6.28515625" customWidth="1"/>
    <col min="13" max="13" width="15.85546875" customWidth="1"/>
    <col min="14" max="17" width="4.5703125" customWidth="1"/>
    <col min="18" max="18" width="8.140625" customWidth="1"/>
    <col min="19" max="19" width="4.7109375" customWidth="1"/>
    <col min="20" max="20" width="4.5703125" customWidth="1"/>
    <col min="21" max="23" width="4.7109375" customWidth="1"/>
    <col min="24" max="24" width="4.42578125" customWidth="1"/>
    <col min="25" max="25" width="16.42578125" customWidth="1"/>
    <col min="30" max="54" width="5" customWidth="1"/>
  </cols>
  <sheetData>
    <row r="2" spans="2:107" ht="81.75" customHeight="1" thickBot="1" x14ac:dyDescent="0.3">
      <c r="B2" s="132" t="s">
        <v>85</v>
      </c>
      <c r="C2" s="132"/>
      <c r="D2" s="132"/>
      <c r="E2" s="132"/>
      <c r="F2" s="132"/>
      <c r="G2" s="132"/>
      <c r="H2" s="132"/>
      <c r="I2" s="132"/>
      <c r="J2" s="132"/>
      <c r="K2" s="132"/>
      <c r="L2" s="132"/>
      <c r="M2" s="132"/>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row>
    <row r="3" spans="2:107" s="4" customFormat="1" ht="19.5" customHeight="1" thickTop="1" thickBot="1" x14ac:dyDescent="0.3">
      <c r="B3" s="105"/>
      <c r="C3" s="105"/>
      <c r="D3" s="105"/>
      <c r="E3" s="105"/>
      <c r="F3" s="105"/>
      <c r="G3" s="105"/>
      <c r="H3" s="105"/>
      <c r="I3" s="105"/>
      <c r="J3" s="105"/>
      <c r="K3" s="105"/>
      <c r="L3" s="105"/>
      <c r="M3" s="105"/>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c r="AV3" s="106"/>
      <c r="AW3" s="106"/>
      <c r="AX3" s="106"/>
      <c r="AY3" s="106"/>
      <c r="AZ3" s="106"/>
      <c r="BA3" s="106"/>
      <c r="BB3" s="106"/>
    </row>
    <row r="4" spans="2:107" ht="81.75" customHeight="1" thickTop="1" thickBot="1" x14ac:dyDescent="0.3">
      <c r="B4" s="132" t="s">
        <v>109</v>
      </c>
      <c r="C4" s="132"/>
      <c r="D4" s="132"/>
      <c r="E4" s="132"/>
      <c r="F4" s="132"/>
      <c r="G4" s="132"/>
      <c r="H4" s="132"/>
      <c r="I4" s="132"/>
      <c r="J4" s="132"/>
      <c r="K4" s="132"/>
      <c r="L4" s="132"/>
      <c r="M4" s="132"/>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row>
    <row r="5" spans="2:107" ht="21" customHeight="1" thickTop="1" x14ac:dyDescent="0.25"/>
    <row r="6" spans="2:107" s="1" customFormat="1" ht="24.75" customHeight="1" x14ac:dyDescent="0.2">
      <c r="B6" s="164" t="s">
        <v>14</v>
      </c>
      <c r="C6" s="164" t="s">
        <v>0</v>
      </c>
      <c r="D6" s="164" t="s">
        <v>1</v>
      </c>
      <c r="E6" s="164"/>
      <c r="F6" s="165" t="s">
        <v>2</v>
      </c>
      <c r="G6" s="164" t="s">
        <v>74</v>
      </c>
      <c r="H6" s="164"/>
      <c r="I6" s="164"/>
      <c r="J6" s="164"/>
      <c r="K6" s="164"/>
      <c r="L6" s="164"/>
      <c r="M6" s="168" t="s">
        <v>10</v>
      </c>
      <c r="N6" s="164" t="s">
        <v>11</v>
      </c>
      <c r="O6" s="164"/>
      <c r="P6" s="164" t="s">
        <v>15</v>
      </c>
      <c r="Q6" s="164"/>
      <c r="R6" s="164"/>
      <c r="S6" s="174" t="s">
        <v>16</v>
      </c>
      <c r="T6" s="175"/>
      <c r="U6" s="175"/>
      <c r="V6" s="175"/>
      <c r="W6" s="175"/>
      <c r="X6" s="176"/>
      <c r="Y6" s="180" t="s">
        <v>17</v>
      </c>
      <c r="Z6" s="180" t="s">
        <v>18</v>
      </c>
      <c r="AA6" s="180" t="s">
        <v>19</v>
      </c>
      <c r="AB6" s="180" t="s">
        <v>20</v>
      </c>
      <c r="AC6" s="180" t="s">
        <v>83</v>
      </c>
      <c r="AD6" s="164" t="s">
        <v>21</v>
      </c>
      <c r="AE6" s="164"/>
      <c r="AF6" s="164"/>
      <c r="AG6" s="164"/>
      <c r="AH6" s="164"/>
      <c r="AI6" s="164"/>
      <c r="AJ6" s="164"/>
      <c r="AK6" s="164"/>
      <c r="AL6" s="164"/>
      <c r="AM6" s="164"/>
      <c r="AN6" s="164"/>
      <c r="AO6" s="164"/>
      <c r="AP6" s="164"/>
      <c r="AQ6" s="164"/>
      <c r="AR6" s="164"/>
      <c r="AS6" s="164"/>
      <c r="AT6" s="164"/>
      <c r="AU6" s="164"/>
      <c r="AV6" s="164"/>
      <c r="AW6" s="164"/>
      <c r="AX6" s="164"/>
      <c r="AY6" s="164"/>
      <c r="AZ6" s="164"/>
      <c r="BA6" s="170" t="s">
        <v>22</v>
      </c>
      <c r="BB6" s="171"/>
      <c r="BC6" s="2"/>
      <c r="BD6" s="2"/>
      <c r="BE6" s="2"/>
      <c r="BF6" s="2"/>
      <c r="BG6" s="2"/>
      <c r="BH6" s="2"/>
      <c r="BI6" s="2"/>
      <c r="BJ6" s="2"/>
      <c r="BK6" s="2"/>
      <c r="BL6" s="2"/>
      <c r="BM6" s="2"/>
      <c r="BN6" s="2"/>
      <c r="BO6" s="2"/>
      <c r="BP6" s="2"/>
      <c r="BQ6" s="2"/>
      <c r="BR6" s="2"/>
      <c r="BS6" s="2"/>
      <c r="BT6" s="2"/>
      <c r="BU6" s="2"/>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row>
    <row r="7" spans="2:107" s="1" customFormat="1" ht="11.25" customHeight="1" x14ac:dyDescent="0.2">
      <c r="B7" s="164"/>
      <c r="C7" s="164"/>
      <c r="D7" s="164"/>
      <c r="E7" s="164"/>
      <c r="F7" s="166"/>
      <c r="G7" s="169" t="s">
        <v>4</v>
      </c>
      <c r="H7" s="169" t="s">
        <v>5</v>
      </c>
      <c r="I7" s="169" t="s">
        <v>6</v>
      </c>
      <c r="J7" s="169" t="s">
        <v>7</v>
      </c>
      <c r="K7" s="169" t="s">
        <v>8</v>
      </c>
      <c r="L7" s="169" t="s">
        <v>9</v>
      </c>
      <c r="M7" s="168"/>
      <c r="N7" s="169" t="s">
        <v>12</v>
      </c>
      <c r="O7" s="169" t="s">
        <v>13</v>
      </c>
      <c r="P7" s="164" t="s">
        <v>23</v>
      </c>
      <c r="Q7" s="164"/>
      <c r="R7" s="184" t="s">
        <v>24</v>
      </c>
      <c r="S7" s="184" t="s">
        <v>25</v>
      </c>
      <c r="T7" s="184" t="s">
        <v>26</v>
      </c>
      <c r="U7" s="184" t="s">
        <v>27</v>
      </c>
      <c r="V7" s="184" t="s">
        <v>28</v>
      </c>
      <c r="W7" s="184" t="s">
        <v>29</v>
      </c>
      <c r="X7" s="177" t="s">
        <v>80</v>
      </c>
      <c r="Y7" s="181"/>
      <c r="Z7" s="181"/>
      <c r="AA7" s="181"/>
      <c r="AB7" s="181"/>
      <c r="AC7" s="181"/>
      <c r="AD7" s="164" t="s">
        <v>31</v>
      </c>
      <c r="AE7" s="164"/>
      <c r="AF7" s="164" t="s">
        <v>32</v>
      </c>
      <c r="AG7" s="164"/>
      <c r="AH7" s="164"/>
      <c r="AI7" s="164"/>
      <c r="AJ7" s="164"/>
      <c r="AK7" s="164"/>
      <c r="AL7" s="164"/>
      <c r="AM7" s="164"/>
      <c r="AN7" s="164"/>
      <c r="AO7" s="164"/>
      <c r="AP7" s="164"/>
      <c r="AQ7" s="164"/>
      <c r="AR7" s="164"/>
      <c r="AS7" s="164"/>
      <c r="AT7" s="40"/>
      <c r="AU7" s="164" t="s">
        <v>33</v>
      </c>
      <c r="AV7" s="164"/>
      <c r="AW7" s="164"/>
      <c r="AX7" s="164"/>
      <c r="AY7" s="164"/>
      <c r="AZ7" s="164"/>
      <c r="BA7" s="172"/>
      <c r="BB7" s="173"/>
      <c r="BC7" s="2"/>
      <c r="BD7" s="2"/>
      <c r="BE7" s="2"/>
      <c r="BF7" s="2"/>
      <c r="BG7" s="2"/>
      <c r="BH7" s="2"/>
      <c r="BI7" s="2"/>
      <c r="BJ7" s="2"/>
      <c r="BK7" s="2"/>
      <c r="BL7" s="2"/>
      <c r="BM7" s="2"/>
      <c r="BN7" s="2"/>
      <c r="BO7" s="2"/>
      <c r="BP7" s="2"/>
      <c r="BQ7" s="2"/>
      <c r="BR7" s="2"/>
      <c r="BS7" s="2"/>
      <c r="BT7" s="2"/>
      <c r="BU7" s="2"/>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row>
    <row r="8" spans="2:107" s="1" customFormat="1" ht="11.25" customHeight="1" x14ac:dyDescent="0.2">
      <c r="B8" s="164"/>
      <c r="C8" s="164"/>
      <c r="D8" s="169" t="s">
        <v>34</v>
      </c>
      <c r="E8" s="169" t="s">
        <v>3</v>
      </c>
      <c r="F8" s="166"/>
      <c r="G8" s="169"/>
      <c r="H8" s="169"/>
      <c r="I8" s="169"/>
      <c r="J8" s="169"/>
      <c r="K8" s="169"/>
      <c r="L8" s="169"/>
      <c r="M8" s="168"/>
      <c r="N8" s="169"/>
      <c r="O8" s="169"/>
      <c r="P8" s="184" t="s">
        <v>35</v>
      </c>
      <c r="Q8" s="184" t="s">
        <v>36</v>
      </c>
      <c r="R8" s="184"/>
      <c r="S8" s="184"/>
      <c r="T8" s="184"/>
      <c r="U8" s="184"/>
      <c r="V8" s="184"/>
      <c r="W8" s="184"/>
      <c r="X8" s="178"/>
      <c r="Y8" s="181"/>
      <c r="Z8" s="181"/>
      <c r="AA8" s="181"/>
      <c r="AB8" s="181"/>
      <c r="AC8" s="181"/>
      <c r="AD8" s="164" t="s">
        <v>37</v>
      </c>
      <c r="AE8" s="164" t="s">
        <v>38</v>
      </c>
      <c r="AF8" s="169" t="s">
        <v>39</v>
      </c>
      <c r="AG8" s="169" t="s">
        <v>40</v>
      </c>
      <c r="AH8" s="164" t="s">
        <v>41</v>
      </c>
      <c r="AI8" s="164"/>
      <c r="AJ8" s="164"/>
      <c r="AK8" s="164"/>
      <c r="AL8" s="164"/>
      <c r="AM8" s="164"/>
      <c r="AN8" s="164"/>
      <c r="AO8" s="164"/>
      <c r="AP8" s="164"/>
      <c r="AQ8" s="164"/>
      <c r="AR8" s="164"/>
      <c r="AS8" s="164"/>
      <c r="AT8" s="164"/>
      <c r="AU8" s="198" t="s">
        <v>423</v>
      </c>
      <c r="AV8" s="198" t="s">
        <v>209</v>
      </c>
      <c r="AW8" s="159" t="s">
        <v>421</v>
      </c>
      <c r="AX8" s="159" t="s">
        <v>422</v>
      </c>
      <c r="AY8" s="159" t="s">
        <v>210</v>
      </c>
      <c r="AZ8" s="159" t="s">
        <v>211</v>
      </c>
      <c r="BA8" s="169" t="s">
        <v>42</v>
      </c>
      <c r="BB8" s="169" t="s">
        <v>77</v>
      </c>
      <c r="BC8" s="2"/>
      <c r="BD8" s="2"/>
      <c r="BE8" s="2"/>
      <c r="BF8" s="2"/>
      <c r="BG8" s="2"/>
      <c r="BH8" s="2"/>
      <c r="BI8" s="2"/>
      <c r="BJ8" s="2"/>
      <c r="BK8" s="2"/>
      <c r="BL8" s="2"/>
      <c r="BM8" s="2"/>
      <c r="BN8" s="2"/>
      <c r="BO8" s="2"/>
      <c r="BP8" s="2"/>
      <c r="BQ8" s="2"/>
      <c r="BR8" s="2"/>
      <c r="BS8" s="2"/>
      <c r="BT8" s="2"/>
      <c r="BU8" s="2"/>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row>
    <row r="9" spans="2:107" s="1" customFormat="1" ht="15" customHeight="1" x14ac:dyDescent="0.2">
      <c r="B9" s="164"/>
      <c r="C9" s="164"/>
      <c r="D9" s="169"/>
      <c r="E9" s="169"/>
      <c r="F9" s="166"/>
      <c r="G9" s="169"/>
      <c r="H9" s="169"/>
      <c r="I9" s="169"/>
      <c r="J9" s="169"/>
      <c r="K9" s="169"/>
      <c r="L9" s="169"/>
      <c r="M9" s="168"/>
      <c r="N9" s="169"/>
      <c r="O9" s="169"/>
      <c r="P9" s="184"/>
      <c r="Q9" s="184"/>
      <c r="R9" s="184"/>
      <c r="S9" s="184"/>
      <c r="T9" s="184"/>
      <c r="U9" s="184"/>
      <c r="V9" s="184"/>
      <c r="W9" s="184"/>
      <c r="X9" s="178"/>
      <c r="Y9" s="181"/>
      <c r="Z9" s="181"/>
      <c r="AA9" s="181"/>
      <c r="AB9" s="181"/>
      <c r="AC9" s="181"/>
      <c r="AD9" s="164"/>
      <c r="AE9" s="164"/>
      <c r="AF9" s="169"/>
      <c r="AG9" s="169"/>
      <c r="AH9" s="187" t="s">
        <v>43</v>
      </c>
      <c r="AI9" s="187"/>
      <c r="AJ9" s="169" t="s">
        <v>214</v>
      </c>
      <c r="AK9" s="169" t="s">
        <v>395</v>
      </c>
      <c r="AL9" s="169" t="s">
        <v>396</v>
      </c>
      <c r="AM9" s="169" t="s">
        <v>303</v>
      </c>
      <c r="AN9" s="169" t="s">
        <v>301</v>
      </c>
      <c r="AO9" s="185" t="s">
        <v>44</v>
      </c>
      <c r="AP9" s="169" t="s">
        <v>45</v>
      </c>
      <c r="AQ9" s="169" t="s">
        <v>46</v>
      </c>
      <c r="AR9" s="169" t="s">
        <v>47</v>
      </c>
      <c r="AS9" s="169" t="s">
        <v>48</v>
      </c>
      <c r="AT9" s="169" t="s">
        <v>49</v>
      </c>
      <c r="AU9" s="199"/>
      <c r="AV9" s="199"/>
      <c r="AW9" s="160"/>
      <c r="AX9" s="160"/>
      <c r="AY9" s="160"/>
      <c r="AZ9" s="160"/>
      <c r="BA9" s="169"/>
      <c r="BB9" s="169"/>
      <c r="BC9" s="2"/>
      <c r="BD9" s="2"/>
      <c r="BE9" s="2"/>
      <c r="BF9" s="2"/>
      <c r="BG9" s="2"/>
      <c r="BH9" s="2"/>
      <c r="BI9" s="2"/>
      <c r="BJ9" s="2"/>
      <c r="BK9" s="2"/>
      <c r="BL9" s="2"/>
      <c r="BM9" s="2"/>
      <c r="BN9" s="2"/>
      <c r="BO9" s="2"/>
      <c r="BP9" s="2"/>
      <c r="BQ9" s="2"/>
      <c r="BR9" s="2"/>
      <c r="BS9" s="2"/>
      <c r="BT9" s="2"/>
      <c r="BU9" s="2"/>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row>
    <row r="10" spans="2:107" s="1" customFormat="1" ht="84" customHeight="1" x14ac:dyDescent="0.2">
      <c r="B10" s="164"/>
      <c r="C10" s="164"/>
      <c r="D10" s="169"/>
      <c r="E10" s="169"/>
      <c r="F10" s="167"/>
      <c r="G10" s="169"/>
      <c r="H10" s="169"/>
      <c r="I10" s="169"/>
      <c r="J10" s="169"/>
      <c r="K10" s="169"/>
      <c r="L10" s="169"/>
      <c r="M10" s="168"/>
      <c r="N10" s="169"/>
      <c r="O10" s="169"/>
      <c r="P10" s="184"/>
      <c r="Q10" s="184"/>
      <c r="R10" s="184"/>
      <c r="S10" s="184"/>
      <c r="T10" s="184"/>
      <c r="U10" s="184"/>
      <c r="V10" s="184"/>
      <c r="W10" s="184"/>
      <c r="X10" s="179"/>
      <c r="Y10" s="182"/>
      <c r="Z10" s="182"/>
      <c r="AA10" s="182"/>
      <c r="AB10" s="182"/>
      <c r="AC10" s="182"/>
      <c r="AD10" s="164"/>
      <c r="AE10" s="164"/>
      <c r="AF10" s="169"/>
      <c r="AG10" s="169"/>
      <c r="AH10" s="41" t="s">
        <v>50</v>
      </c>
      <c r="AI10" s="41" t="s">
        <v>51</v>
      </c>
      <c r="AJ10" s="169"/>
      <c r="AK10" s="169"/>
      <c r="AL10" s="169"/>
      <c r="AM10" s="169"/>
      <c r="AN10" s="169"/>
      <c r="AO10" s="186"/>
      <c r="AP10" s="169"/>
      <c r="AQ10" s="169"/>
      <c r="AR10" s="169"/>
      <c r="AS10" s="169"/>
      <c r="AT10" s="169"/>
      <c r="AU10" s="200"/>
      <c r="AV10" s="200"/>
      <c r="AW10" s="161"/>
      <c r="AX10" s="161"/>
      <c r="AY10" s="161"/>
      <c r="AZ10" s="161"/>
      <c r="BA10" s="169"/>
      <c r="BB10" s="169"/>
      <c r="BC10" s="2"/>
      <c r="BD10" s="2"/>
      <c r="BE10" s="2"/>
      <c r="BF10" s="2"/>
      <c r="BG10" s="2"/>
      <c r="BH10" s="2"/>
      <c r="BI10" s="2"/>
      <c r="BJ10" s="2"/>
      <c r="BK10" s="2"/>
      <c r="BL10" s="2"/>
      <c r="BM10" s="2"/>
      <c r="BN10" s="2"/>
      <c r="BO10" s="2"/>
      <c r="BP10" s="2"/>
      <c r="BQ10" s="2"/>
      <c r="BR10" s="2"/>
      <c r="BS10" s="2"/>
      <c r="BT10" s="2"/>
      <c r="BU10" s="2"/>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row>
    <row r="11" spans="2:107" ht="29.25" customHeight="1" x14ac:dyDescent="0.25">
      <c r="B11" s="17">
        <v>1</v>
      </c>
      <c r="C11" s="64" t="s">
        <v>407</v>
      </c>
      <c r="D11" s="21">
        <v>1</v>
      </c>
      <c r="E11" s="21">
        <v>0</v>
      </c>
      <c r="F11" s="37" t="s">
        <v>411</v>
      </c>
      <c r="G11" s="54">
        <v>0</v>
      </c>
      <c r="H11" s="54">
        <v>0</v>
      </c>
      <c r="I11" s="54">
        <v>0</v>
      </c>
      <c r="J11" s="54">
        <v>0</v>
      </c>
      <c r="K11" s="54">
        <v>0</v>
      </c>
      <c r="L11" s="54">
        <v>0</v>
      </c>
      <c r="M11" s="15">
        <v>45111</v>
      </c>
      <c r="N11" s="54">
        <v>1</v>
      </c>
      <c r="O11" s="54">
        <v>0</v>
      </c>
      <c r="P11" s="54">
        <v>0</v>
      </c>
      <c r="Q11" s="54">
        <v>0</v>
      </c>
      <c r="R11" s="54">
        <v>1</v>
      </c>
      <c r="S11" s="54">
        <v>0</v>
      </c>
      <c r="T11" s="54">
        <v>0</v>
      </c>
      <c r="U11" s="54">
        <v>0</v>
      </c>
      <c r="V11" s="54">
        <v>0</v>
      </c>
      <c r="W11" s="54">
        <v>0</v>
      </c>
      <c r="X11" s="54">
        <v>0</v>
      </c>
      <c r="Y11" s="56" t="s">
        <v>172</v>
      </c>
      <c r="Z11" s="16">
        <v>45111</v>
      </c>
      <c r="AA11" s="16">
        <v>45125</v>
      </c>
      <c r="AB11" s="16">
        <v>45126</v>
      </c>
      <c r="AC11" s="91" t="s">
        <v>415</v>
      </c>
      <c r="AD11" s="54">
        <v>0</v>
      </c>
      <c r="AE11" s="54">
        <v>1</v>
      </c>
      <c r="AF11" s="54">
        <v>1</v>
      </c>
      <c r="AG11" s="54">
        <v>0</v>
      </c>
      <c r="AH11" s="54">
        <v>0</v>
      </c>
      <c r="AI11" s="54">
        <v>0</v>
      </c>
      <c r="AJ11" s="54">
        <v>0</v>
      </c>
      <c r="AK11" s="54">
        <v>0</v>
      </c>
      <c r="AL11" s="54">
        <v>0</v>
      </c>
      <c r="AM11" s="54">
        <v>0</v>
      </c>
      <c r="AN11" s="54">
        <v>1</v>
      </c>
      <c r="AO11" s="54">
        <v>0</v>
      </c>
      <c r="AP11" s="54">
        <v>0</v>
      </c>
      <c r="AQ11" s="54">
        <v>0</v>
      </c>
      <c r="AR11" s="54">
        <v>0</v>
      </c>
      <c r="AS11" s="54">
        <v>0</v>
      </c>
      <c r="AT11" s="54">
        <v>0</v>
      </c>
      <c r="AU11" s="54">
        <v>0</v>
      </c>
      <c r="AV11" s="54">
        <v>0</v>
      </c>
      <c r="AW11" s="54">
        <v>0</v>
      </c>
      <c r="AX11" s="54">
        <v>0</v>
      </c>
      <c r="AY11" s="54">
        <v>1</v>
      </c>
      <c r="AZ11" s="54">
        <v>0</v>
      </c>
      <c r="BA11" s="54">
        <v>0</v>
      </c>
      <c r="BB11" s="54">
        <v>0</v>
      </c>
    </row>
    <row r="12" spans="2:107" ht="29.25" customHeight="1" x14ac:dyDescent="0.25">
      <c r="B12" s="17">
        <v>2</v>
      </c>
      <c r="C12" s="64" t="s">
        <v>408</v>
      </c>
      <c r="D12" s="21">
        <v>1</v>
      </c>
      <c r="E12" s="21">
        <v>0</v>
      </c>
      <c r="F12" s="37" t="s">
        <v>412</v>
      </c>
      <c r="G12" s="54">
        <v>0</v>
      </c>
      <c r="H12" s="54">
        <v>0</v>
      </c>
      <c r="I12" s="54">
        <v>0</v>
      </c>
      <c r="J12" s="54">
        <v>0</v>
      </c>
      <c r="K12" s="54">
        <v>0</v>
      </c>
      <c r="L12" s="54">
        <v>0</v>
      </c>
      <c r="M12" s="15">
        <v>45111</v>
      </c>
      <c r="N12" s="54">
        <v>1</v>
      </c>
      <c r="O12" s="54">
        <v>0</v>
      </c>
      <c r="P12" s="54">
        <v>0</v>
      </c>
      <c r="Q12" s="54">
        <v>0</v>
      </c>
      <c r="R12" s="54">
        <v>1</v>
      </c>
      <c r="S12" s="54">
        <v>0</v>
      </c>
      <c r="T12" s="54">
        <v>0</v>
      </c>
      <c r="U12" s="54">
        <v>0</v>
      </c>
      <c r="V12" s="54">
        <v>0</v>
      </c>
      <c r="W12" s="54">
        <v>0</v>
      </c>
      <c r="X12" s="54">
        <v>0</v>
      </c>
      <c r="Y12" s="56" t="s">
        <v>174</v>
      </c>
      <c r="Z12" s="16">
        <v>45118</v>
      </c>
      <c r="AA12" s="16">
        <v>45125</v>
      </c>
      <c r="AB12" s="16">
        <v>45126</v>
      </c>
      <c r="AC12" s="91" t="s">
        <v>416</v>
      </c>
      <c r="AD12" s="54">
        <v>0</v>
      </c>
      <c r="AE12" s="54">
        <v>1</v>
      </c>
      <c r="AF12" s="54">
        <v>1</v>
      </c>
      <c r="AG12" s="54">
        <v>0</v>
      </c>
      <c r="AH12" s="54">
        <v>0</v>
      </c>
      <c r="AI12" s="54">
        <v>0</v>
      </c>
      <c r="AJ12" s="54">
        <v>0</v>
      </c>
      <c r="AK12" s="54">
        <v>0</v>
      </c>
      <c r="AL12" s="54">
        <v>0</v>
      </c>
      <c r="AM12" s="54">
        <v>0</v>
      </c>
      <c r="AN12" s="54">
        <v>1</v>
      </c>
      <c r="AO12" s="54">
        <v>0</v>
      </c>
      <c r="AP12" s="54">
        <v>0</v>
      </c>
      <c r="AQ12" s="54">
        <v>0</v>
      </c>
      <c r="AR12" s="54">
        <v>0</v>
      </c>
      <c r="AS12" s="54">
        <v>0</v>
      </c>
      <c r="AT12" s="54">
        <v>0</v>
      </c>
      <c r="AU12" s="54">
        <v>0</v>
      </c>
      <c r="AV12" s="54">
        <v>0</v>
      </c>
      <c r="AW12" s="54">
        <v>0</v>
      </c>
      <c r="AX12" s="54">
        <v>0</v>
      </c>
      <c r="AY12" s="54">
        <v>1</v>
      </c>
      <c r="AZ12" s="54">
        <v>0</v>
      </c>
      <c r="BA12" s="54">
        <v>0</v>
      </c>
      <c r="BB12" s="54">
        <v>0</v>
      </c>
    </row>
    <row r="13" spans="2:107" ht="29.25" customHeight="1" x14ac:dyDescent="0.25">
      <c r="B13" s="17">
        <v>3</v>
      </c>
      <c r="C13" s="65" t="s">
        <v>409</v>
      </c>
      <c r="D13" s="38">
        <v>1</v>
      </c>
      <c r="E13" s="38">
        <v>0</v>
      </c>
      <c r="F13" s="93" t="s">
        <v>413</v>
      </c>
      <c r="G13" s="55">
        <v>0</v>
      </c>
      <c r="H13" s="55">
        <v>2</v>
      </c>
      <c r="I13" s="54">
        <v>0</v>
      </c>
      <c r="J13" s="54">
        <v>0</v>
      </c>
      <c r="K13" s="54">
        <v>0</v>
      </c>
      <c r="L13" s="54">
        <v>0</v>
      </c>
      <c r="M13" s="30">
        <v>45127</v>
      </c>
      <c r="N13" s="55">
        <v>1</v>
      </c>
      <c r="O13" s="54">
        <v>0</v>
      </c>
      <c r="P13" s="54">
        <v>0</v>
      </c>
      <c r="Q13" s="54">
        <v>0</v>
      </c>
      <c r="R13" s="55">
        <v>1</v>
      </c>
      <c r="S13" s="55">
        <v>1</v>
      </c>
      <c r="T13" s="54">
        <v>0</v>
      </c>
      <c r="U13" s="54">
        <v>0</v>
      </c>
      <c r="V13" s="54">
        <v>0</v>
      </c>
      <c r="W13" s="54">
        <v>0</v>
      </c>
      <c r="X13" s="54">
        <v>0</v>
      </c>
      <c r="Y13" s="57" t="s">
        <v>172</v>
      </c>
      <c r="Z13" s="61">
        <v>45127</v>
      </c>
      <c r="AA13" s="61">
        <v>45132</v>
      </c>
      <c r="AB13" s="61">
        <v>45132</v>
      </c>
      <c r="AC13" s="92" t="s">
        <v>417</v>
      </c>
      <c r="AD13" s="54">
        <v>0</v>
      </c>
      <c r="AE13" s="55">
        <v>1</v>
      </c>
      <c r="AF13" s="55">
        <v>1</v>
      </c>
      <c r="AG13" s="54">
        <v>0</v>
      </c>
      <c r="AH13" s="54">
        <v>0</v>
      </c>
      <c r="AI13" s="54">
        <v>0</v>
      </c>
      <c r="AJ13" s="54">
        <v>0</v>
      </c>
      <c r="AK13" s="54">
        <v>0</v>
      </c>
      <c r="AL13" s="54">
        <v>0</v>
      </c>
      <c r="AM13" s="54">
        <v>0</v>
      </c>
      <c r="AN13" s="55">
        <v>1</v>
      </c>
      <c r="AO13" s="54">
        <v>0</v>
      </c>
      <c r="AP13" s="54">
        <v>0</v>
      </c>
      <c r="AQ13" s="54">
        <v>0</v>
      </c>
      <c r="AR13" s="54">
        <v>0</v>
      </c>
      <c r="AS13" s="54">
        <v>0</v>
      </c>
      <c r="AT13" s="54">
        <v>0</v>
      </c>
      <c r="AU13" s="54">
        <v>0</v>
      </c>
      <c r="AV13" s="54">
        <v>0</v>
      </c>
      <c r="AW13" s="55">
        <v>0</v>
      </c>
      <c r="AX13" s="55">
        <v>0</v>
      </c>
      <c r="AY13" s="55">
        <v>1</v>
      </c>
      <c r="AZ13" s="54">
        <v>0</v>
      </c>
      <c r="BA13" s="55">
        <v>0</v>
      </c>
      <c r="BB13" s="54">
        <v>0</v>
      </c>
    </row>
    <row r="14" spans="2:107" ht="29.25" customHeight="1" x14ac:dyDescent="0.25">
      <c r="B14" s="17">
        <v>4</v>
      </c>
      <c r="C14" s="64" t="s">
        <v>410</v>
      </c>
      <c r="D14" s="21">
        <v>0</v>
      </c>
      <c r="E14" s="21">
        <v>1</v>
      </c>
      <c r="F14" s="37" t="s">
        <v>414</v>
      </c>
      <c r="G14" s="55">
        <v>0</v>
      </c>
      <c r="H14" s="55">
        <v>17</v>
      </c>
      <c r="I14" s="54">
        <v>0</v>
      </c>
      <c r="J14" s="54">
        <v>0</v>
      </c>
      <c r="K14" s="54">
        <v>0</v>
      </c>
      <c r="L14" s="54">
        <v>0</v>
      </c>
      <c r="M14" s="15">
        <v>45134</v>
      </c>
      <c r="N14" s="54">
        <v>1</v>
      </c>
      <c r="O14" s="54">
        <v>0</v>
      </c>
      <c r="P14" s="54">
        <v>0</v>
      </c>
      <c r="Q14" s="54">
        <v>0</v>
      </c>
      <c r="R14" s="54">
        <v>1</v>
      </c>
      <c r="S14" s="54">
        <v>1</v>
      </c>
      <c r="T14" s="54">
        <v>0</v>
      </c>
      <c r="U14" s="54">
        <v>0</v>
      </c>
      <c r="V14" s="54">
        <v>0</v>
      </c>
      <c r="W14" s="54">
        <v>0</v>
      </c>
      <c r="X14" s="54">
        <v>0</v>
      </c>
      <c r="Y14" s="56" t="s">
        <v>332</v>
      </c>
      <c r="Z14" s="16">
        <v>45135</v>
      </c>
      <c r="AA14" s="16">
        <v>45147</v>
      </c>
      <c r="AB14" s="16">
        <v>45148</v>
      </c>
      <c r="AC14" s="91" t="s">
        <v>418</v>
      </c>
      <c r="AD14" s="54">
        <v>0</v>
      </c>
      <c r="AE14" s="54">
        <v>1</v>
      </c>
      <c r="AF14" s="54">
        <v>1</v>
      </c>
      <c r="AG14" s="54">
        <v>0</v>
      </c>
      <c r="AH14" s="54">
        <v>0</v>
      </c>
      <c r="AI14" s="54">
        <v>1</v>
      </c>
      <c r="AJ14" s="54">
        <v>0</v>
      </c>
      <c r="AK14" s="54">
        <v>0</v>
      </c>
      <c r="AL14" s="54">
        <v>0</v>
      </c>
      <c r="AM14" s="54">
        <v>0</v>
      </c>
      <c r="AN14" s="54">
        <v>0</v>
      </c>
      <c r="AO14" s="54">
        <v>0</v>
      </c>
      <c r="AP14" s="54">
        <v>0</v>
      </c>
      <c r="AQ14" s="54">
        <v>0</v>
      </c>
      <c r="AR14" s="54">
        <v>0</v>
      </c>
      <c r="AS14" s="54">
        <v>0</v>
      </c>
      <c r="AT14" s="54">
        <v>0</v>
      </c>
      <c r="AU14" s="54">
        <v>0</v>
      </c>
      <c r="AV14" s="54">
        <v>0</v>
      </c>
      <c r="AW14" s="54">
        <v>1</v>
      </c>
      <c r="AX14" s="54">
        <v>0</v>
      </c>
      <c r="AY14" s="54">
        <v>0</v>
      </c>
      <c r="AZ14" s="54">
        <v>0</v>
      </c>
      <c r="BA14" s="54">
        <v>1</v>
      </c>
      <c r="BB14" s="54">
        <v>0</v>
      </c>
    </row>
    <row r="15" spans="2:107" s="27" customFormat="1" ht="26.25" customHeight="1" x14ac:dyDescent="0.25">
      <c r="B15" s="162" t="s">
        <v>52</v>
      </c>
      <c r="C15" s="162"/>
      <c r="D15" s="43">
        <f>SUM(D11:D14)</f>
        <v>3</v>
      </c>
      <c r="E15" s="43">
        <f>SUM(E11:E14)</f>
        <v>1</v>
      </c>
      <c r="F15" s="8"/>
      <c r="G15" s="43">
        <f t="shared" ref="G15:L15" si="0">SUM(G11:G14)</f>
        <v>0</v>
      </c>
      <c r="H15" s="43">
        <f t="shared" si="0"/>
        <v>19</v>
      </c>
      <c r="I15" s="43">
        <f t="shared" si="0"/>
        <v>0</v>
      </c>
      <c r="J15" s="43">
        <f t="shared" si="0"/>
        <v>0</v>
      </c>
      <c r="K15" s="43">
        <f t="shared" si="0"/>
        <v>0</v>
      </c>
      <c r="L15" s="43">
        <f t="shared" si="0"/>
        <v>0</v>
      </c>
      <c r="M15" s="8"/>
      <c r="N15" s="43">
        <f>SUM(N11:N14)/18*100</f>
        <v>22.222222222222221</v>
      </c>
      <c r="O15" s="43">
        <f>SUM(O11:O14)/18*100</f>
        <v>0</v>
      </c>
      <c r="P15" s="43">
        <f t="shared" ref="P15:X15" si="1">SUM(P11:P14)</f>
        <v>0</v>
      </c>
      <c r="Q15" s="43">
        <f t="shared" si="1"/>
        <v>0</v>
      </c>
      <c r="R15" s="43">
        <f t="shared" si="1"/>
        <v>4</v>
      </c>
      <c r="S15" s="43">
        <f t="shared" si="1"/>
        <v>2</v>
      </c>
      <c r="T15" s="43">
        <f t="shared" si="1"/>
        <v>0</v>
      </c>
      <c r="U15" s="43">
        <f t="shared" si="1"/>
        <v>0</v>
      </c>
      <c r="V15" s="43">
        <f t="shared" si="1"/>
        <v>0</v>
      </c>
      <c r="W15" s="43">
        <f t="shared" si="1"/>
        <v>0</v>
      </c>
      <c r="X15" s="125">
        <f t="shared" si="1"/>
        <v>0</v>
      </c>
      <c r="Y15" s="130"/>
      <c r="Z15" s="125">
        <v>0</v>
      </c>
      <c r="AA15" s="43">
        <v>0</v>
      </c>
      <c r="AB15" s="125">
        <v>0</v>
      </c>
      <c r="AC15" s="130"/>
      <c r="AD15" s="125">
        <f t="shared" ref="AD15:AI15" si="2">SUM(AD11:AD14)</f>
        <v>0</v>
      </c>
      <c r="AE15" s="43">
        <f t="shared" si="2"/>
        <v>4</v>
      </c>
      <c r="AF15" s="43">
        <f t="shared" si="2"/>
        <v>4</v>
      </c>
      <c r="AG15" s="43">
        <f t="shared" si="2"/>
        <v>0</v>
      </c>
      <c r="AH15" s="43">
        <f t="shared" si="2"/>
        <v>0</v>
      </c>
      <c r="AI15" s="43">
        <f t="shared" si="2"/>
        <v>1</v>
      </c>
      <c r="AJ15" s="125">
        <f t="shared" ref="AJ15:AM15" si="3">SUM(AJ11:AJ14)</f>
        <v>0</v>
      </c>
      <c r="AK15" s="125">
        <f t="shared" si="3"/>
        <v>0</v>
      </c>
      <c r="AL15" s="125">
        <f t="shared" si="3"/>
        <v>0</v>
      </c>
      <c r="AM15" s="125">
        <f t="shared" si="3"/>
        <v>0</v>
      </c>
      <c r="AN15" s="43">
        <f t="shared" ref="AN15:AV15" si="4">SUM(AN11:AN14)</f>
        <v>3</v>
      </c>
      <c r="AO15" s="125">
        <f t="shared" si="4"/>
        <v>0</v>
      </c>
      <c r="AP15" s="43">
        <f t="shared" si="4"/>
        <v>0</v>
      </c>
      <c r="AQ15" s="43">
        <f t="shared" si="4"/>
        <v>0</v>
      </c>
      <c r="AR15" s="43">
        <f t="shared" si="4"/>
        <v>0</v>
      </c>
      <c r="AS15" s="43">
        <f t="shared" si="4"/>
        <v>0</v>
      </c>
      <c r="AT15" s="43">
        <f t="shared" si="4"/>
        <v>0</v>
      </c>
      <c r="AU15" s="43">
        <f t="shared" si="4"/>
        <v>0</v>
      </c>
      <c r="AV15" s="43">
        <f t="shared" si="4"/>
        <v>0</v>
      </c>
      <c r="AW15" s="125">
        <f t="shared" ref="AW15:AY15" si="5">SUM(AW11:AW14)</f>
        <v>1</v>
      </c>
      <c r="AX15" s="125">
        <f t="shared" si="5"/>
        <v>0</v>
      </c>
      <c r="AY15" s="125">
        <f t="shared" si="5"/>
        <v>3</v>
      </c>
      <c r="AZ15" s="43">
        <f>SUM(AZ11:AZ14)</f>
        <v>0</v>
      </c>
      <c r="BA15" s="43">
        <f>SUM(BA11:BA14)</f>
        <v>1</v>
      </c>
      <c r="BB15" s="43">
        <f>SUM(BB11:BB14)</f>
        <v>0</v>
      </c>
    </row>
    <row r="16" spans="2:107" ht="23.1" customHeight="1" x14ac:dyDescent="0.25"/>
    <row r="17" spans="3:6" ht="23.1" customHeight="1" x14ac:dyDescent="0.25">
      <c r="C17" s="207" t="s">
        <v>93</v>
      </c>
      <c r="D17" s="208" t="s">
        <v>94</v>
      </c>
      <c r="E17" s="209"/>
      <c r="F17" s="210"/>
    </row>
    <row r="18" spans="3:6" ht="23.1" customHeight="1" x14ac:dyDescent="0.25">
      <c r="C18" s="99" t="s">
        <v>87</v>
      </c>
      <c r="D18" s="95" t="s">
        <v>95</v>
      </c>
      <c r="E18" s="95"/>
      <c r="F18" s="95"/>
    </row>
    <row r="19" spans="3:6" ht="23.1" customHeight="1" x14ac:dyDescent="0.25">
      <c r="C19" s="99" t="s">
        <v>88</v>
      </c>
      <c r="D19" s="95" t="s">
        <v>96</v>
      </c>
      <c r="E19" s="95"/>
      <c r="F19" s="95"/>
    </row>
    <row r="20" spans="3:6" x14ac:dyDescent="0.25">
      <c r="C20" s="99" t="s">
        <v>89</v>
      </c>
      <c r="D20" s="95" t="s">
        <v>97</v>
      </c>
      <c r="E20" s="95"/>
      <c r="F20" s="95"/>
    </row>
    <row r="21" spans="3:6" x14ac:dyDescent="0.25">
      <c r="C21" s="99" t="s">
        <v>90</v>
      </c>
      <c r="D21" s="95" t="s">
        <v>98</v>
      </c>
      <c r="E21" s="95"/>
      <c r="F21" s="95"/>
    </row>
    <row r="22" spans="3:6" x14ac:dyDescent="0.25">
      <c r="C22" s="99" t="s">
        <v>91</v>
      </c>
      <c r="D22" s="95" t="s">
        <v>99</v>
      </c>
      <c r="E22" s="95"/>
      <c r="F22" s="95"/>
    </row>
    <row r="23" spans="3:6" x14ac:dyDescent="0.25">
      <c r="C23" s="99" t="s">
        <v>92</v>
      </c>
      <c r="D23" s="95" t="s">
        <v>100</v>
      </c>
      <c r="E23" s="95"/>
      <c r="F23" s="95"/>
    </row>
    <row r="24" spans="3:6" x14ac:dyDescent="0.25">
      <c r="C24" s="99" t="s">
        <v>101</v>
      </c>
      <c r="D24" s="95" t="s">
        <v>102</v>
      </c>
      <c r="E24" s="95"/>
      <c r="F24" s="95"/>
    </row>
  </sheetData>
  <mergeCells count="68">
    <mergeCell ref="U7:U10"/>
    <mergeCell ref="P6:R6"/>
    <mergeCell ref="Y6:Y10"/>
    <mergeCell ref="P7:Q7"/>
    <mergeCell ref="P8:P10"/>
    <mergeCell ref="S6:X6"/>
    <mergeCell ref="D17:F17"/>
    <mergeCell ref="BB8:BB10"/>
    <mergeCell ref="BA8:BA10"/>
    <mergeCell ref="AR9:AR10"/>
    <mergeCell ref="AS9:AS10"/>
    <mergeCell ref="AT9:AT10"/>
    <mergeCell ref="AJ9:AJ10"/>
    <mergeCell ref="AM9:AM10"/>
    <mergeCell ref="AL9:AL10"/>
    <mergeCell ref="AK9:AK10"/>
    <mergeCell ref="AO9:AO10"/>
    <mergeCell ref="AY8:AY10"/>
    <mergeCell ref="AX8:AX10"/>
    <mergeCell ref="AW8:AW10"/>
    <mergeCell ref="S7:S10"/>
    <mergeCell ref="T7:T10"/>
    <mergeCell ref="B15:C15"/>
    <mergeCell ref="AH9:AI9"/>
    <mergeCell ref="AN9:AN10"/>
    <mergeCell ref="AP9:AP10"/>
    <mergeCell ref="AQ9:AQ10"/>
    <mergeCell ref="AB6:AB10"/>
    <mergeCell ref="X7:X10"/>
    <mergeCell ref="D8:D10"/>
    <mergeCell ref="E8:E10"/>
    <mergeCell ref="N7:N10"/>
    <mergeCell ref="O7:O10"/>
    <mergeCell ref="AE8:AE10"/>
    <mergeCell ref="AF8:AF10"/>
    <mergeCell ref="W7:W10"/>
    <mergeCell ref="AA6:AA10"/>
    <mergeCell ref="R7:R10"/>
    <mergeCell ref="B2:M2"/>
    <mergeCell ref="B6:B10"/>
    <mergeCell ref="C6:C10"/>
    <mergeCell ref="D6:E7"/>
    <mergeCell ref="F6:F10"/>
    <mergeCell ref="G6:L6"/>
    <mergeCell ref="M6:M10"/>
    <mergeCell ref="L7:L10"/>
    <mergeCell ref="G7:G10"/>
    <mergeCell ref="H7:H10"/>
    <mergeCell ref="I7:I10"/>
    <mergeCell ref="J7:J10"/>
    <mergeCell ref="B4:M4"/>
    <mergeCell ref="K7:K10"/>
    <mergeCell ref="BA6:BB7"/>
    <mergeCell ref="AC6:AC10"/>
    <mergeCell ref="N6:O6"/>
    <mergeCell ref="AG8:AG10"/>
    <mergeCell ref="AD6:AZ6"/>
    <mergeCell ref="AU8:AU10"/>
    <mergeCell ref="AV8:AV10"/>
    <mergeCell ref="AZ8:AZ10"/>
    <mergeCell ref="AH8:AT8"/>
    <mergeCell ref="AD8:AD10"/>
    <mergeCell ref="AD7:AE7"/>
    <mergeCell ref="AF7:AS7"/>
    <mergeCell ref="Q8:Q10"/>
    <mergeCell ref="V7:V10"/>
    <mergeCell ref="Z6:Z10"/>
    <mergeCell ref="AU7:AZ7"/>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C23"/>
  <sheetViews>
    <sheetView showGridLines="0" workbookViewId="0">
      <pane ySplit="8" topLeftCell="A9" activePane="bottomLeft" state="frozen"/>
      <selection pane="bottomLeft" activeCell="H17" sqref="H17"/>
    </sheetView>
  </sheetViews>
  <sheetFormatPr baseColWidth="10" defaultColWidth="11.42578125" defaultRowHeight="15" x14ac:dyDescent="0.25"/>
  <cols>
    <col min="1" max="1" width="3" customWidth="1"/>
    <col min="2" max="2" width="4.28515625" customWidth="1"/>
    <col min="3" max="3" width="14.28515625" customWidth="1"/>
    <col min="4" max="4" width="4.5703125" customWidth="1"/>
    <col min="5" max="5" width="4.7109375" customWidth="1"/>
    <col min="6" max="6" width="49.28515625" customWidth="1"/>
    <col min="7" max="7" width="4.7109375" customWidth="1"/>
    <col min="8" max="8" width="5.28515625" customWidth="1"/>
    <col min="9" max="10" width="4.5703125" customWidth="1"/>
    <col min="11" max="11" width="5" customWidth="1"/>
    <col min="12" max="12" width="6.28515625" customWidth="1"/>
    <col min="13" max="13" width="14.42578125" customWidth="1"/>
    <col min="14" max="17" width="4.5703125" customWidth="1"/>
    <col min="18" max="18" width="8.140625" customWidth="1"/>
    <col min="19" max="19" width="4.7109375" customWidth="1"/>
    <col min="20" max="20" width="4.5703125" customWidth="1"/>
    <col min="21" max="23" width="4.7109375" customWidth="1"/>
    <col min="24" max="24" width="4.42578125" customWidth="1"/>
    <col min="25" max="25" width="16.28515625" customWidth="1"/>
    <col min="30" max="41" width="5" customWidth="1"/>
    <col min="42" max="42" width="8.140625" customWidth="1"/>
    <col min="43" max="45" width="5" customWidth="1"/>
    <col min="46" max="46" width="8" customWidth="1"/>
    <col min="47" max="47" width="5.28515625" customWidth="1"/>
    <col min="48" max="48" width="5.42578125" customWidth="1"/>
    <col min="49" max="49" width="5.140625" customWidth="1"/>
    <col min="50" max="54" width="5" customWidth="1"/>
  </cols>
  <sheetData>
    <row r="2" spans="2:107" ht="81.75" customHeight="1" thickBot="1" x14ac:dyDescent="0.3">
      <c r="B2" s="132" t="s">
        <v>110</v>
      </c>
      <c r="C2" s="132"/>
      <c r="D2" s="132"/>
      <c r="E2" s="132"/>
      <c r="F2" s="132"/>
      <c r="G2" s="132"/>
      <c r="H2" s="132"/>
      <c r="I2" s="132"/>
      <c r="J2" s="132"/>
      <c r="K2" s="132"/>
      <c r="L2" s="132"/>
      <c r="M2" s="132"/>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row>
    <row r="3" spans="2:107" ht="21" customHeight="1" thickTop="1" x14ac:dyDescent="0.25"/>
    <row r="4" spans="2:107" s="1" customFormat="1" ht="24.75" customHeight="1" x14ac:dyDescent="0.2">
      <c r="B4" s="164" t="s">
        <v>14</v>
      </c>
      <c r="C4" s="164" t="s">
        <v>0</v>
      </c>
      <c r="D4" s="164" t="s">
        <v>1</v>
      </c>
      <c r="E4" s="164"/>
      <c r="F4" s="165" t="s">
        <v>2</v>
      </c>
      <c r="G4" s="164" t="s">
        <v>74</v>
      </c>
      <c r="H4" s="164"/>
      <c r="I4" s="164"/>
      <c r="J4" s="164"/>
      <c r="K4" s="164"/>
      <c r="L4" s="164"/>
      <c r="M4" s="168" t="s">
        <v>10</v>
      </c>
      <c r="N4" s="164" t="s">
        <v>11</v>
      </c>
      <c r="O4" s="164"/>
      <c r="P4" s="164" t="s">
        <v>15</v>
      </c>
      <c r="Q4" s="164"/>
      <c r="R4" s="164"/>
      <c r="S4" s="174" t="s">
        <v>16</v>
      </c>
      <c r="T4" s="175"/>
      <c r="U4" s="175"/>
      <c r="V4" s="175"/>
      <c r="W4" s="175"/>
      <c r="X4" s="176"/>
      <c r="Y4" s="183" t="s">
        <v>17</v>
      </c>
      <c r="Z4" s="183" t="s">
        <v>18</v>
      </c>
      <c r="AA4" s="183" t="s">
        <v>19</v>
      </c>
      <c r="AB4" s="183" t="s">
        <v>20</v>
      </c>
      <c r="AC4" s="180" t="s">
        <v>81</v>
      </c>
      <c r="AD4" s="164" t="s">
        <v>21</v>
      </c>
      <c r="AE4" s="164"/>
      <c r="AF4" s="164"/>
      <c r="AG4" s="164"/>
      <c r="AH4" s="164"/>
      <c r="AI4" s="164"/>
      <c r="AJ4" s="164"/>
      <c r="AK4" s="164"/>
      <c r="AL4" s="164"/>
      <c r="AM4" s="164"/>
      <c r="AN4" s="164"/>
      <c r="AO4" s="164"/>
      <c r="AP4" s="164"/>
      <c r="AQ4" s="164"/>
      <c r="AR4" s="164"/>
      <c r="AS4" s="164"/>
      <c r="AT4" s="164"/>
      <c r="AU4" s="164"/>
      <c r="AV4" s="164"/>
      <c r="AW4" s="164"/>
      <c r="AX4" s="164"/>
      <c r="AY4" s="164"/>
      <c r="AZ4" s="164"/>
      <c r="BA4" s="170" t="s">
        <v>22</v>
      </c>
      <c r="BB4" s="171"/>
      <c r="BC4" s="2"/>
      <c r="BD4" s="2"/>
      <c r="BE4" s="2"/>
      <c r="BF4" s="2"/>
      <c r="BG4" s="2"/>
      <c r="BH4" s="2"/>
      <c r="BI4" s="2"/>
      <c r="BJ4" s="2"/>
      <c r="BK4" s="2"/>
      <c r="BL4" s="2"/>
      <c r="BM4" s="2"/>
      <c r="BN4" s="2"/>
      <c r="BO4" s="2"/>
      <c r="BP4" s="2"/>
      <c r="BQ4" s="2"/>
      <c r="BR4" s="2"/>
      <c r="BS4" s="2"/>
      <c r="BT4" s="2"/>
      <c r="BU4" s="2"/>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row>
    <row r="5" spans="2:107" s="1" customFormat="1" ht="11.25" customHeight="1" x14ac:dyDescent="0.2">
      <c r="B5" s="164"/>
      <c r="C5" s="164"/>
      <c r="D5" s="164"/>
      <c r="E5" s="164"/>
      <c r="F5" s="166"/>
      <c r="G5" s="169" t="s">
        <v>4</v>
      </c>
      <c r="H5" s="169" t="s">
        <v>5</v>
      </c>
      <c r="I5" s="169" t="s">
        <v>6</v>
      </c>
      <c r="J5" s="169" t="s">
        <v>7</v>
      </c>
      <c r="K5" s="169" t="s">
        <v>8</v>
      </c>
      <c r="L5" s="169" t="s">
        <v>9</v>
      </c>
      <c r="M5" s="168"/>
      <c r="N5" s="169" t="s">
        <v>12</v>
      </c>
      <c r="O5" s="169" t="s">
        <v>13</v>
      </c>
      <c r="P5" s="164" t="s">
        <v>23</v>
      </c>
      <c r="Q5" s="164"/>
      <c r="R5" s="184" t="s">
        <v>24</v>
      </c>
      <c r="S5" s="184" t="s">
        <v>25</v>
      </c>
      <c r="T5" s="184" t="s">
        <v>26</v>
      </c>
      <c r="U5" s="184" t="s">
        <v>27</v>
      </c>
      <c r="V5" s="184" t="s">
        <v>28</v>
      </c>
      <c r="W5" s="184" t="s">
        <v>29</v>
      </c>
      <c r="X5" s="177" t="s">
        <v>78</v>
      </c>
      <c r="Y5" s="183"/>
      <c r="Z5" s="183"/>
      <c r="AA5" s="183"/>
      <c r="AB5" s="183"/>
      <c r="AC5" s="181"/>
      <c r="AD5" s="164" t="s">
        <v>31</v>
      </c>
      <c r="AE5" s="164"/>
      <c r="AF5" s="164" t="s">
        <v>32</v>
      </c>
      <c r="AG5" s="164"/>
      <c r="AH5" s="164"/>
      <c r="AI5" s="164"/>
      <c r="AJ5" s="164"/>
      <c r="AK5" s="164"/>
      <c r="AL5" s="164"/>
      <c r="AM5" s="164"/>
      <c r="AN5" s="164"/>
      <c r="AO5" s="164"/>
      <c r="AP5" s="164"/>
      <c r="AQ5" s="164"/>
      <c r="AR5" s="164"/>
      <c r="AS5" s="164"/>
      <c r="AT5" s="40"/>
      <c r="AU5" s="175"/>
      <c r="AV5" s="175"/>
      <c r="AW5" s="175"/>
      <c r="AX5" s="175"/>
      <c r="AY5" s="175"/>
      <c r="AZ5" s="175"/>
      <c r="BA5" s="172"/>
      <c r="BB5" s="173"/>
      <c r="BC5" s="2"/>
      <c r="BD5" s="2"/>
      <c r="BE5" s="2"/>
      <c r="BF5" s="2"/>
      <c r="BG5" s="2"/>
      <c r="BH5" s="2"/>
      <c r="BI5" s="2"/>
      <c r="BJ5" s="2"/>
      <c r="BK5" s="2"/>
      <c r="BL5" s="2"/>
      <c r="BM5" s="2"/>
      <c r="BN5" s="2"/>
      <c r="BO5" s="2"/>
      <c r="BP5" s="2"/>
      <c r="BQ5" s="2"/>
      <c r="BR5" s="2"/>
      <c r="BS5" s="2"/>
      <c r="BT5" s="2"/>
      <c r="BU5" s="2"/>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row>
    <row r="6" spans="2:107" s="1" customFormat="1" ht="11.25" customHeight="1" x14ac:dyDescent="0.2">
      <c r="B6" s="164"/>
      <c r="C6" s="164"/>
      <c r="D6" s="169" t="s">
        <v>34</v>
      </c>
      <c r="E6" s="169" t="s">
        <v>3</v>
      </c>
      <c r="F6" s="166"/>
      <c r="G6" s="169"/>
      <c r="H6" s="169"/>
      <c r="I6" s="169"/>
      <c r="J6" s="169"/>
      <c r="K6" s="169"/>
      <c r="L6" s="169"/>
      <c r="M6" s="168"/>
      <c r="N6" s="169"/>
      <c r="O6" s="169"/>
      <c r="P6" s="184" t="s">
        <v>35</v>
      </c>
      <c r="Q6" s="184" t="s">
        <v>36</v>
      </c>
      <c r="R6" s="184"/>
      <c r="S6" s="184"/>
      <c r="T6" s="184"/>
      <c r="U6" s="184"/>
      <c r="V6" s="184"/>
      <c r="W6" s="184"/>
      <c r="X6" s="178"/>
      <c r="Y6" s="183"/>
      <c r="Z6" s="183"/>
      <c r="AA6" s="183"/>
      <c r="AB6" s="183"/>
      <c r="AC6" s="181"/>
      <c r="AD6" s="164" t="s">
        <v>37</v>
      </c>
      <c r="AE6" s="164" t="s">
        <v>38</v>
      </c>
      <c r="AF6" s="169" t="s">
        <v>39</v>
      </c>
      <c r="AG6" s="169" t="s">
        <v>40</v>
      </c>
      <c r="AH6" s="164" t="s">
        <v>41</v>
      </c>
      <c r="AI6" s="164"/>
      <c r="AJ6" s="164"/>
      <c r="AK6" s="164"/>
      <c r="AL6" s="164"/>
      <c r="AM6" s="164"/>
      <c r="AN6" s="164"/>
      <c r="AO6" s="164"/>
      <c r="AP6" s="164"/>
      <c r="AQ6" s="164"/>
      <c r="AR6" s="164"/>
      <c r="AS6" s="164"/>
      <c r="AT6" s="164"/>
      <c r="AU6" s="201" t="s">
        <v>208</v>
      </c>
      <c r="AV6" s="169" t="s">
        <v>209</v>
      </c>
      <c r="AW6" s="169" t="s">
        <v>421</v>
      </c>
      <c r="AX6" s="169" t="s">
        <v>422</v>
      </c>
      <c r="AY6" s="169" t="s">
        <v>210</v>
      </c>
      <c r="AZ6" s="169" t="s">
        <v>211</v>
      </c>
      <c r="BA6" s="169" t="s">
        <v>42</v>
      </c>
      <c r="BB6" s="169" t="s">
        <v>77</v>
      </c>
      <c r="BC6" s="2"/>
      <c r="BD6" s="2"/>
      <c r="BE6" s="2"/>
      <c r="BF6" s="2"/>
      <c r="BG6" s="2"/>
      <c r="BH6" s="2"/>
      <c r="BI6" s="2"/>
      <c r="BJ6" s="2"/>
      <c r="BK6" s="2"/>
      <c r="BL6" s="2"/>
      <c r="BM6" s="2"/>
      <c r="BN6" s="2"/>
      <c r="BO6" s="2"/>
      <c r="BP6" s="2"/>
      <c r="BQ6" s="2"/>
      <c r="BR6" s="2"/>
      <c r="BS6" s="2"/>
      <c r="BT6" s="2"/>
      <c r="BU6" s="2"/>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row>
    <row r="7" spans="2:107" s="1" customFormat="1" ht="15" customHeight="1" x14ac:dyDescent="0.2">
      <c r="B7" s="164"/>
      <c r="C7" s="164"/>
      <c r="D7" s="169"/>
      <c r="E7" s="169"/>
      <c r="F7" s="166"/>
      <c r="G7" s="169"/>
      <c r="H7" s="169"/>
      <c r="I7" s="169"/>
      <c r="J7" s="169"/>
      <c r="K7" s="169"/>
      <c r="L7" s="169"/>
      <c r="M7" s="168"/>
      <c r="N7" s="169"/>
      <c r="O7" s="169"/>
      <c r="P7" s="184"/>
      <c r="Q7" s="184"/>
      <c r="R7" s="184"/>
      <c r="S7" s="184"/>
      <c r="T7" s="184"/>
      <c r="U7" s="184"/>
      <c r="V7" s="184"/>
      <c r="W7" s="184"/>
      <c r="X7" s="178"/>
      <c r="Y7" s="183"/>
      <c r="Z7" s="183"/>
      <c r="AA7" s="183"/>
      <c r="AB7" s="183"/>
      <c r="AC7" s="181"/>
      <c r="AD7" s="164"/>
      <c r="AE7" s="164"/>
      <c r="AF7" s="169"/>
      <c r="AG7" s="169"/>
      <c r="AH7" s="187" t="s">
        <v>43</v>
      </c>
      <c r="AI7" s="187"/>
      <c r="AJ7" s="169" t="s">
        <v>214</v>
      </c>
      <c r="AK7" s="169" t="s">
        <v>395</v>
      </c>
      <c r="AL7" s="169" t="s">
        <v>396</v>
      </c>
      <c r="AM7" s="169" t="s">
        <v>303</v>
      </c>
      <c r="AN7" s="169" t="s">
        <v>301</v>
      </c>
      <c r="AO7" s="169" t="s">
        <v>44</v>
      </c>
      <c r="AP7" s="169" t="s">
        <v>45</v>
      </c>
      <c r="AQ7" s="169" t="s">
        <v>46</v>
      </c>
      <c r="AR7" s="169" t="s">
        <v>47</v>
      </c>
      <c r="AS7" s="169" t="s">
        <v>48</v>
      </c>
      <c r="AT7" s="164" t="s">
        <v>49</v>
      </c>
      <c r="AU7" s="201"/>
      <c r="AV7" s="169"/>
      <c r="AW7" s="169"/>
      <c r="AX7" s="169"/>
      <c r="AY7" s="169"/>
      <c r="AZ7" s="169"/>
      <c r="BA7" s="169"/>
      <c r="BB7" s="169"/>
      <c r="BC7" s="2"/>
      <c r="BD7" s="2"/>
      <c r="BE7" s="2"/>
      <c r="BF7" s="2"/>
      <c r="BG7" s="2"/>
      <c r="BH7" s="2"/>
      <c r="BI7" s="2"/>
      <c r="BJ7" s="2"/>
      <c r="BK7" s="2"/>
      <c r="BL7" s="2"/>
      <c r="BM7" s="2"/>
      <c r="BN7" s="2"/>
      <c r="BO7" s="2"/>
      <c r="BP7" s="2"/>
      <c r="BQ7" s="2"/>
      <c r="BR7" s="2"/>
      <c r="BS7" s="2"/>
      <c r="BT7" s="2"/>
      <c r="BU7" s="2"/>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row>
    <row r="8" spans="2:107" s="1" customFormat="1" ht="84" customHeight="1" x14ac:dyDescent="0.2">
      <c r="B8" s="164"/>
      <c r="C8" s="164"/>
      <c r="D8" s="169"/>
      <c r="E8" s="169"/>
      <c r="F8" s="167"/>
      <c r="G8" s="169"/>
      <c r="H8" s="169"/>
      <c r="I8" s="169"/>
      <c r="J8" s="169"/>
      <c r="K8" s="169"/>
      <c r="L8" s="169"/>
      <c r="M8" s="168"/>
      <c r="N8" s="169"/>
      <c r="O8" s="169"/>
      <c r="P8" s="184"/>
      <c r="Q8" s="184"/>
      <c r="R8" s="184"/>
      <c r="S8" s="184"/>
      <c r="T8" s="184"/>
      <c r="U8" s="184"/>
      <c r="V8" s="184"/>
      <c r="W8" s="184"/>
      <c r="X8" s="179"/>
      <c r="Y8" s="183"/>
      <c r="Z8" s="183"/>
      <c r="AA8" s="183"/>
      <c r="AB8" s="183"/>
      <c r="AC8" s="182"/>
      <c r="AD8" s="164"/>
      <c r="AE8" s="164"/>
      <c r="AF8" s="169"/>
      <c r="AG8" s="169"/>
      <c r="AH8" s="41" t="s">
        <v>50</v>
      </c>
      <c r="AI8" s="41" t="s">
        <v>51</v>
      </c>
      <c r="AJ8" s="169"/>
      <c r="AK8" s="169"/>
      <c r="AL8" s="169"/>
      <c r="AM8" s="169"/>
      <c r="AN8" s="169"/>
      <c r="AO8" s="169"/>
      <c r="AP8" s="169"/>
      <c r="AQ8" s="169"/>
      <c r="AR8" s="169"/>
      <c r="AS8" s="169"/>
      <c r="AT8" s="164"/>
      <c r="AU8" s="201"/>
      <c r="AV8" s="169"/>
      <c r="AW8" s="169"/>
      <c r="AX8" s="169"/>
      <c r="AY8" s="169"/>
      <c r="AZ8" s="169"/>
      <c r="BA8" s="169"/>
      <c r="BB8" s="169"/>
      <c r="BC8" s="2"/>
      <c r="BD8" s="2"/>
      <c r="BE8" s="2"/>
      <c r="BF8" s="2"/>
      <c r="BG8" s="2"/>
      <c r="BH8" s="2"/>
      <c r="BI8" s="2"/>
      <c r="BJ8" s="2"/>
      <c r="BK8" s="2"/>
      <c r="BL8" s="2"/>
      <c r="BM8" s="2"/>
      <c r="BN8" s="2"/>
      <c r="BO8" s="2"/>
      <c r="BP8" s="2"/>
      <c r="BQ8" s="2"/>
      <c r="BR8" s="2"/>
      <c r="BS8" s="2"/>
      <c r="BT8" s="2"/>
      <c r="BU8" s="2"/>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row>
    <row r="9" spans="2:107" s="94" customFormat="1" ht="27.75" customHeight="1" x14ac:dyDescent="0.2">
      <c r="B9" s="54" t="s">
        <v>69</v>
      </c>
      <c r="C9" s="64" t="s">
        <v>424</v>
      </c>
      <c r="D9" s="21">
        <v>1</v>
      </c>
      <c r="E9" s="21">
        <v>0</v>
      </c>
      <c r="F9" s="36" t="s">
        <v>429</v>
      </c>
      <c r="G9" s="21">
        <v>0</v>
      </c>
      <c r="H9" s="54">
        <v>0</v>
      </c>
      <c r="I9" s="21">
        <v>1</v>
      </c>
      <c r="J9" s="21">
        <v>0</v>
      </c>
      <c r="K9" s="21">
        <v>0</v>
      </c>
      <c r="L9" s="21">
        <v>0</v>
      </c>
      <c r="M9" s="15">
        <v>45147</v>
      </c>
      <c r="N9" s="54">
        <v>1</v>
      </c>
      <c r="O9" s="54">
        <v>0</v>
      </c>
      <c r="P9" s="54">
        <v>0</v>
      </c>
      <c r="Q9" s="54">
        <v>0</v>
      </c>
      <c r="R9" s="54">
        <v>1</v>
      </c>
      <c r="S9" s="54">
        <v>1</v>
      </c>
      <c r="T9" s="54">
        <v>0</v>
      </c>
      <c r="U9" s="54">
        <v>0</v>
      </c>
      <c r="V9" s="54">
        <v>0</v>
      </c>
      <c r="W9" s="54">
        <v>0</v>
      </c>
      <c r="X9" s="54"/>
      <c r="Y9" s="56" t="s">
        <v>172</v>
      </c>
      <c r="Z9" s="16">
        <v>45147</v>
      </c>
      <c r="AA9" s="16">
        <v>45147</v>
      </c>
      <c r="AB9" s="16">
        <v>45148</v>
      </c>
      <c r="AC9" s="59" t="s">
        <v>436</v>
      </c>
      <c r="AD9" s="91">
        <v>0</v>
      </c>
      <c r="AE9" s="91">
        <v>1</v>
      </c>
      <c r="AF9" s="91">
        <v>1</v>
      </c>
      <c r="AG9" s="91">
        <v>0</v>
      </c>
      <c r="AH9" s="92">
        <v>0</v>
      </c>
      <c r="AI9" s="92">
        <v>0</v>
      </c>
      <c r="AJ9" s="92">
        <v>0</v>
      </c>
      <c r="AK9" s="92">
        <v>0</v>
      </c>
      <c r="AL9" s="92">
        <v>0</v>
      </c>
      <c r="AM9" s="92">
        <v>0</v>
      </c>
      <c r="AN9" s="92">
        <v>1</v>
      </c>
      <c r="AO9" s="92">
        <v>0</v>
      </c>
      <c r="AP9" s="92">
        <v>0</v>
      </c>
      <c r="AQ9" s="92">
        <v>0</v>
      </c>
      <c r="AR9" s="92">
        <v>0</v>
      </c>
      <c r="AS9" s="92">
        <v>0</v>
      </c>
      <c r="AT9" s="92">
        <v>0</v>
      </c>
      <c r="AU9" s="92">
        <v>0</v>
      </c>
      <c r="AV9" s="92">
        <v>0</v>
      </c>
      <c r="AW9" s="92">
        <v>0</v>
      </c>
      <c r="AX9" s="92">
        <v>0</v>
      </c>
      <c r="AY9" s="91">
        <v>1</v>
      </c>
      <c r="AZ9" s="91">
        <v>0</v>
      </c>
      <c r="BA9" s="91"/>
      <c r="BB9" s="91">
        <v>1</v>
      </c>
    </row>
    <row r="10" spans="2:107" ht="27.75" customHeight="1" x14ac:dyDescent="0.25">
      <c r="B10" s="17" t="s">
        <v>70</v>
      </c>
      <c r="C10" s="64" t="s">
        <v>425</v>
      </c>
      <c r="D10" s="21">
        <v>0</v>
      </c>
      <c r="E10" s="21">
        <v>1</v>
      </c>
      <c r="F10" s="36" t="s">
        <v>430</v>
      </c>
      <c r="G10" s="21">
        <v>0</v>
      </c>
      <c r="H10" s="54">
        <v>0</v>
      </c>
      <c r="I10" s="21">
        <v>0</v>
      </c>
      <c r="J10" s="21">
        <v>0</v>
      </c>
      <c r="K10" s="21">
        <v>0</v>
      </c>
      <c r="L10" s="21">
        <v>5</v>
      </c>
      <c r="M10" s="15">
        <v>45147</v>
      </c>
      <c r="N10" s="54">
        <v>1</v>
      </c>
      <c r="O10" s="54">
        <v>0</v>
      </c>
      <c r="P10" s="54">
        <v>0</v>
      </c>
      <c r="Q10" s="54">
        <v>0</v>
      </c>
      <c r="R10" s="54">
        <v>1</v>
      </c>
      <c r="S10" s="54">
        <v>0</v>
      </c>
      <c r="T10" s="54">
        <v>0</v>
      </c>
      <c r="U10" s="54">
        <v>0</v>
      </c>
      <c r="V10" s="54">
        <v>1</v>
      </c>
      <c r="W10" s="54">
        <v>0</v>
      </c>
      <c r="X10" s="54"/>
      <c r="Y10" s="56" t="s">
        <v>434</v>
      </c>
      <c r="Z10" s="16">
        <v>45147</v>
      </c>
      <c r="AA10" s="16">
        <v>45159</v>
      </c>
      <c r="AB10" s="16">
        <v>45159</v>
      </c>
      <c r="AC10" s="59" t="s">
        <v>437</v>
      </c>
      <c r="AD10" s="91">
        <v>0</v>
      </c>
      <c r="AE10" s="91">
        <v>1</v>
      </c>
      <c r="AF10" s="91">
        <v>1</v>
      </c>
      <c r="AG10" s="91">
        <v>0</v>
      </c>
      <c r="AH10" s="92">
        <v>0</v>
      </c>
      <c r="AI10" s="92">
        <v>1</v>
      </c>
      <c r="AJ10" s="92">
        <v>0</v>
      </c>
      <c r="AK10" s="92">
        <v>0</v>
      </c>
      <c r="AL10" s="92">
        <v>0</v>
      </c>
      <c r="AM10" s="92">
        <v>0</v>
      </c>
      <c r="AN10" s="92">
        <v>0</v>
      </c>
      <c r="AO10" s="92">
        <v>0</v>
      </c>
      <c r="AP10" s="92">
        <v>0</v>
      </c>
      <c r="AQ10" s="92">
        <v>0</v>
      </c>
      <c r="AR10" s="92">
        <v>0</v>
      </c>
      <c r="AS10" s="92">
        <v>0</v>
      </c>
      <c r="AT10" s="92">
        <v>0</v>
      </c>
      <c r="AU10" s="92">
        <v>0</v>
      </c>
      <c r="AV10" s="92">
        <v>0</v>
      </c>
      <c r="AW10" s="92">
        <v>0</v>
      </c>
      <c r="AX10" s="92">
        <v>0</v>
      </c>
      <c r="AY10" s="91">
        <v>1</v>
      </c>
      <c r="AZ10" s="91">
        <v>0</v>
      </c>
      <c r="BA10" s="91">
        <v>1</v>
      </c>
      <c r="BB10" s="91"/>
    </row>
    <row r="11" spans="2:107" ht="27.75" customHeight="1" x14ac:dyDescent="0.25">
      <c r="B11" s="17" t="s">
        <v>71</v>
      </c>
      <c r="C11" s="65" t="s">
        <v>426</v>
      </c>
      <c r="D11" s="38">
        <v>0</v>
      </c>
      <c r="E11" s="38">
        <v>1</v>
      </c>
      <c r="F11" s="39" t="s">
        <v>431</v>
      </c>
      <c r="G11" s="21">
        <v>0</v>
      </c>
      <c r="H11" s="55">
        <v>0</v>
      </c>
      <c r="I11" s="21">
        <v>1</v>
      </c>
      <c r="J11" s="21">
        <v>0</v>
      </c>
      <c r="K11" s="21">
        <v>0</v>
      </c>
      <c r="L11" s="21">
        <v>0</v>
      </c>
      <c r="M11" s="30">
        <v>45155</v>
      </c>
      <c r="N11" s="55">
        <v>1</v>
      </c>
      <c r="O11" s="54">
        <v>0</v>
      </c>
      <c r="P11" s="54">
        <v>0</v>
      </c>
      <c r="Q11" s="54">
        <v>0</v>
      </c>
      <c r="R11" s="55">
        <v>1</v>
      </c>
      <c r="S11" s="55">
        <v>1</v>
      </c>
      <c r="T11" s="54">
        <v>0</v>
      </c>
      <c r="U11" s="54">
        <v>0</v>
      </c>
      <c r="V11" s="54">
        <v>0</v>
      </c>
      <c r="W11" s="55">
        <v>0</v>
      </c>
      <c r="X11" s="54"/>
      <c r="Y11" s="57" t="s">
        <v>172</v>
      </c>
      <c r="Z11" s="61">
        <v>45155</v>
      </c>
      <c r="AA11" s="61">
        <v>45180</v>
      </c>
      <c r="AB11" s="61">
        <v>45181</v>
      </c>
      <c r="AC11" s="62" t="s">
        <v>438</v>
      </c>
      <c r="AD11" s="92">
        <v>0</v>
      </c>
      <c r="AE11" s="92">
        <v>1</v>
      </c>
      <c r="AF11" s="92">
        <v>1</v>
      </c>
      <c r="AG11" s="91">
        <v>0</v>
      </c>
      <c r="AH11" s="92">
        <v>0</v>
      </c>
      <c r="AI11" s="92">
        <v>0</v>
      </c>
      <c r="AJ11" s="92">
        <v>0</v>
      </c>
      <c r="AK11" s="92">
        <v>0</v>
      </c>
      <c r="AL11" s="92">
        <v>0</v>
      </c>
      <c r="AM11" s="92">
        <v>0</v>
      </c>
      <c r="AN11" s="92">
        <v>1</v>
      </c>
      <c r="AO11" s="92">
        <v>0</v>
      </c>
      <c r="AP11" s="92">
        <v>0</v>
      </c>
      <c r="AQ11" s="92">
        <v>0</v>
      </c>
      <c r="AR11" s="92">
        <v>0</v>
      </c>
      <c r="AS11" s="92">
        <v>0</v>
      </c>
      <c r="AT11" s="92">
        <v>0</v>
      </c>
      <c r="AU11" s="92">
        <v>0</v>
      </c>
      <c r="AV11" s="92">
        <v>0</v>
      </c>
      <c r="AW11" s="92">
        <v>0</v>
      </c>
      <c r="AX11" s="92">
        <v>0</v>
      </c>
      <c r="AY11" s="92">
        <v>1</v>
      </c>
      <c r="AZ11" s="92">
        <v>0</v>
      </c>
      <c r="BA11" s="92">
        <v>1</v>
      </c>
      <c r="BB11" s="91"/>
    </row>
    <row r="12" spans="2:107" ht="27.75" customHeight="1" x14ac:dyDescent="0.25">
      <c r="B12" s="17" t="s">
        <v>72</v>
      </c>
      <c r="C12" s="64" t="s">
        <v>427</v>
      </c>
      <c r="D12" s="21">
        <v>0</v>
      </c>
      <c r="E12" s="21">
        <v>1</v>
      </c>
      <c r="F12" s="36" t="s">
        <v>432</v>
      </c>
      <c r="G12" s="21">
        <v>0</v>
      </c>
      <c r="H12" s="54">
        <v>3</v>
      </c>
      <c r="I12" s="21">
        <v>0</v>
      </c>
      <c r="J12" s="21">
        <v>0</v>
      </c>
      <c r="K12" s="21">
        <v>0</v>
      </c>
      <c r="L12" s="21">
        <v>0</v>
      </c>
      <c r="M12" s="15">
        <v>45156</v>
      </c>
      <c r="N12" s="54">
        <v>1</v>
      </c>
      <c r="O12" s="54">
        <v>0</v>
      </c>
      <c r="P12" s="54">
        <v>0</v>
      </c>
      <c r="Q12" s="54">
        <v>0</v>
      </c>
      <c r="R12" s="54">
        <v>1</v>
      </c>
      <c r="S12" s="54">
        <v>1</v>
      </c>
      <c r="T12" s="54">
        <v>0</v>
      </c>
      <c r="U12" s="54">
        <v>0</v>
      </c>
      <c r="V12" s="54">
        <v>0</v>
      </c>
      <c r="W12" s="54">
        <v>0</v>
      </c>
      <c r="X12" s="54"/>
      <c r="Y12" s="56" t="s">
        <v>435</v>
      </c>
      <c r="Z12" s="16">
        <v>45156</v>
      </c>
      <c r="AA12" s="16">
        <v>45159</v>
      </c>
      <c r="AB12" s="16">
        <v>45159</v>
      </c>
      <c r="AC12" s="59" t="s">
        <v>439</v>
      </c>
      <c r="AD12" s="91">
        <v>1</v>
      </c>
      <c r="AE12" s="91">
        <v>0</v>
      </c>
      <c r="AF12" s="91">
        <v>1</v>
      </c>
      <c r="AG12" s="91">
        <v>0</v>
      </c>
      <c r="AH12" s="92">
        <v>0</v>
      </c>
      <c r="AI12" s="92">
        <v>1</v>
      </c>
      <c r="AJ12" s="92">
        <v>0</v>
      </c>
      <c r="AK12" s="92">
        <v>0</v>
      </c>
      <c r="AL12" s="92">
        <v>0</v>
      </c>
      <c r="AM12" s="92">
        <v>0</v>
      </c>
      <c r="AN12" s="92">
        <v>0</v>
      </c>
      <c r="AO12" s="92">
        <v>0</v>
      </c>
      <c r="AP12" s="92">
        <v>0</v>
      </c>
      <c r="AQ12" s="92">
        <v>0</v>
      </c>
      <c r="AR12" s="92">
        <v>0</v>
      </c>
      <c r="AS12" s="92">
        <v>0</v>
      </c>
      <c r="AT12" s="92">
        <v>0</v>
      </c>
      <c r="AU12" s="92">
        <v>0</v>
      </c>
      <c r="AV12" s="92">
        <v>1</v>
      </c>
      <c r="AW12" s="92">
        <v>0</v>
      </c>
      <c r="AX12" s="92">
        <v>0</v>
      </c>
      <c r="AY12" s="91">
        <v>0</v>
      </c>
      <c r="AZ12" s="91">
        <v>0</v>
      </c>
      <c r="BA12" s="91">
        <v>1</v>
      </c>
      <c r="BB12" s="91"/>
    </row>
    <row r="13" spans="2:107" ht="27.75" customHeight="1" x14ac:dyDescent="0.25">
      <c r="B13" s="17" t="s">
        <v>73</v>
      </c>
      <c r="C13" s="64" t="s">
        <v>428</v>
      </c>
      <c r="D13" s="21">
        <v>1</v>
      </c>
      <c r="E13" s="21">
        <v>0</v>
      </c>
      <c r="F13" s="36" t="s">
        <v>433</v>
      </c>
      <c r="G13" s="21">
        <v>0</v>
      </c>
      <c r="H13" s="54">
        <v>0</v>
      </c>
      <c r="I13" s="21">
        <v>2</v>
      </c>
      <c r="J13" s="21">
        <v>0</v>
      </c>
      <c r="K13" s="21">
        <v>0</v>
      </c>
      <c r="L13" s="21">
        <v>0</v>
      </c>
      <c r="M13" s="15">
        <v>45167</v>
      </c>
      <c r="N13" s="54">
        <v>1</v>
      </c>
      <c r="O13" s="54">
        <v>0</v>
      </c>
      <c r="P13" s="54">
        <v>0</v>
      </c>
      <c r="Q13" s="54">
        <v>0</v>
      </c>
      <c r="R13" s="54">
        <v>1</v>
      </c>
      <c r="S13" s="54">
        <v>1</v>
      </c>
      <c r="T13" s="54">
        <v>0</v>
      </c>
      <c r="U13" s="54">
        <v>0</v>
      </c>
      <c r="V13" s="54">
        <v>0</v>
      </c>
      <c r="W13" s="54">
        <v>0</v>
      </c>
      <c r="X13" s="54"/>
      <c r="Y13" s="56" t="s">
        <v>172</v>
      </c>
      <c r="Z13" s="16">
        <v>45168</v>
      </c>
      <c r="AA13" s="16">
        <v>45217</v>
      </c>
      <c r="AB13" s="16">
        <v>45217</v>
      </c>
      <c r="AC13" s="59" t="s">
        <v>440</v>
      </c>
      <c r="AD13" s="91">
        <v>1</v>
      </c>
      <c r="AE13" s="91">
        <v>0</v>
      </c>
      <c r="AF13" s="91">
        <v>1</v>
      </c>
      <c r="AG13" s="91">
        <v>0</v>
      </c>
      <c r="AH13" s="92">
        <v>0</v>
      </c>
      <c r="AI13" s="91">
        <v>1</v>
      </c>
      <c r="AJ13" s="92">
        <v>0</v>
      </c>
      <c r="AK13" s="92">
        <v>0</v>
      </c>
      <c r="AL13" s="92">
        <v>0</v>
      </c>
      <c r="AM13" s="92">
        <v>0</v>
      </c>
      <c r="AN13" s="91">
        <v>0</v>
      </c>
      <c r="AO13" s="92">
        <v>0</v>
      </c>
      <c r="AP13" s="92">
        <v>0</v>
      </c>
      <c r="AQ13" s="92">
        <v>0</v>
      </c>
      <c r="AR13" s="92">
        <v>0</v>
      </c>
      <c r="AS13" s="92">
        <v>0</v>
      </c>
      <c r="AT13" s="92">
        <v>0</v>
      </c>
      <c r="AU13" s="92">
        <v>0</v>
      </c>
      <c r="AV13" s="92">
        <v>0</v>
      </c>
      <c r="AW13" s="92">
        <v>0</v>
      </c>
      <c r="AX13" s="92">
        <v>0</v>
      </c>
      <c r="AY13" s="91">
        <v>1</v>
      </c>
      <c r="AZ13" s="91">
        <v>0</v>
      </c>
      <c r="BA13" s="91">
        <v>1</v>
      </c>
      <c r="BB13" s="91"/>
    </row>
    <row r="14" spans="2:107" ht="26.25" customHeight="1" x14ac:dyDescent="0.25">
      <c r="B14" s="162" t="s">
        <v>52</v>
      </c>
      <c r="C14" s="162"/>
      <c r="D14" s="43">
        <f>SUM(D9:D13)</f>
        <v>2</v>
      </c>
      <c r="E14" s="43">
        <f>SUM(E9:E13)</f>
        <v>3</v>
      </c>
      <c r="F14" s="8"/>
      <c r="G14" s="43">
        <f t="shared" ref="G14:L14" si="0">SUM(G9:G13)</f>
        <v>0</v>
      </c>
      <c r="H14" s="43">
        <f t="shared" si="0"/>
        <v>3</v>
      </c>
      <c r="I14" s="43">
        <f t="shared" si="0"/>
        <v>4</v>
      </c>
      <c r="J14" s="43">
        <f t="shared" si="0"/>
        <v>0</v>
      </c>
      <c r="K14" s="43">
        <f t="shared" si="0"/>
        <v>0</v>
      </c>
      <c r="L14" s="43">
        <f t="shared" si="0"/>
        <v>5</v>
      </c>
      <c r="M14" s="8"/>
      <c r="N14" s="43">
        <f>SUM(N9:N13)/15*100</f>
        <v>33.333333333333329</v>
      </c>
      <c r="O14" s="43">
        <f>SUM(O9:O13)/15*100</f>
        <v>0</v>
      </c>
      <c r="P14" s="43">
        <f t="shared" ref="P14:X14" si="1">SUM(P9:P13)</f>
        <v>0</v>
      </c>
      <c r="Q14" s="43">
        <f t="shared" si="1"/>
        <v>0</v>
      </c>
      <c r="R14" s="43">
        <f t="shared" si="1"/>
        <v>5</v>
      </c>
      <c r="S14" s="43">
        <f t="shared" si="1"/>
        <v>4</v>
      </c>
      <c r="T14" s="43">
        <f t="shared" si="1"/>
        <v>0</v>
      </c>
      <c r="U14" s="43">
        <f t="shared" si="1"/>
        <v>0</v>
      </c>
      <c r="V14" s="43">
        <f t="shared" si="1"/>
        <v>1</v>
      </c>
      <c r="W14" s="43">
        <f t="shared" si="1"/>
        <v>0</v>
      </c>
      <c r="X14" s="43">
        <f t="shared" si="1"/>
        <v>0</v>
      </c>
      <c r="Y14" s="8"/>
      <c r="Z14" s="8"/>
      <c r="AA14" s="8"/>
      <c r="AB14" s="8"/>
      <c r="AC14" s="8"/>
      <c r="AD14" s="43">
        <f t="shared" ref="AD14:AI14" si="2">SUM(AD9:AD13)</f>
        <v>2</v>
      </c>
      <c r="AE14" s="43">
        <f t="shared" si="2"/>
        <v>3</v>
      </c>
      <c r="AF14" s="43">
        <f t="shared" si="2"/>
        <v>5</v>
      </c>
      <c r="AG14" s="43">
        <f t="shared" si="2"/>
        <v>0</v>
      </c>
      <c r="AH14" s="43">
        <f t="shared" si="2"/>
        <v>0</v>
      </c>
      <c r="AI14" s="43">
        <f t="shared" si="2"/>
        <v>3</v>
      </c>
      <c r="AJ14" s="129">
        <f t="shared" ref="AJ14:AN14" si="3">SUM(AJ9:AJ13)</f>
        <v>0</v>
      </c>
      <c r="AK14" s="129">
        <f t="shared" si="3"/>
        <v>0</v>
      </c>
      <c r="AL14" s="129">
        <f t="shared" si="3"/>
        <v>0</v>
      </c>
      <c r="AM14" s="129">
        <f t="shared" si="3"/>
        <v>0</v>
      </c>
      <c r="AN14" s="129">
        <f t="shared" si="3"/>
        <v>2</v>
      </c>
      <c r="AO14" s="43">
        <f t="shared" ref="AO14:AT14" si="4">SUM(AO9:AO13)</f>
        <v>0</v>
      </c>
      <c r="AP14" s="43">
        <f t="shared" si="4"/>
        <v>0</v>
      </c>
      <c r="AQ14" s="43">
        <f t="shared" si="4"/>
        <v>0</v>
      </c>
      <c r="AR14" s="43">
        <f t="shared" si="4"/>
        <v>0</v>
      </c>
      <c r="AS14" s="43">
        <f t="shared" si="4"/>
        <v>0</v>
      </c>
      <c r="AT14" s="43">
        <f t="shared" si="4"/>
        <v>0</v>
      </c>
      <c r="AU14" s="129">
        <f t="shared" ref="AU14:AW14" si="5">SUM(AU9:AU13)</f>
        <v>0</v>
      </c>
      <c r="AV14" s="129">
        <f t="shared" si="5"/>
        <v>1</v>
      </c>
      <c r="AW14" s="129">
        <f t="shared" si="5"/>
        <v>0</v>
      </c>
      <c r="AX14" s="43">
        <f>SUM(AX9:AX13)</f>
        <v>0</v>
      </c>
      <c r="AY14" s="43">
        <f>SUM(AY9:AY13)</f>
        <v>4</v>
      </c>
      <c r="AZ14" s="43">
        <f>SUM(AZ9:AZ13)</f>
        <v>0</v>
      </c>
      <c r="BA14" s="43">
        <f>SUM(BA9:BA13)</f>
        <v>4</v>
      </c>
      <c r="BB14" s="43">
        <f>SUM(BB9:BB13)</f>
        <v>1</v>
      </c>
    </row>
    <row r="15" spans="2:107" ht="23.1" customHeight="1" x14ac:dyDescent="0.25"/>
    <row r="16" spans="2:107" ht="23.1" customHeight="1" x14ac:dyDescent="0.25">
      <c r="C16" s="207" t="s">
        <v>93</v>
      </c>
      <c r="D16" s="208" t="s">
        <v>94</v>
      </c>
      <c r="E16" s="209"/>
      <c r="F16" s="210"/>
    </row>
    <row r="17" spans="3:6" ht="23.1" customHeight="1" x14ac:dyDescent="0.25">
      <c r="C17" s="99" t="s">
        <v>87</v>
      </c>
      <c r="D17" s="95" t="s">
        <v>95</v>
      </c>
      <c r="E17" s="95"/>
      <c r="F17" s="95"/>
    </row>
    <row r="18" spans="3:6" ht="23.1" customHeight="1" x14ac:dyDescent="0.25">
      <c r="C18" s="99" t="s">
        <v>88</v>
      </c>
      <c r="D18" s="95" t="s">
        <v>96</v>
      </c>
      <c r="E18" s="95"/>
      <c r="F18" s="95"/>
    </row>
    <row r="19" spans="3:6" x14ac:dyDescent="0.25">
      <c r="C19" s="99" t="s">
        <v>89</v>
      </c>
      <c r="D19" s="95" t="s">
        <v>97</v>
      </c>
      <c r="E19" s="95"/>
      <c r="F19" s="95"/>
    </row>
    <row r="20" spans="3:6" x14ac:dyDescent="0.25">
      <c r="C20" s="99" t="s">
        <v>90</v>
      </c>
      <c r="D20" s="95" t="s">
        <v>98</v>
      </c>
      <c r="E20" s="95"/>
      <c r="F20" s="95"/>
    </row>
    <row r="21" spans="3:6" x14ac:dyDescent="0.25">
      <c r="C21" s="99" t="s">
        <v>91</v>
      </c>
      <c r="D21" s="95" t="s">
        <v>99</v>
      </c>
      <c r="E21" s="95"/>
      <c r="F21" s="95"/>
    </row>
    <row r="22" spans="3:6" x14ac:dyDescent="0.25">
      <c r="C22" s="99" t="s">
        <v>92</v>
      </c>
      <c r="D22" s="95" t="s">
        <v>100</v>
      </c>
      <c r="E22" s="95"/>
      <c r="F22" s="95"/>
    </row>
    <row r="23" spans="3:6" x14ac:dyDescent="0.25">
      <c r="C23" s="99" t="s">
        <v>101</v>
      </c>
      <c r="D23" s="95" t="s">
        <v>102</v>
      </c>
      <c r="E23" s="95"/>
      <c r="F23" s="95"/>
    </row>
  </sheetData>
  <mergeCells count="67">
    <mergeCell ref="AW6:AW8"/>
    <mergeCell ref="AV6:AV8"/>
    <mergeCell ref="AU5:AZ5"/>
    <mergeCell ref="AJ7:AJ8"/>
    <mergeCell ref="AK7:AK8"/>
    <mergeCell ref="AL7:AL8"/>
    <mergeCell ref="AM7:AM8"/>
    <mergeCell ref="AN7:AN8"/>
    <mergeCell ref="AU6:AU8"/>
    <mergeCell ref="D16:F16"/>
    <mergeCell ref="BB6:BB8"/>
    <mergeCell ref="BA6:BA8"/>
    <mergeCell ref="B14:C14"/>
    <mergeCell ref="AH7:AI7"/>
    <mergeCell ref="AO7:AO8"/>
    <mergeCell ref="AP7:AP8"/>
    <mergeCell ref="AQ7:AQ8"/>
    <mergeCell ref="AR7:AR8"/>
    <mergeCell ref="AS7:AS8"/>
    <mergeCell ref="AT7:AT8"/>
    <mergeCell ref="D6:D8"/>
    <mergeCell ref="E6:E8"/>
    <mergeCell ref="V5:V8"/>
    <mergeCell ref="W5:W8"/>
    <mergeCell ref="N5:N8"/>
    <mergeCell ref="O5:O8"/>
    <mergeCell ref="AE6:AE8"/>
    <mergeCell ref="AF6:AF8"/>
    <mergeCell ref="AG6:AG8"/>
    <mergeCell ref="AB4:AB8"/>
    <mergeCell ref="AD4:AZ4"/>
    <mergeCell ref="AX6:AX8"/>
    <mergeCell ref="AY6:AY8"/>
    <mergeCell ref="AZ6:AZ8"/>
    <mergeCell ref="AH6:AT6"/>
    <mergeCell ref="AD6:AD8"/>
    <mergeCell ref="AD5:AE5"/>
    <mergeCell ref="AF5:AS5"/>
    <mergeCell ref="AA4:AA8"/>
    <mergeCell ref="Y4:Y8"/>
    <mergeCell ref="P5:Q5"/>
    <mergeCell ref="P6:P8"/>
    <mergeCell ref="Q6:Q8"/>
    <mergeCell ref="Z4:Z8"/>
    <mergeCell ref="S4:X4"/>
    <mergeCell ref="X5:X8"/>
    <mergeCell ref="R5:R8"/>
    <mergeCell ref="S5:S8"/>
    <mergeCell ref="T5:T8"/>
    <mergeCell ref="U5:U8"/>
    <mergeCell ref="P4:R4"/>
    <mergeCell ref="BA4:BB5"/>
    <mergeCell ref="AC4:AC8"/>
    <mergeCell ref="B2:M2"/>
    <mergeCell ref="B4:B8"/>
    <mergeCell ref="C4:C8"/>
    <mergeCell ref="D4:E5"/>
    <mergeCell ref="F4:F8"/>
    <mergeCell ref="G4:L4"/>
    <mergeCell ref="M4:M8"/>
    <mergeCell ref="L5:L8"/>
    <mergeCell ref="N4:O4"/>
    <mergeCell ref="G5:G8"/>
    <mergeCell ref="H5:H8"/>
    <mergeCell ref="I5:I8"/>
    <mergeCell ref="J5:J8"/>
    <mergeCell ref="K5:K8"/>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B24"/>
  <sheetViews>
    <sheetView showGridLines="0" topLeftCell="B1" zoomScaleNormal="100" workbookViewId="0">
      <pane ySplit="8" topLeftCell="A9" activePane="bottomLeft" state="frozen"/>
      <selection pane="bottomLeft" activeCell="G16" sqref="G16"/>
    </sheetView>
  </sheetViews>
  <sheetFormatPr baseColWidth="10" defaultColWidth="11.42578125" defaultRowHeight="15" x14ac:dyDescent="0.25"/>
  <cols>
    <col min="1" max="1" width="3" customWidth="1"/>
    <col min="2" max="2" width="4.28515625" customWidth="1"/>
    <col min="3" max="3" width="19" customWidth="1"/>
    <col min="4" max="4" width="4.5703125" customWidth="1"/>
    <col min="5" max="5" width="4.7109375" customWidth="1"/>
    <col min="6" max="6" width="41.5703125" customWidth="1"/>
    <col min="7" max="7" width="4.7109375" customWidth="1"/>
    <col min="8" max="8" width="5.28515625" customWidth="1"/>
    <col min="9" max="10" width="4.5703125" customWidth="1"/>
    <col min="11" max="11" width="5" customWidth="1"/>
    <col min="12" max="12" width="6.28515625" customWidth="1"/>
    <col min="13" max="13" width="12.7109375" customWidth="1"/>
    <col min="14" max="17" width="4.5703125" customWidth="1"/>
    <col min="18" max="18" width="8.140625" customWidth="1"/>
    <col min="19" max="19" width="4.7109375" customWidth="1"/>
    <col min="20" max="20" width="4.5703125" customWidth="1"/>
    <col min="21" max="23" width="4.7109375" customWidth="1"/>
    <col min="24" max="24" width="4.42578125" customWidth="1"/>
    <col min="25" max="25" width="17" customWidth="1"/>
    <col min="26" max="28" width="13.7109375" customWidth="1"/>
    <col min="30" max="49" width="5" customWidth="1"/>
    <col min="68" max="106" width="11.42578125" style="4"/>
  </cols>
  <sheetData>
    <row r="2" spans="2:106" ht="81.75" customHeight="1" thickBot="1" x14ac:dyDescent="0.3">
      <c r="B2" s="132" t="s">
        <v>111</v>
      </c>
      <c r="C2" s="132"/>
      <c r="D2" s="132"/>
      <c r="E2" s="132"/>
      <c r="F2" s="132"/>
      <c r="G2" s="132"/>
      <c r="H2" s="132"/>
      <c r="I2" s="132"/>
      <c r="J2" s="132"/>
      <c r="K2" s="132"/>
      <c r="L2" s="132"/>
      <c r="M2" s="132"/>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row>
    <row r="3" spans="2:106" ht="21" customHeight="1" thickTop="1" x14ac:dyDescent="0.25"/>
    <row r="4" spans="2:106" s="1" customFormat="1" ht="24.75" customHeight="1" x14ac:dyDescent="0.2">
      <c r="B4" s="164" t="s">
        <v>14</v>
      </c>
      <c r="C4" s="164" t="s">
        <v>0</v>
      </c>
      <c r="D4" s="164" t="s">
        <v>1</v>
      </c>
      <c r="E4" s="164"/>
      <c r="F4" s="165" t="s">
        <v>2</v>
      </c>
      <c r="G4" s="164" t="s">
        <v>74</v>
      </c>
      <c r="H4" s="164"/>
      <c r="I4" s="164"/>
      <c r="J4" s="164"/>
      <c r="K4" s="164"/>
      <c r="L4" s="164"/>
      <c r="M4" s="168" t="s">
        <v>10</v>
      </c>
      <c r="N4" s="164" t="s">
        <v>11</v>
      </c>
      <c r="O4" s="164"/>
      <c r="P4" s="164" t="s">
        <v>15</v>
      </c>
      <c r="Q4" s="164"/>
      <c r="R4" s="164"/>
      <c r="S4" s="174" t="s">
        <v>16</v>
      </c>
      <c r="T4" s="175"/>
      <c r="U4" s="175"/>
      <c r="V4" s="175"/>
      <c r="W4" s="175"/>
      <c r="X4" s="176"/>
      <c r="Y4" s="183" t="s">
        <v>17</v>
      </c>
      <c r="Z4" s="183" t="s">
        <v>18</v>
      </c>
      <c r="AA4" s="183" t="s">
        <v>19</v>
      </c>
      <c r="AB4" s="183" t="s">
        <v>20</v>
      </c>
      <c r="AC4" s="180" t="s">
        <v>82</v>
      </c>
      <c r="AD4" s="164" t="s">
        <v>21</v>
      </c>
      <c r="AE4" s="164"/>
      <c r="AF4" s="164"/>
      <c r="AG4" s="164"/>
      <c r="AH4" s="164"/>
      <c r="AI4" s="164"/>
      <c r="AJ4" s="164"/>
      <c r="AK4" s="164"/>
      <c r="AL4" s="164"/>
      <c r="AM4" s="164"/>
      <c r="AN4" s="164"/>
      <c r="AO4" s="164"/>
      <c r="AP4" s="164"/>
      <c r="AQ4" s="164"/>
      <c r="AR4" s="164"/>
      <c r="AS4" s="164"/>
      <c r="AT4" s="164"/>
      <c r="AU4" s="164"/>
      <c r="AV4" s="170" t="s">
        <v>22</v>
      </c>
      <c r="AW4" s="171"/>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row>
    <row r="5" spans="2:106" s="1" customFormat="1" ht="11.25" customHeight="1" x14ac:dyDescent="0.2">
      <c r="B5" s="164"/>
      <c r="C5" s="164"/>
      <c r="D5" s="164"/>
      <c r="E5" s="164"/>
      <c r="F5" s="166"/>
      <c r="G5" s="169" t="s">
        <v>4</v>
      </c>
      <c r="H5" s="169" t="s">
        <v>5</v>
      </c>
      <c r="I5" s="169" t="s">
        <v>6</v>
      </c>
      <c r="J5" s="169" t="s">
        <v>7</v>
      </c>
      <c r="K5" s="169" t="s">
        <v>8</v>
      </c>
      <c r="L5" s="169" t="s">
        <v>9</v>
      </c>
      <c r="M5" s="168"/>
      <c r="N5" s="169" t="s">
        <v>12</v>
      </c>
      <c r="O5" s="169" t="s">
        <v>13</v>
      </c>
      <c r="P5" s="164" t="s">
        <v>23</v>
      </c>
      <c r="Q5" s="164"/>
      <c r="R5" s="184" t="s">
        <v>24</v>
      </c>
      <c r="S5" s="184" t="s">
        <v>25</v>
      </c>
      <c r="T5" s="184" t="s">
        <v>26</v>
      </c>
      <c r="U5" s="184" t="s">
        <v>27</v>
      </c>
      <c r="V5" s="184" t="s">
        <v>28</v>
      </c>
      <c r="W5" s="184" t="s">
        <v>29</v>
      </c>
      <c r="X5" s="177" t="s">
        <v>78</v>
      </c>
      <c r="Y5" s="183"/>
      <c r="Z5" s="183"/>
      <c r="AA5" s="183"/>
      <c r="AB5" s="183"/>
      <c r="AC5" s="181"/>
      <c r="AD5" s="164" t="s">
        <v>31</v>
      </c>
      <c r="AE5" s="164"/>
      <c r="AF5" s="164" t="s">
        <v>32</v>
      </c>
      <c r="AG5" s="164"/>
      <c r="AH5" s="164"/>
      <c r="AI5" s="164"/>
      <c r="AJ5" s="164"/>
      <c r="AK5" s="164"/>
      <c r="AL5" s="164"/>
      <c r="AM5" s="164"/>
      <c r="AN5" s="164"/>
      <c r="AO5" s="40"/>
      <c r="AP5" s="164" t="s">
        <v>33</v>
      </c>
      <c r="AQ5" s="164"/>
      <c r="AR5" s="164"/>
      <c r="AS5" s="164"/>
      <c r="AT5" s="164"/>
      <c r="AU5" s="164"/>
      <c r="AV5" s="172"/>
      <c r="AW5" s="173"/>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row>
    <row r="6" spans="2:106" s="1" customFormat="1" ht="11.25" customHeight="1" x14ac:dyDescent="0.2">
      <c r="B6" s="164"/>
      <c r="C6" s="164"/>
      <c r="D6" s="169" t="s">
        <v>34</v>
      </c>
      <c r="E6" s="169" t="s">
        <v>3</v>
      </c>
      <c r="F6" s="166"/>
      <c r="G6" s="169"/>
      <c r="H6" s="169"/>
      <c r="I6" s="169"/>
      <c r="J6" s="169"/>
      <c r="K6" s="169"/>
      <c r="L6" s="169"/>
      <c r="M6" s="168"/>
      <c r="N6" s="169"/>
      <c r="O6" s="169"/>
      <c r="P6" s="184" t="s">
        <v>35</v>
      </c>
      <c r="Q6" s="184" t="s">
        <v>36</v>
      </c>
      <c r="R6" s="184"/>
      <c r="S6" s="184"/>
      <c r="T6" s="184"/>
      <c r="U6" s="184"/>
      <c r="V6" s="184"/>
      <c r="W6" s="184"/>
      <c r="X6" s="178"/>
      <c r="Y6" s="183"/>
      <c r="Z6" s="183"/>
      <c r="AA6" s="183"/>
      <c r="AB6" s="183"/>
      <c r="AC6" s="181"/>
      <c r="AD6" s="164" t="s">
        <v>37</v>
      </c>
      <c r="AE6" s="164" t="s">
        <v>38</v>
      </c>
      <c r="AF6" s="169" t="s">
        <v>39</v>
      </c>
      <c r="AG6" s="169" t="s">
        <v>40</v>
      </c>
      <c r="AH6" s="164" t="s">
        <v>41</v>
      </c>
      <c r="AI6" s="164"/>
      <c r="AJ6" s="164"/>
      <c r="AK6" s="164"/>
      <c r="AL6" s="164"/>
      <c r="AM6" s="164"/>
      <c r="AN6" s="164"/>
      <c r="AO6" s="164"/>
      <c r="AP6" s="201" t="s">
        <v>208</v>
      </c>
      <c r="AQ6" s="169" t="s">
        <v>209</v>
      </c>
      <c r="AR6" s="169" t="s">
        <v>421</v>
      </c>
      <c r="AS6" s="169" t="s">
        <v>422</v>
      </c>
      <c r="AT6" s="169" t="s">
        <v>210</v>
      </c>
      <c r="AU6" s="169" t="s">
        <v>211</v>
      </c>
      <c r="AV6" s="169" t="s">
        <v>42</v>
      </c>
      <c r="AW6" s="169" t="s">
        <v>76</v>
      </c>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row>
    <row r="7" spans="2:106" s="1" customFormat="1" ht="15" customHeight="1" x14ac:dyDescent="0.2">
      <c r="B7" s="164"/>
      <c r="C7" s="164"/>
      <c r="D7" s="169"/>
      <c r="E7" s="169"/>
      <c r="F7" s="166"/>
      <c r="G7" s="169"/>
      <c r="H7" s="169"/>
      <c r="I7" s="169"/>
      <c r="J7" s="169"/>
      <c r="K7" s="169"/>
      <c r="L7" s="169"/>
      <c r="M7" s="168"/>
      <c r="N7" s="169"/>
      <c r="O7" s="169"/>
      <c r="P7" s="184"/>
      <c r="Q7" s="184"/>
      <c r="R7" s="184"/>
      <c r="S7" s="184"/>
      <c r="T7" s="184"/>
      <c r="U7" s="184"/>
      <c r="V7" s="184"/>
      <c r="W7" s="184"/>
      <c r="X7" s="178"/>
      <c r="Y7" s="183"/>
      <c r="Z7" s="183"/>
      <c r="AA7" s="183"/>
      <c r="AB7" s="183"/>
      <c r="AC7" s="181"/>
      <c r="AD7" s="164"/>
      <c r="AE7" s="164"/>
      <c r="AF7" s="169"/>
      <c r="AG7" s="169"/>
      <c r="AH7" s="202" t="s">
        <v>43</v>
      </c>
      <c r="AI7" s="202"/>
      <c r="AJ7" s="169" t="s">
        <v>44</v>
      </c>
      <c r="AK7" s="185" t="s">
        <v>45</v>
      </c>
      <c r="AL7" s="169" t="s">
        <v>46</v>
      </c>
      <c r="AM7" s="169" t="s">
        <v>47</v>
      </c>
      <c r="AN7" s="169" t="s">
        <v>48</v>
      </c>
      <c r="AO7" s="169" t="s">
        <v>49</v>
      </c>
      <c r="AP7" s="201"/>
      <c r="AQ7" s="169"/>
      <c r="AR7" s="169"/>
      <c r="AS7" s="169"/>
      <c r="AT7" s="169"/>
      <c r="AU7" s="169"/>
      <c r="AV7" s="169"/>
      <c r="AW7" s="169"/>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row>
    <row r="8" spans="2:106" s="1" customFormat="1" ht="84" customHeight="1" x14ac:dyDescent="0.2">
      <c r="B8" s="164"/>
      <c r="C8" s="164"/>
      <c r="D8" s="169"/>
      <c r="E8" s="169"/>
      <c r="F8" s="167"/>
      <c r="G8" s="169"/>
      <c r="H8" s="169"/>
      <c r="I8" s="169"/>
      <c r="J8" s="169"/>
      <c r="K8" s="169"/>
      <c r="L8" s="169"/>
      <c r="M8" s="168"/>
      <c r="N8" s="169"/>
      <c r="O8" s="169"/>
      <c r="P8" s="184"/>
      <c r="Q8" s="184"/>
      <c r="R8" s="184"/>
      <c r="S8" s="184"/>
      <c r="T8" s="184"/>
      <c r="U8" s="184"/>
      <c r="V8" s="184"/>
      <c r="W8" s="184"/>
      <c r="X8" s="179"/>
      <c r="Y8" s="183"/>
      <c r="Z8" s="183"/>
      <c r="AA8" s="183"/>
      <c r="AB8" s="183"/>
      <c r="AC8" s="182"/>
      <c r="AD8" s="164"/>
      <c r="AE8" s="164"/>
      <c r="AF8" s="169"/>
      <c r="AG8" s="169"/>
      <c r="AH8" s="41" t="s">
        <v>50</v>
      </c>
      <c r="AI8" s="41" t="s">
        <v>51</v>
      </c>
      <c r="AJ8" s="169"/>
      <c r="AK8" s="186"/>
      <c r="AL8" s="169"/>
      <c r="AM8" s="169"/>
      <c r="AN8" s="169"/>
      <c r="AO8" s="169"/>
      <c r="AP8" s="201"/>
      <c r="AQ8" s="169"/>
      <c r="AR8" s="169"/>
      <c r="AS8" s="169"/>
      <c r="AT8" s="169"/>
      <c r="AU8" s="169"/>
      <c r="AV8" s="169"/>
      <c r="AW8" s="169"/>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row>
    <row r="9" spans="2:106" ht="34.5" customHeight="1" x14ac:dyDescent="0.25">
      <c r="B9" s="22">
        <v>1</v>
      </c>
      <c r="C9" s="65" t="s">
        <v>441</v>
      </c>
      <c r="D9" s="38">
        <v>0</v>
      </c>
      <c r="E9" s="38">
        <v>1</v>
      </c>
      <c r="F9" s="39" t="s">
        <v>447</v>
      </c>
      <c r="G9" s="38">
        <v>0</v>
      </c>
      <c r="H9" s="29">
        <v>2</v>
      </c>
      <c r="I9" s="38">
        <v>0</v>
      </c>
      <c r="J9" s="38">
        <v>0</v>
      </c>
      <c r="K9" s="38">
        <v>0</v>
      </c>
      <c r="L9" s="38">
        <v>0</v>
      </c>
      <c r="M9" s="30">
        <v>45174</v>
      </c>
      <c r="N9" s="29">
        <v>1</v>
      </c>
      <c r="O9" s="29">
        <v>0</v>
      </c>
      <c r="P9" s="29">
        <v>0</v>
      </c>
      <c r="Q9" s="29">
        <v>0</v>
      </c>
      <c r="R9" s="29">
        <v>1</v>
      </c>
      <c r="S9" s="29">
        <v>1</v>
      </c>
      <c r="T9" s="100">
        <v>0</v>
      </c>
      <c r="U9" s="100">
        <v>0</v>
      </c>
      <c r="V9" s="100">
        <v>0</v>
      </c>
      <c r="W9" s="100">
        <v>0</v>
      </c>
      <c r="X9" s="100">
        <v>0</v>
      </c>
      <c r="Y9" s="31" t="s">
        <v>172</v>
      </c>
      <c r="Z9" s="32">
        <v>45174</v>
      </c>
      <c r="AA9" s="32">
        <v>45176</v>
      </c>
      <c r="AB9" s="32">
        <v>45176</v>
      </c>
      <c r="AC9" s="32" t="s">
        <v>454</v>
      </c>
      <c r="AD9" s="29">
        <v>0</v>
      </c>
      <c r="AE9" s="29">
        <v>1</v>
      </c>
      <c r="AF9" s="29">
        <v>1</v>
      </c>
      <c r="AG9" s="17">
        <v>0</v>
      </c>
      <c r="AH9" s="17">
        <v>0</v>
      </c>
      <c r="AI9" s="101">
        <v>0</v>
      </c>
      <c r="AJ9" s="29">
        <v>1</v>
      </c>
      <c r="AK9" s="100">
        <v>0</v>
      </c>
      <c r="AL9" s="100">
        <v>0</v>
      </c>
      <c r="AM9" s="100">
        <v>0</v>
      </c>
      <c r="AN9" s="100">
        <v>0</v>
      </c>
      <c r="AO9" s="29">
        <v>0</v>
      </c>
      <c r="AP9" s="29">
        <v>0</v>
      </c>
      <c r="AQ9" s="29">
        <v>0</v>
      </c>
      <c r="AR9" s="29">
        <v>1</v>
      </c>
      <c r="AS9" s="29">
        <v>0</v>
      </c>
      <c r="AT9" s="29">
        <v>0</v>
      </c>
      <c r="AU9" s="29">
        <v>0</v>
      </c>
      <c r="AV9" s="29">
        <v>0</v>
      </c>
      <c r="AW9" s="29">
        <v>1</v>
      </c>
    </row>
    <row r="10" spans="2:106" ht="24.75" customHeight="1" x14ac:dyDescent="0.25">
      <c r="B10" s="22">
        <v>2</v>
      </c>
      <c r="C10" s="64" t="s">
        <v>442</v>
      </c>
      <c r="D10" s="21">
        <v>1</v>
      </c>
      <c r="E10" s="21">
        <v>0</v>
      </c>
      <c r="F10" s="36" t="s">
        <v>448</v>
      </c>
      <c r="G10" s="21">
        <v>0</v>
      </c>
      <c r="H10" s="17">
        <v>0</v>
      </c>
      <c r="I10" s="21">
        <v>1</v>
      </c>
      <c r="J10" s="38">
        <v>0</v>
      </c>
      <c r="K10" s="38">
        <v>0</v>
      </c>
      <c r="L10" s="38">
        <v>0</v>
      </c>
      <c r="M10" s="15">
        <v>45182</v>
      </c>
      <c r="N10" s="17">
        <v>1</v>
      </c>
      <c r="O10" s="29">
        <v>0</v>
      </c>
      <c r="P10" s="29">
        <v>0</v>
      </c>
      <c r="Q10" s="29">
        <v>0</v>
      </c>
      <c r="R10" s="17">
        <v>1</v>
      </c>
      <c r="S10" s="17">
        <v>1</v>
      </c>
      <c r="T10" s="100">
        <v>0</v>
      </c>
      <c r="U10" s="100">
        <v>0</v>
      </c>
      <c r="V10" s="100">
        <v>0</v>
      </c>
      <c r="W10" s="100">
        <v>0</v>
      </c>
      <c r="X10" s="100">
        <v>0</v>
      </c>
      <c r="Y10" s="18" t="s">
        <v>172</v>
      </c>
      <c r="Z10" s="14">
        <v>45182</v>
      </c>
      <c r="AA10" s="14">
        <v>45205</v>
      </c>
      <c r="AB10" s="14">
        <v>45205</v>
      </c>
      <c r="AC10" s="14" t="s">
        <v>440</v>
      </c>
      <c r="AD10" s="17">
        <v>0</v>
      </c>
      <c r="AE10" s="17">
        <v>1</v>
      </c>
      <c r="AF10" s="29">
        <v>1</v>
      </c>
      <c r="AG10" s="17">
        <v>0</v>
      </c>
      <c r="AH10" s="17">
        <v>0</v>
      </c>
      <c r="AI10" s="101">
        <v>0</v>
      </c>
      <c r="AJ10" s="17">
        <v>1</v>
      </c>
      <c r="AK10" s="100">
        <v>0</v>
      </c>
      <c r="AL10" s="100">
        <v>0</v>
      </c>
      <c r="AM10" s="100">
        <v>0</v>
      </c>
      <c r="AN10" s="100">
        <v>0</v>
      </c>
      <c r="AO10" s="29">
        <v>0</v>
      </c>
      <c r="AP10" s="29">
        <v>0</v>
      </c>
      <c r="AQ10" s="29">
        <v>0</v>
      </c>
      <c r="AR10" s="29">
        <v>0</v>
      </c>
      <c r="AS10" s="29">
        <v>0</v>
      </c>
      <c r="AT10" s="17">
        <v>1</v>
      </c>
      <c r="AU10" s="29">
        <v>0</v>
      </c>
      <c r="AV10" s="29">
        <v>1</v>
      </c>
      <c r="AW10" s="29">
        <v>0</v>
      </c>
    </row>
    <row r="11" spans="2:106" ht="28.5" customHeight="1" x14ac:dyDescent="0.25">
      <c r="B11" s="22">
        <v>3</v>
      </c>
      <c r="C11" s="64" t="s">
        <v>443</v>
      </c>
      <c r="D11" s="21">
        <v>0</v>
      </c>
      <c r="E11" s="21">
        <v>1</v>
      </c>
      <c r="F11" s="36" t="s">
        <v>449</v>
      </c>
      <c r="G11" s="21">
        <v>0</v>
      </c>
      <c r="H11" s="17">
        <v>5</v>
      </c>
      <c r="I11" s="21">
        <v>0</v>
      </c>
      <c r="J11" s="38">
        <v>0</v>
      </c>
      <c r="K11" s="38">
        <v>0</v>
      </c>
      <c r="L11" s="38">
        <v>0</v>
      </c>
      <c r="M11" s="15">
        <v>45183</v>
      </c>
      <c r="N11" s="17">
        <v>1</v>
      </c>
      <c r="O11" s="29">
        <v>0</v>
      </c>
      <c r="P11" s="29">
        <v>0</v>
      </c>
      <c r="Q11" s="29">
        <v>0</v>
      </c>
      <c r="R11" s="17">
        <v>1</v>
      </c>
      <c r="S11" s="17">
        <v>1</v>
      </c>
      <c r="T11" s="100">
        <v>0</v>
      </c>
      <c r="U11" s="100">
        <v>0</v>
      </c>
      <c r="V11" s="100">
        <v>0</v>
      </c>
      <c r="W11" s="100">
        <v>0</v>
      </c>
      <c r="X11" s="100">
        <v>0</v>
      </c>
      <c r="Y11" s="18" t="s">
        <v>332</v>
      </c>
      <c r="Z11" s="14">
        <v>45183</v>
      </c>
      <c r="AA11" s="14">
        <v>45195</v>
      </c>
      <c r="AB11" s="14">
        <v>45196</v>
      </c>
      <c r="AC11" s="14" t="s">
        <v>455</v>
      </c>
      <c r="AD11" s="17">
        <v>0</v>
      </c>
      <c r="AE11" s="17">
        <v>1</v>
      </c>
      <c r="AF11" s="29">
        <v>1</v>
      </c>
      <c r="AG11" s="17">
        <v>0</v>
      </c>
      <c r="AH11" s="17">
        <v>0</v>
      </c>
      <c r="AI11" s="101">
        <v>0</v>
      </c>
      <c r="AJ11" s="17">
        <v>1</v>
      </c>
      <c r="AK11" s="100">
        <v>0</v>
      </c>
      <c r="AL11" s="100">
        <v>0</v>
      </c>
      <c r="AM11" s="100">
        <v>0</v>
      </c>
      <c r="AN11" s="100">
        <v>0</v>
      </c>
      <c r="AO11" s="29">
        <v>0</v>
      </c>
      <c r="AP11" s="29">
        <v>0</v>
      </c>
      <c r="AQ11" s="29">
        <v>0</v>
      </c>
      <c r="AR11" s="29">
        <v>1</v>
      </c>
      <c r="AS11" s="29">
        <v>0</v>
      </c>
      <c r="AT11" s="17">
        <v>0</v>
      </c>
      <c r="AU11" s="29">
        <v>0</v>
      </c>
      <c r="AV11" s="29">
        <v>1</v>
      </c>
      <c r="AW11" s="29">
        <v>0</v>
      </c>
    </row>
    <row r="12" spans="2:106" ht="36.75" customHeight="1" x14ac:dyDescent="0.25">
      <c r="B12" s="22">
        <v>4</v>
      </c>
      <c r="C12" s="64" t="s">
        <v>444</v>
      </c>
      <c r="D12" s="21">
        <v>1</v>
      </c>
      <c r="E12" s="21">
        <v>0</v>
      </c>
      <c r="F12" s="36" t="s">
        <v>450</v>
      </c>
      <c r="G12" s="21">
        <v>0</v>
      </c>
      <c r="H12" s="17">
        <v>0</v>
      </c>
      <c r="I12" s="21">
        <v>1</v>
      </c>
      <c r="J12" s="38">
        <v>0</v>
      </c>
      <c r="K12" s="38">
        <v>0</v>
      </c>
      <c r="L12" s="38">
        <v>0</v>
      </c>
      <c r="M12" s="15">
        <v>45188</v>
      </c>
      <c r="N12" s="17">
        <v>1</v>
      </c>
      <c r="O12" s="29">
        <v>0</v>
      </c>
      <c r="P12" s="29">
        <v>0</v>
      </c>
      <c r="Q12" s="29">
        <v>0</v>
      </c>
      <c r="R12" s="17">
        <v>1</v>
      </c>
      <c r="S12" s="17">
        <v>1</v>
      </c>
      <c r="T12" s="100">
        <v>0</v>
      </c>
      <c r="U12" s="100">
        <v>0</v>
      </c>
      <c r="V12" s="100">
        <v>0</v>
      </c>
      <c r="W12" s="100">
        <v>0</v>
      </c>
      <c r="X12" s="100">
        <v>0</v>
      </c>
      <c r="Y12" s="18" t="s">
        <v>172</v>
      </c>
      <c r="Z12" s="14">
        <v>45188</v>
      </c>
      <c r="AA12" s="14">
        <v>45194</v>
      </c>
      <c r="AB12" s="14">
        <v>45195</v>
      </c>
      <c r="AC12" s="14" t="s">
        <v>456</v>
      </c>
      <c r="AD12" s="17">
        <v>0</v>
      </c>
      <c r="AE12" s="17">
        <v>1</v>
      </c>
      <c r="AF12" s="29">
        <v>1</v>
      </c>
      <c r="AG12" s="17">
        <v>0</v>
      </c>
      <c r="AH12" s="17">
        <v>0</v>
      </c>
      <c r="AI12" s="101">
        <v>0</v>
      </c>
      <c r="AJ12" s="17">
        <v>1</v>
      </c>
      <c r="AK12" s="100">
        <v>0</v>
      </c>
      <c r="AL12" s="100">
        <v>0</v>
      </c>
      <c r="AM12" s="100">
        <v>0</v>
      </c>
      <c r="AN12" s="100">
        <v>0</v>
      </c>
      <c r="AO12" s="29">
        <v>0</v>
      </c>
      <c r="AP12" s="29">
        <v>0</v>
      </c>
      <c r="AQ12" s="29">
        <v>0</v>
      </c>
      <c r="AR12" s="29">
        <v>0</v>
      </c>
      <c r="AS12" s="29">
        <v>0</v>
      </c>
      <c r="AT12" s="17">
        <v>1</v>
      </c>
      <c r="AU12" s="29">
        <v>0</v>
      </c>
      <c r="AV12" s="29">
        <v>1</v>
      </c>
      <c r="AW12" s="29">
        <v>0</v>
      </c>
    </row>
    <row r="13" spans="2:106" ht="32.25" customHeight="1" x14ac:dyDescent="0.25">
      <c r="B13" s="22">
        <v>5</v>
      </c>
      <c r="C13" s="64" t="s">
        <v>445</v>
      </c>
      <c r="D13" s="21">
        <v>0</v>
      </c>
      <c r="E13" s="21">
        <v>1</v>
      </c>
      <c r="F13" s="36" t="s">
        <v>451</v>
      </c>
      <c r="G13" s="17">
        <v>0</v>
      </c>
      <c r="H13" s="17">
        <v>2</v>
      </c>
      <c r="I13" s="21">
        <v>0</v>
      </c>
      <c r="J13" s="38">
        <v>0</v>
      </c>
      <c r="K13" s="38">
        <v>0</v>
      </c>
      <c r="L13" s="38">
        <v>0</v>
      </c>
      <c r="M13" s="15">
        <v>45190</v>
      </c>
      <c r="N13" s="17">
        <v>1</v>
      </c>
      <c r="O13" s="29">
        <v>0</v>
      </c>
      <c r="P13" s="29">
        <v>0</v>
      </c>
      <c r="Q13" s="29">
        <v>0</v>
      </c>
      <c r="R13" s="17">
        <v>1</v>
      </c>
      <c r="S13" s="17">
        <v>1</v>
      </c>
      <c r="T13" s="100">
        <v>0</v>
      </c>
      <c r="U13" s="100">
        <v>0</v>
      </c>
      <c r="V13" s="100">
        <v>0</v>
      </c>
      <c r="W13" s="100">
        <v>0</v>
      </c>
      <c r="X13" s="100">
        <v>0</v>
      </c>
      <c r="Y13" s="18" t="s">
        <v>269</v>
      </c>
      <c r="Z13" s="14">
        <v>45190</v>
      </c>
      <c r="AA13" s="14">
        <v>45198</v>
      </c>
      <c r="AB13" s="14">
        <v>45198</v>
      </c>
      <c r="AC13" s="14" t="s">
        <v>457</v>
      </c>
      <c r="AD13" s="17">
        <v>1</v>
      </c>
      <c r="AE13" s="17">
        <v>0</v>
      </c>
      <c r="AF13" s="29">
        <v>1</v>
      </c>
      <c r="AG13" s="17">
        <v>0</v>
      </c>
      <c r="AH13" s="17">
        <v>0</v>
      </c>
      <c r="AI13" s="17">
        <v>1</v>
      </c>
      <c r="AJ13" s="17">
        <v>0</v>
      </c>
      <c r="AK13" s="100">
        <v>0</v>
      </c>
      <c r="AL13" s="100">
        <v>0</v>
      </c>
      <c r="AM13" s="100">
        <v>0</v>
      </c>
      <c r="AN13" s="100">
        <v>0</v>
      </c>
      <c r="AO13" s="29">
        <v>0</v>
      </c>
      <c r="AP13" s="29">
        <v>0</v>
      </c>
      <c r="AQ13" s="29">
        <v>0</v>
      </c>
      <c r="AR13" s="29">
        <v>0</v>
      </c>
      <c r="AS13" s="29">
        <v>1</v>
      </c>
      <c r="AT13" s="17">
        <v>0</v>
      </c>
      <c r="AU13" s="29">
        <v>0</v>
      </c>
      <c r="AV13" s="29">
        <v>1</v>
      </c>
      <c r="AW13" s="29">
        <v>0</v>
      </c>
    </row>
    <row r="14" spans="2:106" ht="24.75" customHeight="1" x14ac:dyDescent="0.25">
      <c r="B14" s="22">
        <v>6</v>
      </c>
      <c r="C14" s="64" t="s">
        <v>446</v>
      </c>
      <c r="D14" s="21">
        <v>0</v>
      </c>
      <c r="E14" s="21">
        <v>1</v>
      </c>
      <c r="F14" s="36" t="s">
        <v>452</v>
      </c>
      <c r="G14" s="21">
        <v>0</v>
      </c>
      <c r="H14" s="17">
        <v>2</v>
      </c>
      <c r="I14" s="21">
        <v>0</v>
      </c>
      <c r="J14" s="38">
        <v>0</v>
      </c>
      <c r="K14" s="38">
        <v>0</v>
      </c>
      <c r="L14" s="38">
        <v>0</v>
      </c>
      <c r="M14" s="15">
        <v>45197</v>
      </c>
      <c r="N14" s="17">
        <v>1</v>
      </c>
      <c r="O14" s="29">
        <v>0</v>
      </c>
      <c r="P14" s="29">
        <v>0</v>
      </c>
      <c r="Q14" s="29">
        <v>0</v>
      </c>
      <c r="R14" s="17">
        <v>1</v>
      </c>
      <c r="S14" s="17">
        <v>1</v>
      </c>
      <c r="T14" s="100">
        <v>0</v>
      </c>
      <c r="U14" s="100">
        <v>0</v>
      </c>
      <c r="V14" s="100">
        <v>0</v>
      </c>
      <c r="W14" s="100">
        <v>0</v>
      </c>
      <c r="X14" s="100">
        <v>0</v>
      </c>
      <c r="Y14" s="18" t="s">
        <v>453</v>
      </c>
      <c r="Z14" s="14">
        <v>45198</v>
      </c>
      <c r="AA14" s="14">
        <v>45211</v>
      </c>
      <c r="AB14" s="14">
        <v>45212</v>
      </c>
      <c r="AC14" s="32" t="s">
        <v>458</v>
      </c>
      <c r="AD14" s="17">
        <v>1</v>
      </c>
      <c r="AE14" s="17">
        <v>0</v>
      </c>
      <c r="AF14" s="29">
        <v>1</v>
      </c>
      <c r="AG14" s="17">
        <v>0</v>
      </c>
      <c r="AH14" s="17">
        <v>0</v>
      </c>
      <c r="AI14" s="17">
        <v>1</v>
      </c>
      <c r="AJ14" s="17">
        <v>0</v>
      </c>
      <c r="AK14" s="100">
        <v>0</v>
      </c>
      <c r="AL14" s="100">
        <v>0</v>
      </c>
      <c r="AM14" s="100">
        <v>0</v>
      </c>
      <c r="AN14" s="100">
        <v>0</v>
      </c>
      <c r="AO14" s="100">
        <v>0</v>
      </c>
      <c r="AP14" s="29">
        <v>0</v>
      </c>
      <c r="AQ14" s="29">
        <v>1</v>
      </c>
      <c r="AR14" s="29">
        <v>0</v>
      </c>
      <c r="AS14" s="29">
        <v>0</v>
      </c>
      <c r="AT14" s="17">
        <v>0</v>
      </c>
      <c r="AU14" s="29">
        <v>0</v>
      </c>
      <c r="AV14" s="29">
        <v>1</v>
      </c>
      <c r="AW14" s="29">
        <v>0</v>
      </c>
    </row>
    <row r="15" spans="2:106" ht="26.25" customHeight="1" x14ac:dyDescent="0.25">
      <c r="B15" s="162" t="s">
        <v>52</v>
      </c>
      <c r="C15" s="162"/>
      <c r="D15" s="43">
        <f>SUM(D9:D14)</f>
        <v>2</v>
      </c>
      <c r="E15" s="43">
        <f>SUM(E9:E14)</f>
        <v>4</v>
      </c>
      <c r="F15" s="7"/>
      <c r="G15" s="43">
        <f t="shared" ref="G15:L15" si="0">SUM(G9:G14)</f>
        <v>0</v>
      </c>
      <c r="H15" s="43">
        <f t="shared" si="0"/>
        <v>11</v>
      </c>
      <c r="I15" s="43">
        <f t="shared" si="0"/>
        <v>2</v>
      </c>
      <c r="J15" s="43">
        <f t="shared" si="0"/>
        <v>0</v>
      </c>
      <c r="K15" s="43">
        <f t="shared" si="0"/>
        <v>0</v>
      </c>
      <c r="L15" s="43">
        <f t="shared" si="0"/>
        <v>0</v>
      </c>
      <c r="M15" s="7"/>
      <c r="N15" s="43">
        <f t="shared" ref="N15:X15" si="1">SUM(N9:N14)</f>
        <v>6</v>
      </c>
      <c r="O15" s="43">
        <f t="shared" si="1"/>
        <v>0</v>
      </c>
      <c r="P15" s="43">
        <f t="shared" si="1"/>
        <v>0</v>
      </c>
      <c r="Q15" s="43">
        <f t="shared" si="1"/>
        <v>0</v>
      </c>
      <c r="R15" s="43">
        <f t="shared" si="1"/>
        <v>6</v>
      </c>
      <c r="S15" s="43">
        <f t="shared" si="1"/>
        <v>6</v>
      </c>
      <c r="T15" s="43">
        <f t="shared" si="1"/>
        <v>0</v>
      </c>
      <c r="U15" s="43">
        <f t="shared" si="1"/>
        <v>0</v>
      </c>
      <c r="V15" s="43">
        <f t="shared" si="1"/>
        <v>0</v>
      </c>
      <c r="W15" s="43">
        <f t="shared" si="1"/>
        <v>0</v>
      </c>
      <c r="X15" s="43">
        <f t="shared" si="1"/>
        <v>0</v>
      </c>
      <c r="Y15" s="7"/>
      <c r="Z15" s="7"/>
      <c r="AA15" s="7"/>
      <c r="AB15" s="7"/>
      <c r="AC15" s="7"/>
      <c r="AD15" s="43">
        <f t="shared" ref="AD15:AQ15" si="2">SUM(AD9:AD14)</f>
        <v>2</v>
      </c>
      <c r="AE15" s="43">
        <f t="shared" si="2"/>
        <v>4</v>
      </c>
      <c r="AF15" s="43">
        <f t="shared" si="2"/>
        <v>6</v>
      </c>
      <c r="AG15" s="43">
        <f t="shared" si="2"/>
        <v>0</v>
      </c>
      <c r="AH15" s="43">
        <f t="shared" si="2"/>
        <v>0</v>
      </c>
      <c r="AI15" s="43">
        <f t="shared" si="2"/>
        <v>2</v>
      </c>
      <c r="AJ15" s="43">
        <f t="shared" si="2"/>
        <v>4</v>
      </c>
      <c r="AK15" s="43">
        <f t="shared" si="2"/>
        <v>0</v>
      </c>
      <c r="AL15" s="43">
        <f t="shared" si="2"/>
        <v>0</v>
      </c>
      <c r="AM15" s="43">
        <f t="shared" si="2"/>
        <v>0</v>
      </c>
      <c r="AN15" s="43">
        <f t="shared" si="2"/>
        <v>0</v>
      </c>
      <c r="AO15" s="43">
        <f t="shared" si="2"/>
        <v>0</v>
      </c>
      <c r="AP15" s="43">
        <f t="shared" si="2"/>
        <v>0</v>
      </c>
      <c r="AQ15" s="43">
        <f t="shared" si="2"/>
        <v>1</v>
      </c>
      <c r="AR15" s="129">
        <f t="shared" ref="AR15:AS15" si="3">SUM(AR9:AR14)</f>
        <v>2</v>
      </c>
      <c r="AS15" s="129">
        <f t="shared" si="3"/>
        <v>1</v>
      </c>
      <c r="AT15" s="43">
        <f>SUM(AT9:AT14)</f>
        <v>2</v>
      </c>
      <c r="AU15" s="43">
        <f>SUM(AU9:AU14)</f>
        <v>0</v>
      </c>
      <c r="AV15" s="43">
        <f>SUM(AV9:AV14)</f>
        <v>5</v>
      </c>
      <c r="AW15" s="43">
        <f>SUM(AW9:AW14)</f>
        <v>1</v>
      </c>
    </row>
    <row r="16" spans="2:106" ht="23.1" customHeight="1" x14ac:dyDescent="0.25"/>
    <row r="17" spans="3:6" ht="23.1" customHeight="1" x14ac:dyDescent="0.25">
      <c r="C17" s="207" t="s">
        <v>93</v>
      </c>
      <c r="D17" s="208" t="s">
        <v>94</v>
      </c>
      <c r="E17" s="209"/>
      <c r="F17" s="210"/>
    </row>
    <row r="18" spans="3:6" ht="23.1" customHeight="1" x14ac:dyDescent="0.25">
      <c r="C18" s="99" t="s">
        <v>87</v>
      </c>
      <c r="D18" s="95" t="s">
        <v>95</v>
      </c>
      <c r="E18" s="95"/>
      <c r="F18" s="95"/>
    </row>
    <row r="19" spans="3:6" ht="23.1" customHeight="1" x14ac:dyDescent="0.25">
      <c r="C19" s="99" t="s">
        <v>88</v>
      </c>
      <c r="D19" s="95" t="s">
        <v>96</v>
      </c>
      <c r="E19" s="95"/>
      <c r="F19" s="95"/>
    </row>
    <row r="20" spans="3:6" x14ac:dyDescent="0.25">
      <c r="C20" s="99" t="s">
        <v>89</v>
      </c>
      <c r="D20" s="95" t="s">
        <v>97</v>
      </c>
      <c r="E20" s="95"/>
      <c r="F20" s="95"/>
    </row>
    <row r="21" spans="3:6" x14ac:dyDescent="0.25">
      <c r="C21" s="99" t="s">
        <v>90</v>
      </c>
      <c r="D21" s="95" t="s">
        <v>98</v>
      </c>
      <c r="E21" s="95"/>
      <c r="F21" s="95"/>
    </row>
    <row r="22" spans="3:6" x14ac:dyDescent="0.25">
      <c r="C22" s="99" t="s">
        <v>91</v>
      </c>
      <c r="D22" s="95" t="s">
        <v>99</v>
      </c>
      <c r="E22" s="95"/>
      <c r="F22" s="95"/>
    </row>
    <row r="23" spans="3:6" x14ac:dyDescent="0.25">
      <c r="C23" s="99" t="s">
        <v>92</v>
      </c>
      <c r="D23" s="95" t="s">
        <v>100</v>
      </c>
      <c r="E23" s="95"/>
      <c r="F23" s="95"/>
    </row>
    <row r="24" spans="3:6" x14ac:dyDescent="0.25">
      <c r="C24" s="99" t="s">
        <v>101</v>
      </c>
      <c r="D24" s="95" t="s">
        <v>102</v>
      </c>
      <c r="E24" s="95"/>
      <c r="F24" s="95"/>
    </row>
  </sheetData>
  <mergeCells count="62">
    <mergeCell ref="D17:F17"/>
    <mergeCell ref="AW6:AW8"/>
    <mergeCell ref="AP5:AU5"/>
    <mergeCell ref="N5:N8"/>
    <mergeCell ref="O5:O8"/>
    <mergeCell ref="AV6:AV8"/>
    <mergeCell ref="AM7:AM8"/>
    <mergeCell ref="AN7:AN8"/>
    <mergeCell ref="AO7:AO8"/>
    <mergeCell ref="AP6:AP8"/>
    <mergeCell ref="AQ6:AQ8"/>
    <mergeCell ref="AT6:AT8"/>
    <mergeCell ref="AU6:AU8"/>
    <mergeCell ref="AH6:AO6"/>
    <mergeCell ref="AC4:AC8"/>
    <mergeCell ref="Z4:Z8"/>
    <mergeCell ref="B15:C15"/>
    <mergeCell ref="AH7:AI7"/>
    <mergeCell ref="AJ7:AJ8"/>
    <mergeCell ref="AK7:AK8"/>
    <mergeCell ref="T5:T8"/>
    <mergeCell ref="U5:U8"/>
    <mergeCell ref="P5:Q5"/>
    <mergeCell ref="P6:P8"/>
    <mergeCell ref="Q6:Q8"/>
    <mergeCell ref="K5:K8"/>
    <mergeCell ref="AA4:AA8"/>
    <mergeCell ref="S4:X4"/>
    <mergeCell ref="X5:X8"/>
    <mergeCell ref="AF6:AF8"/>
    <mergeCell ref="AG6:AG8"/>
    <mergeCell ref="AB4:AB8"/>
    <mergeCell ref="AD4:AU4"/>
    <mergeCell ref="AD5:AE5"/>
    <mergeCell ref="AF5:AN5"/>
    <mergeCell ref="AD6:AD8"/>
    <mergeCell ref="E6:E8"/>
    <mergeCell ref="V5:V8"/>
    <mergeCell ref="W5:W8"/>
    <mergeCell ref="Y4:Y8"/>
    <mergeCell ref="AE6:AE8"/>
    <mergeCell ref="R5:R8"/>
    <mergeCell ref="S5:S8"/>
    <mergeCell ref="P4:R4"/>
    <mergeCell ref="AR6:AR8"/>
    <mergeCell ref="AS6:AS8"/>
    <mergeCell ref="AV4:AW5"/>
    <mergeCell ref="B2:M2"/>
    <mergeCell ref="B4:B8"/>
    <mergeCell ref="C4:C8"/>
    <mergeCell ref="D4:E5"/>
    <mergeCell ref="F4:F8"/>
    <mergeCell ref="G4:L4"/>
    <mergeCell ref="M4:M8"/>
    <mergeCell ref="L5:L8"/>
    <mergeCell ref="N4:O4"/>
    <mergeCell ref="G5:G8"/>
    <mergeCell ref="H5:H8"/>
    <mergeCell ref="I5:I8"/>
    <mergeCell ref="J5:J8"/>
    <mergeCell ref="AL7:AL8"/>
    <mergeCell ref="D6:D8"/>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vt:i4>
      </vt:variant>
    </vt:vector>
  </HeadingPairs>
  <TitlesOfParts>
    <vt:vector size="16" baseType="lpstr">
      <vt:lpstr>Enero</vt:lpstr>
      <vt:lpstr>Febrero</vt:lpstr>
      <vt:lpstr>Marzo</vt:lpstr>
      <vt:lpstr>Abril</vt:lpstr>
      <vt:lpstr>Mayo</vt:lpstr>
      <vt:lpstr>Junio</vt:lpstr>
      <vt:lpstr>Julio</vt:lpstr>
      <vt:lpstr>Agosto</vt:lpstr>
      <vt:lpstr>Septiembre</vt:lpstr>
      <vt:lpstr>Octubre</vt:lpstr>
      <vt:lpstr>Noviembre</vt:lpstr>
      <vt:lpstr>Diciembre</vt:lpstr>
      <vt:lpstr>CONSOLIDADO 2023</vt:lpstr>
      <vt:lpstr>Hoja2</vt:lpstr>
      <vt:lpstr>Hoja3</vt:lpstr>
      <vt:lpstr>Enero!Área_de_impresión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mbachez</dc:creator>
  <cp:lastModifiedBy>Maria Blanca Bachez Hernandez</cp:lastModifiedBy>
  <cp:lastPrinted>2022-09-12T17:02:22Z</cp:lastPrinted>
  <dcterms:created xsi:type="dcterms:W3CDTF">2019-06-24T15:41:26Z</dcterms:created>
  <dcterms:modified xsi:type="dcterms:W3CDTF">2024-02-20T19:53:20Z</dcterms:modified>
</cp:coreProperties>
</file>