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45" windowWidth="19440" windowHeight="12390" firstSheet="4" activeTab="12"/>
  </bookViews>
  <sheets>
    <sheet name="Enero" sheetId="1" r:id="rId1"/>
    <sheet name="Febrero" sheetId="12" r:id="rId2"/>
    <sheet name="Marzo" sheetId="13" r:id="rId3"/>
    <sheet name="Abril" sheetId="14" r:id="rId4"/>
    <sheet name="Mayo" sheetId="15" r:id="rId5"/>
    <sheet name="Junio" sheetId="16" r:id="rId6"/>
    <sheet name="Julio" sheetId="17" r:id="rId7"/>
    <sheet name="Agosto" sheetId="18" r:id="rId8"/>
    <sheet name="Septiembre" sheetId="19" r:id="rId9"/>
    <sheet name="Octubre" sheetId="20" r:id="rId10"/>
    <sheet name="Noviembre" sheetId="21" r:id="rId11"/>
    <sheet name="Diciembre" sheetId="22" r:id="rId12"/>
    <sheet name="CONSOLIDADO 2022" sheetId="23" r:id="rId13"/>
    <sheet name="Hoja2" sheetId="2" r:id="rId14"/>
    <sheet name="Hoja3" sheetId="3" r:id="rId15"/>
  </sheets>
  <definedNames>
    <definedName name="_xlnm.Print_Area" localSheetId="0">Enero!$B$2:$AU$25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U29" i="20" l="1"/>
  <c r="B21" i="23"/>
  <c r="Y20" i="21" l="1"/>
  <c r="B19" i="23"/>
  <c r="B10" i="23" l="1"/>
  <c r="B12" i="23"/>
  <c r="D17" i="23" l="1"/>
  <c r="C17" i="23"/>
  <c r="B20" i="23"/>
  <c r="B18" i="23"/>
  <c r="B17" i="23"/>
  <c r="N22" i="19" l="1"/>
  <c r="O22" i="19"/>
  <c r="P22" i="19"/>
  <c r="Q22" i="19"/>
  <c r="R22" i="19"/>
  <c r="S22" i="19"/>
  <c r="T22" i="19"/>
  <c r="U22" i="19"/>
  <c r="V22" i="19"/>
  <c r="W22" i="19"/>
  <c r="X22" i="19"/>
  <c r="O24" i="18" l="1"/>
  <c r="N24" i="18"/>
  <c r="X24" i="18"/>
  <c r="O29" i="17"/>
  <c r="N29" i="17"/>
  <c r="O34" i="16"/>
  <c r="N34" i="16"/>
  <c r="O23" i="14"/>
  <c r="N23" i="14"/>
  <c r="O36" i="13"/>
  <c r="N36" i="13"/>
  <c r="N49" i="12"/>
  <c r="O49" i="12"/>
  <c r="O25" i="1"/>
  <c r="N25" i="1"/>
  <c r="N34" i="15"/>
  <c r="O34" i="15"/>
  <c r="P29" i="17"/>
  <c r="Q29" i="17"/>
  <c r="R29" i="17"/>
  <c r="S29" i="17"/>
  <c r="T29" i="17"/>
  <c r="U29" i="17"/>
  <c r="V29" i="17"/>
  <c r="W29" i="17"/>
  <c r="X29" i="17"/>
  <c r="H29" i="17"/>
  <c r="I29" i="17"/>
  <c r="J29" i="17"/>
  <c r="K29" i="17"/>
  <c r="L29" i="17"/>
  <c r="X34" i="15"/>
  <c r="X34" i="16"/>
  <c r="D23" i="14"/>
  <c r="E23" i="14"/>
  <c r="X23" i="14"/>
  <c r="X25" i="1"/>
  <c r="X49" i="12"/>
  <c r="X36" i="13"/>
  <c r="AD36" i="13"/>
  <c r="H36" i="13"/>
  <c r="G36" i="13"/>
  <c r="G49" i="12" l="1"/>
  <c r="D49" i="12" l="1"/>
  <c r="E49" i="12"/>
  <c r="AE36" i="13"/>
  <c r="AG36" i="13"/>
  <c r="AI36" i="13"/>
  <c r="AK36" i="13"/>
  <c r="AM36" i="13"/>
  <c r="AN36" i="13"/>
  <c r="I36" i="13"/>
  <c r="J36" i="13"/>
  <c r="K36" i="13"/>
  <c r="L36" i="13"/>
  <c r="P36" i="13"/>
  <c r="Q36" i="13"/>
  <c r="R36" i="13"/>
  <c r="S36" i="13"/>
  <c r="T36" i="13"/>
  <c r="U36" i="13"/>
  <c r="V36" i="13"/>
  <c r="W36" i="13"/>
  <c r="AH36" i="13"/>
  <c r="AL36" i="13"/>
  <c r="AP36" i="13"/>
  <c r="AS36" i="13"/>
  <c r="AQ36" i="13"/>
  <c r="AU36" i="13"/>
  <c r="AO36" i="13" l="1"/>
  <c r="AR36" i="13"/>
  <c r="AT36" i="13"/>
  <c r="AF36" i="13"/>
  <c r="AJ36" i="13"/>
  <c r="AE25" i="1"/>
  <c r="AF25" i="1"/>
  <c r="AG25" i="1"/>
  <c r="AH25" i="1"/>
  <c r="AI25" i="1"/>
  <c r="AJ25" i="1"/>
  <c r="AK25" i="1"/>
  <c r="AL25" i="1"/>
  <c r="AM25" i="1"/>
  <c r="AN25" i="1"/>
  <c r="AO25" i="1"/>
  <c r="AP25" i="1"/>
  <c r="AQ25" i="1"/>
  <c r="AR25" i="1"/>
  <c r="AS25" i="1"/>
  <c r="AT25" i="1"/>
  <c r="AU25" i="1"/>
  <c r="G29" i="17" l="1"/>
  <c r="D29" i="17" l="1"/>
  <c r="E29" i="17"/>
  <c r="B15" i="23" l="1"/>
  <c r="AN29" i="17"/>
  <c r="AK29" i="17"/>
  <c r="AJ29" i="17"/>
  <c r="AI29" i="17"/>
  <c r="AH29" i="17"/>
  <c r="AG29" i="17"/>
  <c r="AF29" i="17"/>
  <c r="AE29" i="17"/>
  <c r="AD29" i="17"/>
  <c r="D34" i="16"/>
  <c r="AF34" i="16"/>
  <c r="AE34" i="16"/>
  <c r="AD34" i="16"/>
  <c r="AH34" i="16"/>
  <c r="AI34" i="16"/>
  <c r="AJ34" i="16"/>
  <c r="AT34" i="16"/>
  <c r="AS34" i="16"/>
  <c r="AR34" i="16"/>
  <c r="AQ34" i="16"/>
  <c r="W34" i="16"/>
  <c r="V34" i="16"/>
  <c r="S34" i="16"/>
  <c r="R34" i="16"/>
  <c r="H34" i="16"/>
  <c r="AQ29" i="17"/>
  <c r="AR29" i="17"/>
  <c r="AS29" i="17"/>
  <c r="AT29" i="17"/>
  <c r="G15" i="23"/>
  <c r="M14" i="23" l="1"/>
  <c r="M13" i="23"/>
  <c r="M12" i="23"/>
  <c r="N13" i="23"/>
  <c r="N12" i="23"/>
  <c r="N11" i="23"/>
  <c r="M11" i="23"/>
  <c r="N10" i="23"/>
  <c r="M10" i="23"/>
  <c r="N9" i="23"/>
  <c r="M9" i="23"/>
  <c r="AI9" i="23"/>
  <c r="Y11" i="23"/>
  <c r="Z11" i="23"/>
  <c r="AA11" i="23"/>
  <c r="AB11" i="23"/>
  <c r="AC11" i="23"/>
  <c r="AD11" i="23"/>
  <c r="AE11" i="23"/>
  <c r="AF11" i="23"/>
  <c r="AG11" i="23"/>
  <c r="AH11" i="23"/>
  <c r="AI11" i="23"/>
  <c r="AJ11" i="23"/>
  <c r="AK11" i="23"/>
  <c r="AL11" i="23"/>
  <c r="AM11" i="23"/>
  <c r="AN11" i="23"/>
  <c r="AO11" i="23"/>
  <c r="X11" i="23"/>
  <c r="O11" i="23"/>
  <c r="P11" i="23"/>
  <c r="Q11" i="23"/>
  <c r="R11" i="23"/>
  <c r="S11" i="23"/>
  <c r="T11" i="23"/>
  <c r="U11" i="23"/>
  <c r="V11" i="23"/>
  <c r="F11" i="23"/>
  <c r="H11" i="23"/>
  <c r="I11" i="23"/>
  <c r="J11" i="23"/>
  <c r="K11" i="23"/>
  <c r="G11" i="23"/>
  <c r="AV25" i="22" l="1"/>
  <c r="AO20" i="23" s="1"/>
  <c r="AU25" i="22"/>
  <c r="AN20" i="23" s="1"/>
  <c r="AT25" i="22"/>
  <c r="AM20" i="23" s="1"/>
  <c r="AS25" i="22"/>
  <c r="AL20" i="23" s="1"/>
  <c r="AR25" i="22"/>
  <c r="AK20" i="23" s="1"/>
  <c r="AQ25" i="22"/>
  <c r="AJ20" i="23" s="1"/>
  <c r="AP25" i="22"/>
  <c r="AI20" i="23" s="1"/>
  <c r="AO25" i="22"/>
  <c r="AH20" i="23" s="1"/>
  <c r="AN25" i="22"/>
  <c r="AG20" i="23" s="1"/>
  <c r="AM25" i="22"/>
  <c r="AF20" i="23" s="1"/>
  <c r="AL25" i="22"/>
  <c r="AE20" i="23" s="1"/>
  <c r="AK25" i="22"/>
  <c r="AD20" i="23" s="1"/>
  <c r="AJ25" i="22"/>
  <c r="AC20" i="23" s="1"/>
  <c r="AI25" i="22"/>
  <c r="AB20" i="23" s="1"/>
  <c r="AH25" i="22"/>
  <c r="AA20" i="23" s="1"/>
  <c r="AG25" i="22"/>
  <c r="Z20" i="23" s="1"/>
  <c r="AF25" i="22"/>
  <c r="Y20" i="23" s="1"/>
  <c r="AE25" i="22"/>
  <c r="X20" i="23" s="1"/>
  <c r="X25" i="22"/>
  <c r="W25" i="22"/>
  <c r="V20" i="23" s="1"/>
  <c r="V25" i="22"/>
  <c r="U20" i="23" s="1"/>
  <c r="U25" i="22"/>
  <c r="T20" i="23" s="1"/>
  <c r="T25" i="22"/>
  <c r="S20" i="23" s="1"/>
  <c r="S25" i="22"/>
  <c r="R20" i="23" s="1"/>
  <c r="R25" i="22"/>
  <c r="Q20" i="23" s="1"/>
  <c r="Q25" i="22"/>
  <c r="P20" i="23" s="1"/>
  <c r="P25" i="22"/>
  <c r="O20" i="23" s="1"/>
  <c r="O25" i="22"/>
  <c r="N20" i="23" s="1"/>
  <c r="N25" i="22"/>
  <c r="M20" i="23" s="1"/>
  <c r="L25" i="22"/>
  <c r="K20" i="23" s="1"/>
  <c r="K25" i="22"/>
  <c r="J20" i="23" s="1"/>
  <c r="J25" i="22"/>
  <c r="I20" i="23" s="1"/>
  <c r="I25" i="22"/>
  <c r="H20" i="23" s="1"/>
  <c r="H25" i="22"/>
  <c r="G20" i="23" s="1"/>
  <c r="G25" i="22"/>
  <c r="F20" i="23" s="1"/>
  <c r="E25" i="22"/>
  <c r="D20" i="23" s="1"/>
  <c r="D25" i="22"/>
  <c r="C20" i="23" s="1"/>
  <c r="AV20" i="21"/>
  <c r="AO19" i="23" s="1"/>
  <c r="AU20" i="21"/>
  <c r="AN19" i="23" s="1"/>
  <c r="AT20" i="21"/>
  <c r="AM19" i="23" s="1"/>
  <c r="AS20" i="21"/>
  <c r="AL19" i="23" s="1"/>
  <c r="AR20" i="21"/>
  <c r="AK19" i="23" s="1"/>
  <c r="AQ20" i="21"/>
  <c r="AJ19" i="23" s="1"/>
  <c r="AP20" i="21"/>
  <c r="AI19" i="23" s="1"/>
  <c r="AO20" i="21"/>
  <c r="AH19" i="23" s="1"/>
  <c r="AN20" i="21"/>
  <c r="AG19" i="23" s="1"/>
  <c r="AM20" i="21"/>
  <c r="AF19" i="23" s="1"/>
  <c r="AL20" i="21"/>
  <c r="AE19" i="23" s="1"/>
  <c r="AK20" i="21"/>
  <c r="AD19" i="23" s="1"/>
  <c r="AJ20" i="21"/>
  <c r="AC19" i="23" s="1"/>
  <c r="AI20" i="21"/>
  <c r="AB19" i="23" s="1"/>
  <c r="AH20" i="21"/>
  <c r="AA19" i="23" s="1"/>
  <c r="AG20" i="21"/>
  <c r="Z19" i="23" s="1"/>
  <c r="AF20" i="21"/>
  <c r="Y19" i="23" s="1"/>
  <c r="AE20" i="21"/>
  <c r="X19" i="23" s="1"/>
  <c r="X20" i="21"/>
  <c r="W20" i="21"/>
  <c r="V19" i="23" s="1"/>
  <c r="V20" i="21"/>
  <c r="U19" i="23" s="1"/>
  <c r="U20" i="21"/>
  <c r="T19" i="23" s="1"/>
  <c r="T20" i="21"/>
  <c r="S19" i="23" s="1"/>
  <c r="S20" i="21"/>
  <c r="R19" i="23" s="1"/>
  <c r="R20" i="21"/>
  <c r="Q19" i="23" s="1"/>
  <c r="Q20" i="21"/>
  <c r="P19" i="23" s="1"/>
  <c r="P20" i="21"/>
  <c r="O19" i="23" s="1"/>
  <c r="O20" i="21"/>
  <c r="N19" i="23" s="1"/>
  <c r="N20" i="21"/>
  <c r="M19" i="23" s="1"/>
  <c r="L20" i="21"/>
  <c r="K19" i="23" s="1"/>
  <c r="K20" i="21"/>
  <c r="J19" i="23" s="1"/>
  <c r="J20" i="21"/>
  <c r="I19" i="23" s="1"/>
  <c r="I20" i="21"/>
  <c r="H19" i="23" s="1"/>
  <c r="H20" i="21"/>
  <c r="G19" i="23" s="1"/>
  <c r="G20" i="21"/>
  <c r="F19" i="23" s="1"/>
  <c r="E20" i="21"/>
  <c r="D19" i="23" s="1"/>
  <c r="D20" i="21"/>
  <c r="C19" i="23" s="1"/>
  <c r="AV29" i="20"/>
  <c r="AO18" i="23" s="1"/>
  <c r="AN18" i="23"/>
  <c r="AT29" i="20"/>
  <c r="AM18" i="23" s="1"/>
  <c r="AS29" i="20"/>
  <c r="AL18" i="23" s="1"/>
  <c r="AR29" i="20"/>
  <c r="AK18" i="23" s="1"/>
  <c r="AQ29" i="20"/>
  <c r="AJ18" i="23" s="1"/>
  <c r="AP29" i="20"/>
  <c r="AI18" i="23" s="1"/>
  <c r="AO29" i="20"/>
  <c r="AH18" i="23" s="1"/>
  <c r="AN29" i="20"/>
  <c r="AG18" i="23" s="1"/>
  <c r="AM29" i="20"/>
  <c r="AF18" i="23" s="1"/>
  <c r="AL29" i="20"/>
  <c r="AE18" i="23" s="1"/>
  <c r="AK29" i="20"/>
  <c r="AD18" i="23" s="1"/>
  <c r="AJ29" i="20"/>
  <c r="AC18" i="23" s="1"/>
  <c r="AI29" i="20"/>
  <c r="AB18" i="23" s="1"/>
  <c r="AH29" i="20"/>
  <c r="AA18" i="23" s="1"/>
  <c r="AG29" i="20"/>
  <c r="Z18" i="23" s="1"/>
  <c r="AF29" i="20"/>
  <c r="Y18" i="23" s="1"/>
  <c r="AE29" i="20"/>
  <c r="X18" i="23" s="1"/>
  <c r="X29" i="20"/>
  <c r="W29" i="20"/>
  <c r="V18" i="23" s="1"/>
  <c r="V29" i="20"/>
  <c r="U18" i="23" s="1"/>
  <c r="U29" i="20"/>
  <c r="T18" i="23" s="1"/>
  <c r="T29" i="20"/>
  <c r="S18" i="23" s="1"/>
  <c r="S29" i="20"/>
  <c r="R18" i="23" s="1"/>
  <c r="R29" i="20"/>
  <c r="Q18" i="23" s="1"/>
  <c r="Q29" i="20"/>
  <c r="P18" i="23" s="1"/>
  <c r="P29" i="20"/>
  <c r="O18" i="23" s="1"/>
  <c r="O29" i="20"/>
  <c r="N18" i="23" s="1"/>
  <c r="N29" i="20"/>
  <c r="M18" i="23" s="1"/>
  <c r="L29" i="20"/>
  <c r="K18" i="23" s="1"/>
  <c r="K29" i="20"/>
  <c r="J18" i="23" s="1"/>
  <c r="J29" i="20"/>
  <c r="I18" i="23" s="1"/>
  <c r="I29" i="20"/>
  <c r="H18" i="23" s="1"/>
  <c r="H29" i="20"/>
  <c r="G18" i="23" s="1"/>
  <c r="G29" i="20"/>
  <c r="F18" i="23" s="1"/>
  <c r="E29" i="20"/>
  <c r="D18" i="23" s="1"/>
  <c r="D29" i="20"/>
  <c r="C18" i="23" s="1"/>
  <c r="AU22" i="19"/>
  <c r="AO17" i="23" s="1"/>
  <c r="AT22" i="19"/>
  <c r="AN17" i="23" s="1"/>
  <c r="AS22" i="19"/>
  <c r="AM17" i="23" s="1"/>
  <c r="AR22" i="19"/>
  <c r="AL17" i="23" s="1"/>
  <c r="AQ22" i="19"/>
  <c r="AK17" i="23" s="1"/>
  <c r="AP22" i="19"/>
  <c r="AJ17" i="23" s="1"/>
  <c r="AO22" i="19"/>
  <c r="AI17" i="23" s="1"/>
  <c r="AN22" i="19"/>
  <c r="AH17" i="23" s="1"/>
  <c r="AM22" i="19"/>
  <c r="AG17" i="23" s="1"/>
  <c r="AL22" i="19"/>
  <c r="AF17" i="23" s="1"/>
  <c r="AK22" i="19"/>
  <c r="AE17" i="23" s="1"/>
  <c r="AJ22" i="19"/>
  <c r="AD17" i="23" s="1"/>
  <c r="AI22" i="19"/>
  <c r="AC17" i="23" s="1"/>
  <c r="AH22" i="19"/>
  <c r="AB17" i="23" s="1"/>
  <c r="AG22" i="19"/>
  <c r="AA17" i="23" s="1"/>
  <c r="AF22" i="19"/>
  <c r="Z17" i="23" s="1"/>
  <c r="AE22" i="19"/>
  <c r="Y17" i="23" s="1"/>
  <c r="AD22" i="19"/>
  <c r="X17" i="23" s="1"/>
  <c r="V17" i="23"/>
  <c r="U17" i="23"/>
  <c r="T17" i="23"/>
  <c r="S17" i="23"/>
  <c r="R17" i="23"/>
  <c r="Q17" i="23"/>
  <c r="P17" i="23"/>
  <c r="O17" i="23"/>
  <c r="N17" i="23"/>
  <c r="M17" i="23"/>
  <c r="L22" i="19"/>
  <c r="K17" i="23" s="1"/>
  <c r="K22" i="19"/>
  <c r="J17" i="23" s="1"/>
  <c r="J22" i="19"/>
  <c r="I17" i="23" s="1"/>
  <c r="I22" i="19"/>
  <c r="H17" i="23" s="1"/>
  <c r="H22" i="19"/>
  <c r="G17" i="23" s="1"/>
  <c r="G22" i="19"/>
  <c r="F17" i="23" s="1"/>
  <c r="E22" i="19"/>
  <c r="D22" i="19"/>
  <c r="AU24" i="18"/>
  <c r="AO16" i="23" s="1"/>
  <c r="AT24" i="18"/>
  <c r="AN16" i="23" s="1"/>
  <c r="AS24" i="18"/>
  <c r="AM16" i="23" s="1"/>
  <c r="AR24" i="18"/>
  <c r="AL16" i="23" s="1"/>
  <c r="AQ24" i="18"/>
  <c r="AK16" i="23" s="1"/>
  <c r="AP24" i="18"/>
  <c r="AJ16" i="23" s="1"/>
  <c r="AO24" i="18"/>
  <c r="AI16" i="23" s="1"/>
  <c r="AN24" i="18"/>
  <c r="AH16" i="23" s="1"/>
  <c r="AM24" i="18"/>
  <c r="AG16" i="23" s="1"/>
  <c r="AL24" i="18"/>
  <c r="AF16" i="23" s="1"/>
  <c r="AK24" i="18"/>
  <c r="AE16" i="23" s="1"/>
  <c r="AJ24" i="18"/>
  <c r="AD16" i="23" s="1"/>
  <c r="AI24" i="18"/>
  <c r="AC16" i="23" s="1"/>
  <c r="AH24" i="18"/>
  <c r="AB16" i="23" s="1"/>
  <c r="AG24" i="18"/>
  <c r="AA16" i="23" s="1"/>
  <c r="AF24" i="18"/>
  <c r="Z16" i="23" s="1"/>
  <c r="AE24" i="18"/>
  <c r="Y16" i="23" s="1"/>
  <c r="AD24" i="18"/>
  <c r="X16" i="23" s="1"/>
  <c r="W24" i="18"/>
  <c r="V16" i="23" s="1"/>
  <c r="V24" i="18"/>
  <c r="U16" i="23" s="1"/>
  <c r="U24" i="18"/>
  <c r="T16" i="23" s="1"/>
  <c r="T24" i="18"/>
  <c r="S16" i="23" s="1"/>
  <c r="S24" i="18"/>
  <c r="R16" i="23" s="1"/>
  <c r="R24" i="18"/>
  <c r="Q16" i="23" s="1"/>
  <c r="Q24" i="18"/>
  <c r="P16" i="23" s="1"/>
  <c r="P24" i="18"/>
  <c r="O16" i="23" s="1"/>
  <c r="N16" i="23"/>
  <c r="M16" i="23"/>
  <c r="L24" i="18"/>
  <c r="K16" i="23" s="1"/>
  <c r="K24" i="18"/>
  <c r="J16" i="23" s="1"/>
  <c r="J24" i="18"/>
  <c r="I16" i="23" s="1"/>
  <c r="I24" i="18"/>
  <c r="H16" i="23" s="1"/>
  <c r="H24" i="18"/>
  <c r="G16" i="23" s="1"/>
  <c r="G24" i="18"/>
  <c r="F16" i="23" s="1"/>
  <c r="E24" i="18"/>
  <c r="D16" i="23" s="1"/>
  <c r="D24" i="18"/>
  <c r="AU29" i="17"/>
  <c r="AO15" i="23" s="1"/>
  <c r="AN15" i="23"/>
  <c r="AM15" i="23"/>
  <c r="AL15" i="23"/>
  <c r="AK15" i="23"/>
  <c r="AP29" i="17"/>
  <c r="AJ15" i="23" s="1"/>
  <c r="AO29" i="17"/>
  <c r="AI15" i="23" s="1"/>
  <c r="AH15" i="23"/>
  <c r="AM29" i="17"/>
  <c r="AG15" i="23" s="1"/>
  <c r="AL29" i="17"/>
  <c r="AF15" i="23" s="1"/>
  <c r="AE15" i="23"/>
  <c r="AD15" i="23"/>
  <c r="AC15" i="23"/>
  <c r="AB15" i="23"/>
  <c r="AA15" i="23"/>
  <c r="Z15" i="23"/>
  <c r="Y15" i="23"/>
  <c r="X15" i="23"/>
  <c r="V15" i="23"/>
  <c r="U15" i="23"/>
  <c r="T15" i="23"/>
  <c r="S15" i="23"/>
  <c r="R15" i="23"/>
  <c r="Q15" i="23"/>
  <c r="P15" i="23"/>
  <c r="N15" i="23"/>
  <c r="K15" i="23"/>
  <c r="J15" i="23"/>
  <c r="I15" i="23"/>
  <c r="H15" i="23"/>
  <c r="D15" i="23"/>
  <c r="C15" i="23"/>
  <c r="AU34" i="16"/>
  <c r="AO14" i="23" s="1"/>
  <c r="AN14" i="23"/>
  <c r="AM14" i="23"/>
  <c r="AL14" i="23"/>
  <c r="AK14" i="23"/>
  <c r="AP34" i="16"/>
  <c r="AJ14" i="23" s="1"/>
  <c r="AO34" i="16"/>
  <c r="AI14" i="23" s="1"/>
  <c r="AN34" i="16"/>
  <c r="AH14" i="23" s="1"/>
  <c r="AM34" i="16"/>
  <c r="AG14" i="23" s="1"/>
  <c r="AL34" i="16"/>
  <c r="AF14" i="23" s="1"/>
  <c r="AK34" i="16"/>
  <c r="AE14" i="23" s="1"/>
  <c r="AD14" i="23"/>
  <c r="AC14" i="23"/>
  <c r="AB14" i="23"/>
  <c r="AG34" i="16"/>
  <c r="AA14" i="23" s="1"/>
  <c r="Z14" i="23"/>
  <c r="Y14" i="23"/>
  <c r="X14" i="23"/>
  <c r="V14" i="23"/>
  <c r="U14" i="23"/>
  <c r="U34" i="16"/>
  <c r="T14" i="23" s="1"/>
  <c r="T34" i="16"/>
  <c r="S14" i="23" s="1"/>
  <c r="R14" i="23"/>
  <c r="Q14" i="23"/>
  <c r="Q34" i="16"/>
  <c r="P14" i="23" s="1"/>
  <c r="P34" i="16"/>
  <c r="O14" i="23" s="1"/>
  <c r="N14" i="23"/>
  <c r="L34" i="16"/>
  <c r="K14" i="23" s="1"/>
  <c r="K34" i="16"/>
  <c r="J14" i="23" s="1"/>
  <c r="J34" i="16"/>
  <c r="I14" i="23" s="1"/>
  <c r="I34" i="16"/>
  <c r="H14" i="23" s="1"/>
  <c r="G14" i="23"/>
  <c r="G34" i="16"/>
  <c r="F14" i="23" s="1"/>
  <c r="E34" i="16"/>
  <c r="C14" i="23"/>
  <c r="AU34" i="15"/>
  <c r="AO13" i="23" s="1"/>
  <c r="AT34" i="15"/>
  <c r="AN13" i="23" s="1"/>
  <c r="AS34" i="15"/>
  <c r="AM13" i="23" s="1"/>
  <c r="AR34" i="15"/>
  <c r="AL13" i="23" s="1"/>
  <c r="AQ34" i="15"/>
  <c r="AK13" i="23" s="1"/>
  <c r="AP34" i="15"/>
  <c r="AJ13" i="23" s="1"/>
  <c r="AO34" i="15"/>
  <c r="AI13" i="23" s="1"/>
  <c r="AN34" i="15"/>
  <c r="AH13" i="23" s="1"/>
  <c r="AM34" i="15"/>
  <c r="AG13" i="23" s="1"/>
  <c r="AL34" i="15"/>
  <c r="AF13" i="23" s="1"/>
  <c r="AK34" i="15"/>
  <c r="AE13" i="23" s="1"/>
  <c r="AJ34" i="15"/>
  <c r="AD13" i="23" s="1"/>
  <c r="AI34" i="15"/>
  <c r="AC13" i="23" s="1"/>
  <c r="AH34" i="15"/>
  <c r="AB13" i="23" s="1"/>
  <c r="AG34" i="15"/>
  <c r="AA13" i="23" s="1"/>
  <c r="AF34" i="15"/>
  <c r="Z13" i="23" s="1"/>
  <c r="AE34" i="15"/>
  <c r="Y13" i="23" s="1"/>
  <c r="AD34" i="15"/>
  <c r="X13" i="23" s="1"/>
  <c r="W34" i="15"/>
  <c r="V13" i="23" s="1"/>
  <c r="V34" i="15"/>
  <c r="U13" i="23" s="1"/>
  <c r="U34" i="15"/>
  <c r="T13" i="23" s="1"/>
  <c r="T34" i="15"/>
  <c r="S13" i="23" s="1"/>
  <c r="S34" i="15"/>
  <c r="R13" i="23" s="1"/>
  <c r="R34" i="15"/>
  <c r="Q13" i="23" s="1"/>
  <c r="Q34" i="15"/>
  <c r="P13" i="23" s="1"/>
  <c r="P34" i="15"/>
  <c r="O13" i="23" s="1"/>
  <c r="L34" i="15"/>
  <c r="K13" i="23" s="1"/>
  <c r="K34" i="15"/>
  <c r="J13" i="23" s="1"/>
  <c r="J34" i="15"/>
  <c r="I13" i="23" s="1"/>
  <c r="I34" i="15"/>
  <c r="H13" i="23" s="1"/>
  <c r="H34" i="15"/>
  <c r="G13" i="23" s="1"/>
  <c r="G34" i="15"/>
  <c r="F13" i="23" s="1"/>
  <c r="E34" i="15"/>
  <c r="D13" i="23" s="1"/>
  <c r="D34" i="15"/>
  <c r="AU23" i="14"/>
  <c r="AO12" i="23" s="1"/>
  <c r="AT23" i="14"/>
  <c r="AN12" i="23" s="1"/>
  <c r="AS23" i="14"/>
  <c r="AM12" i="23" s="1"/>
  <c r="AR23" i="14"/>
  <c r="AL12" i="23" s="1"/>
  <c r="AQ23" i="14"/>
  <c r="AK12" i="23" s="1"/>
  <c r="AP23" i="14"/>
  <c r="AJ12" i="23" s="1"/>
  <c r="AO23" i="14"/>
  <c r="AI12" i="23" s="1"/>
  <c r="AN23" i="14"/>
  <c r="AH12" i="23" s="1"/>
  <c r="AM23" i="14"/>
  <c r="AG12" i="23" s="1"/>
  <c r="AL23" i="14"/>
  <c r="AF12" i="23" s="1"/>
  <c r="AK23" i="14"/>
  <c r="AE12" i="23" s="1"/>
  <c r="AJ23" i="14"/>
  <c r="AD12" i="23" s="1"/>
  <c r="AI23" i="14"/>
  <c r="AC12" i="23" s="1"/>
  <c r="AH23" i="14"/>
  <c r="AB12" i="23" s="1"/>
  <c r="AG23" i="14"/>
  <c r="AA12" i="23" s="1"/>
  <c r="AF23" i="14"/>
  <c r="Z12" i="23" s="1"/>
  <c r="AE23" i="14"/>
  <c r="Y12" i="23" s="1"/>
  <c r="AD23" i="14"/>
  <c r="X12" i="23" s="1"/>
  <c r="W23" i="14"/>
  <c r="V12" i="23" s="1"/>
  <c r="V23" i="14"/>
  <c r="U12" i="23" s="1"/>
  <c r="U23" i="14"/>
  <c r="T12" i="23" s="1"/>
  <c r="T23" i="14"/>
  <c r="S12" i="23" s="1"/>
  <c r="S23" i="14"/>
  <c r="R12" i="23" s="1"/>
  <c r="R23" i="14"/>
  <c r="Q12" i="23" s="1"/>
  <c r="Q23" i="14"/>
  <c r="P12" i="23" s="1"/>
  <c r="P23" i="14"/>
  <c r="O12" i="23" s="1"/>
  <c r="L23" i="14"/>
  <c r="K12" i="23" s="1"/>
  <c r="K23" i="14"/>
  <c r="J12" i="23" s="1"/>
  <c r="J23" i="14"/>
  <c r="I12" i="23" s="1"/>
  <c r="I23" i="14"/>
  <c r="H12" i="23" s="1"/>
  <c r="H23" i="14"/>
  <c r="G12" i="23" s="1"/>
  <c r="G23" i="14"/>
  <c r="F12" i="23" s="1"/>
  <c r="D12" i="23"/>
  <c r="C12" i="23"/>
  <c r="E36" i="13"/>
  <c r="D11" i="23" s="1"/>
  <c r="D36" i="13"/>
  <c r="AU49" i="12"/>
  <c r="AO10" i="23" s="1"/>
  <c r="AT49" i="12"/>
  <c r="AN10" i="23" s="1"/>
  <c r="AS49" i="12"/>
  <c r="AM10" i="23" s="1"/>
  <c r="AR49" i="12"/>
  <c r="AL10" i="23" s="1"/>
  <c r="AQ49" i="12"/>
  <c r="AK10" i="23" s="1"/>
  <c r="AP49" i="12"/>
  <c r="AJ10" i="23" s="1"/>
  <c r="AO49" i="12"/>
  <c r="AI10" i="23" s="1"/>
  <c r="AN49" i="12"/>
  <c r="AH10" i="23" s="1"/>
  <c r="AM49" i="12"/>
  <c r="AG10" i="23" s="1"/>
  <c r="AL49" i="12"/>
  <c r="AF10" i="23" s="1"/>
  <c r="AK49" i="12"/>
  <c r="AE10" i="23" s="1"/>
  <c r="AJ49" i="12"/>
  <c r="AD10" i="23" s="1"/>
  <c r="AI49" i="12"/>
  <c r="AC10" i="23" s="1"/>
  <c r="AH49" i="12"/>
  <c r="AB10" i="23" s="1"/>
  <c r="AG49" i="12"/>
  <c r="AA10" i="23" s="1"/>
  <c r="AF49" i="12"/>
  <c r="Z10" i="23" s="1"/>
  <c r="AE49" i="12"/>
  <c r="Y10" i="23" s="1"/>
  <c r="AD49" i="12"/>
  <c r="X10" i="23" s="1"/>
  <c r="W49" i="12"/>
  <c r="V10" i="23" s="1"/>
  <c r="V49" i="12"/>
  <c r="U10" i="23" s="1"/>
  <c r="U49" i="12"/>
  <c r="T10" i="23" s="1"/>
  <c r="T49" i="12"/>
  <c r="S10" i="23" s="1"/>
  <c r="S49" i="12"/>
  <c r="R10" i="23" s="1"/>
  <c r="R49" i="12"/>
  <c r="Q10" i="23" s="1"/>
  <c r="Q49" i="12"/>
  <c r="P10" i="23" s="1"/>
  <c r="P49" i="12"/>
  <c r="O10" i="23" s="1"/>
  <c r="L49" i="12"/>
  <c r="K10" i="23" s="1"/>
  <c r="K49" i="12"/>
  <c r="J10" i="23" s="1"/>
  <c r="J49" i="12"/>
  <c r="I10" i="23" s="1"/>
  <c r="I49" i="12"/>
  <c r="H10" i="23" s="1"/>
  <c r="H49" i="12"/>
  <c r="G10" i="23" s="1"/>
  <c r="F10" i="23"/>
  <c r="D10" i="23"/>
  <c r="D21" i="23" s="1"/>
  <c r="C10" i="23"/>
  <c r="C21" i="23" s="1"/>
  <c r="Y9" i="23"/>
  <c r="Z9" i="23"/>
  <c r="AA9" i="23"/>
  <c r="AB9" i="23"/>
  <c r="AC9" i="23"/>
  <c r="AD9" i="23"/>
  <c r="AE9" i="23"/>
  <c r="AF9" i="23"/>
  <c r="AG9" i="23"/>
  <c r="AH9" i="23"/>
  <c r="AJ9" i="23"/>
  <c r="AK9" i="23"/>
  <c r="AL9" i="23"/>
  <c r="AM9" i="23"/>
  <c r="AN9" i="23"/>
  <c r="AO9" i="23"/>
  <c r="AD25" i="1"/>
  <c r="X9" i="23" s="1"/>
  <c r="P25" i="1"/>
  <c r="O9" i="23" s="1"/>
  <c r="Q25" i="1"/>
  <c r="P9" i="23" s="1"/>
  <c r="R25" i="1"/>
  <c r="Q9" i="23" s="1"/>
  <c r="S25" i="1"/>
  <c r="R9" i="23" s="1"/>
  <c r="T25" i="1"/>
  <c r="S9" i="23" s="1"/>
  <c r="U25" i="1"/>
  <c r="T9" i="23" s="1"/>
  <c r="V25" i="1"/>
  <c r="U9" i="23" s="1"/>
  <c r="W25" i="1"/>
  <c r="V9" i="23" s="1"/>
  <c r="H25" i="1"/>
  <c r="G9" i="23" s="1"/>
  <c r="I25" i="1"/>
  <c r="H9" i="23" s="1"/>
  <c r="J25" i="1"/>
  <c r="I9" i="23" s="1"/>
  <c r="K25" i="1"/>
  <c r="J9" i="23" s="1"/>
  <c r="L25" i="1"/>
  <c r="K9" i="23" s="1"/>
  <c r="G25" i="1"/>
  <c r="F9" i="23" s="1"/>
  <c r="E25" i="1"/>
  <c r="D9" i="23" s="1"/>
  <c r="D25" i="1"/>
  <c r="D14" i="23" l="1"/>
  <c r="B14" i="23"/>
  <c r="C13" i="23"/>
  <c r="B13" i="23"/>
  <c r="C11" i="23"/>
  <c r="B11" i="23"/>
  <c r="C9" i="23"/>
  <c r="B9" i="23"/>
  <c r="C16" i="23"/>
  <c r="B16" i="23"/>
  <c r="O15" i="23"/>
  <c r="M15" i="23"/>
  <c r="M21" i="23" s="1"/>
  <c r="N21" i="23"/>
  <c r="J21" i="23"/>
  <c r="K21" i="23"/>
  <c r="AJ21" i="23"/>
  <c r="R21" i="23"/>
  <c r="V21" i="23"/>
  <c r="Z21" i="23"/>
  <c r="AD21" i="23"/>
  <c r="AH21" i="23"/>
  <c r="AL21" i="23"/>
  <c r="O21" i="23"/>
  <c r="S21" i="23"/>
  <c r="AA21" i="23"/>
  <c r="AE21" i="23"/>
  <c r="AI21" i="23"/>
  <c r="AM21" i="23"/>
  <c r="F15" i="23"/>
  <c r="F21" i="23" s="1"/>
  <c r="G21" i="23"/>
  <c r="Q21" i="23"/>
  <c r="U21" i="23"/>
  <c r="Y21" i="23"/>
  <c r="AC21" i="23"/>
  <c r="AG21" i="23"/>
  <c r="AK21" i="23"/>
  <c r="AO21" i="23"/>
  <c r="P21" i="23"/>
  <c r="T21" i="23"/>
  <c r="X21" i="23"/>
  <c r="AB21" i="23"/>
  <c r="AF21" i="23"/>
  <c r="AN21" i="23"/>
  <c r="I21" i="23"/>
  <c r="H21" i="23"/>
</calcChain>
</file>

<file path=xl/sharedStrings.xml><?xml version="1.0" encoding="utf-8"?>
<sst xmlns="http://schemas.openxmlformats.org/spreadsheetml/2006/main" count="1973" uniqueCount="879">
  <si>
    <t>CÓDIGO SOLICITUD</t>
  </si>
  <si>
    <t>MEDIO DE SOLICITUD</t>
  </si>
  <si>
    <t>DESCRIPCIÓN DE LA INFORMACIÓN SOLICITADA</t>
  </si>
  <si>
    <t>Correo electrónico</t>
  </si>
  <si>
    <t>Oficiosa</t>
  </si>
  <si>
    <t>Pública</t>
  </si>
  <si>
    <t>Datos personales</t>
  </si>
  <si>
    <t>Datos personales Derechos ARCO</t>
  </si>
  <si>
    <t>Confidencial</t>
  </si>
  <si>
    <t>Reservada</t>
  </si>
  <si>
    <t>Fecha de recepción de solicitud</t>
  </si>
  <si>
    <t>Plazos de respuesta</t>
  </si>
  <si>
    <t>10 Días</t>
  </si>
  <si>
    <t>20 Días</t>
  </si>
  <si>
    <t xml:space="preserve">No. </t>
  </si>
  <si>
    <t>Prevensión</t>
  </si>
  <si>
    <t>Estado de la solicitud</t>
  </si>
  <si>
    <t>UNIDAD ADMINISTRATIVA</t>
  </si>
  <si>
    <t>Fecha de enviado  y canalizado a unidad administrativa</t>
  </si>
  <si>
    <t>Fecha de Respuesta de Unidad Administrativa</t>
  </si>
  <si>
    <t>Fecha de Notificación de la Resolución</t>
  </si>
  <si>
    <t>perfil del solicitante</t>
  </si>
  <si>
    <t>Forma de entrega de la información</t>
  </si>
  <si>
    <t>Solicitud con prevensión</t>
  </si>
  <si>
    <t>no hay pervensión</t>
  </si>
  <si>
    <t>CONCEDIDA</t>
  </si>
  <si>
    <t>EN TRÁMITE</t>
  </si>
  <si>
    <t>DESISTIDOS</t>
  </si>
  <si>
    <t>DENEGADA</t>
  </si>
  <si>
    <t>INEXISTENTE</t>
  </si>
  <si>
    <t>NO COMPETENCIA</t>
  </si>
  <si>
    <t>Sexo</t>
  </si>
  <si>
    <t>Externo</t>
  </si>
  <si>
    <t>EDAD</t>
  </si>
  <si>
    <t>Presencial</t>
  </si>
  <si>
    <t>subsanada</t>
  </si>
  <si>
    <t>no subsanada</t>
  </si>
  <si>
    <t>F</t>
  </si>
  <si>
    <t>M</t>
  </si>
  <si>
    <t>Persona Natural</t>
  </si>
  <si>
    <t>Persona Juridica</t>
  </si>
  <si>
    <t>Sectores de la población</t>
  </si>
  <si>
    <t>17 o menos</t>
  </si>
  <si>
    <t>18-25</t>
  </si>
  <si>
    <t>26-35</t>
  </si>
  <si>
    <t>35 o más</t>
  </si>
  <si>
    <t>CORREO ELECTRÓNICO</t>
  </si>
  <si>
    <t>Estudiantes</t>
  </si>
  <si>
    <t>Profesional</t>
  </si>
  <si>
    <t>Periodista</t>
  </si>
  <si>
    <t>Sindicatos</t>
  </si>
  <si>
    <t>ONG´S</t>
  </si>
  <si>
    <t>otro</t>
  </si>
  <si>
    <t>Extranjero</t>
  </si>
  <si>
    <t>Bachillerato</t>
  </si>
  <si>
    <t>Universitario</t>
  </si>
  <si>
    <t>Total</t>
  </si>
  <si>
    <t>N° DE  SOLICITUDES</t>
  </si>
  <si>
    <t xml:space="preserve">Enero </t>
  </si>
  <si>
    <t>Febrero</t>
  </si>
  <si>
    <t>Marzo</t>
  </si>
  <si>
    <t>Abril</t>
  </si>
  <si>
    <t xml:space="preserve">Mayo </t>
  </si>
  <si>
    <t xml:space="preserve">Junio </t>
  </si>
  <si>
    <t xml:space="preserve">Julio </t>
  </si>
  <si>
    <t>Agosto</t>
  </si>
  <si>
    <t>Septiembre</t>
  </si>
  <si>
    <t>Noviembre</t>
  </si>
  <si>
    <t xml:space="preserve">Octubre </t>
  </si>
  <si>
    <t>Diciembre</t>
  </si>
  <si>
    <t>MES</t>
  </si>
  <si>
    <t>Total General</t>
  </si>
  <si>
    <t>Perfil del solicitante</t>
  </si>
  <si>
    <t>1</t>
  </si>
  <si>
    <t>2</t>
  </si>
  <si>
    <t>3</t>
  </si>
  <si>
    <t>4</t>
  </si>
  <si>
    <t>5</t>
  </si>
  <si>
    <t>6</t>
  </si>
  <si>
    <t>7</t>
  </si>
  <si>
    <t>8</t>
  </si>
  <si>
    <t>9</t>
  </si>
  <si>
    <t>10</t>
  </si>
  <si>
    <t>11</t>
  </si>
  <si>
    <t>12</t>
  </si>
  <si>
    <t>13</t>
  </si>
  <si>
    <t>14</t>
  </si>
  <si>
    <t>15</t>
  </si>
  <si>
    <t>DIGESTYC</t>
  </si>
  <si>
    <t>Unidad de Firma Electrónica</t>
  </si>
  <si>
    <t>Dirección de Talento Humano</t>
  </si>
  <si>
    <t>UAIP</t>
  </si>
  <si>
    <t>Dirección de Hidrocarburos y Minas</t>
  </si>
  <si>
    <t>Dirección de Inteligencia y Política Económica</t>
  </si>
  <si>
    <t>DATCO</t>
  </si>
  <si>
    <t>Dirección de Asuntos Jurídicos - Dirección de Talento Humano</t>
  </si>
  <si>
    <t xml:space="preserve">Despacho </t>
  </si>
  <si>
    <t>UFI</t>
  </si>
  <si>
    <t xml:space="preserve">Dirección de Talento Humano </t>
  </si>
  <si>
    <t>Dirección de Asuntos Jurídicos</t>
  </si>
  <si>
    <t>Dirección de Administración</t>
  </si>
  <si>
    <t>Unidad Financiera</t>
  </si>
  <si>
    <t>Requerimientos de Información Pública</t>
  </si>
  <si>
    <r>
      <t xml:space="preserve">   UNIDAD DE ACCESO A LA INFORMACIÓN PÚBLICA                                                                                                                                                                                                                                                                                                                                                                                                                                                                                                                                                                                                                                                                     MINISTERIO DE ECONOMÍA                                                                                                                                                                                                                                                                                                                                                                                                                                                                                                                                                                                                                                                                                 </t>
    </r>
    <r>
      <rPr>
        <b/>
        <sz val="13"/>
        <rFont val="Calibri"/>
        <family val="2"/>
        <scheme val="minor"/>
      </rPr>
      <t>CUADRO DE CONTROL DE RECEPCIÓN DE SOLICITUDES ENERO 2022</t>
    </r>
  </si>
  <si>
    <t>MINEC-2022-0001</t>
  </si>
  <si>
    <t>MINEC-2022-0002</t>
  </si>
  <si>
    <t>MINEC-2022-0003</t>
  </si>
  <si>
    <t>MINEC-2022-0004</t>
  </si>
  <si>
    <t>MINEC-2022-0005</t>
  </si>
  <si>
    <t>MINEC-2022-0006</t>
  </si>
  <si>
    <t>MINEC-2022-0007</t>
  </si>
  <si>
    <t>MINEC-2022-0008</t>
  </si>
  <si>
    <t>MINEC-2022-0009</t>
  </si>
  <si>
    <t>MINEC-2022-0010</t>
  </si>
  <si>
    <t>MINEC-2022-0011</t>
  </si>
  <si>
    <t>MINEC-2022-0012</t>
  </si>
  <si>
    <t>MINEC-2022-0013</t>
  </si>
  <si>
    <t>MINEC-2022-0014</t>
  </si>
  <si>
    <t>MINEC-2022-0015</t>
  </si>
  <si>
    <t>MINEC-2022-0016</t>
  </si>
  <si>
    <t>Listado de Panadería y Pastelerías a Nivel Nacional Por Municipio y/o por nivel de ventas, tamaño del negocio.</t>
  </si>
  <si>
    <t>IPC de medicamentos desagregado por subcategoría de medicamentos para los meses de julio a diciembre del 2021.</t>
  </si>
  <si>
    <t xml:space="preserve">Solicito documentación (convenio, contrato, informe u otro tipo de escrito) relacionado con la firma de El Salvador para ser miembro del Foro Intergubernamental sobre Minería, Minerales, Metales y Desarrollo Sostenible (IGF). 
Solicito informe donde se detalle las reuniones que sostuvo el ministro de Economía con Marina Reuter, quien es representante del Instituto Internacional para el Desarrollo Sostenible (IISD) Y Del Foro Internacional sobre Minería, Minerales y Desarrollo Sostenible (IGF), desarrollada entre el martes 30 de noviembre y jueves 2 de diciembre de 2021, o fechas posteriores.
</t>
  </si>
  <si>
    <t>Por este medio y de conformidad a lo establecido en la Ley de Acceso a la Información Pública solicito la siguiente información para el periodo enero 2018-junio 2021.  
1. Número de personas habitantes del Municipio de San Martin por sector rural y por sector urbano segregado por sexo, edad.  
2. Tasa de analfabetismo de la población de San Martin de 10 años y más por área geográfica.  
3. Tasa de analfabetismo de la población de San Martin por grupo de edad y sexo.  
4. Niveles educativos y salarios promedios de la población ocupada del Municipio de San Martín  
5. Porcentaje de hacinamiento de las personas que viven en el Municipio de San Martin.  
6. Rangos de edad por sexo de 5- 17años según condición de trabajo infantil del Municipio de San Martin.   
7. Porcentaje de niños y niñas del municipio de San Martin que asisten a educación inicial tanto del área urbana como rural del municipio de San Martin.
8. Porcentaje de población joven de 15-24  años que estudian ni trabaja del municipio de San Martin.</t>
  </si>
  <si>
    <t>1- Aprovechamos la oportunidad, para solicitarle se nos entregue certificación  y foliados el listado  de las plazas vacantes  del Ministerio y sus dependencias de agosto a diciembre del Año  2021, y de enero 2022. por unidad organizativas, nombre del empleado que ocupaba la plaza, motivo de la vacante, nombre de la plaza nominal y funcional, ubicación de la plaza, fecha de la vacante, forma de pago,  Tipo de contratación y comentarios si están en proceso y el lugar en que esta. 
2- Así también solicitamos la información certificada y foliada  de la compra de cuatro tarjetas GIFCARD  de súper selectas compradas en el mes de diciembre, con que fondos fueron cancelados, monto y listado de beneficiarios entregadas dependencias a la que pertenecen. Funcionario que  solicito la compra y quien lo autorizo.</t>
  </si>
  <si>
    <t>Listado de todas las empresas del departamento de La Libertad para poder obtener una muestra, empresas dedicadas a los siguientes giros:  
4630201 venta al por mayor de abarrotes (vinos, licores, productos alimenticios envasados, etc.).  
46301 venta por mayor de alimentos.  
46491 venta al por mayor de productos medicinales, cosméticos, perfumería y productos de limpieza.  
47219 venta al por menor de alimentos n.c.p.</t>
  </si>
  <si>
    <t xml:space="preserve">Que de conformidad a la Ley de Acceso a la Información Pública en el ejercicio del derecho de acceso a la información pública solicito la siguiente información:  
• Funciones de la Dirección de Administración de Tratados Comerciales (DATCO)  
• Estructura de la Dirección de Administración de Tratados Comerciales (DATCO)  
• Nombre de las Plazas o puestos de acuerdo a la estructura organizativa de la de la Dirección de Administración de Tratados Comerciales (DATCO) (únicamente nombre de las plazas o puestos no solicito nombres de empleados y funcionarios públicos)  
• Descripción de funciones, actividades y descripciones de las plazas según la estructura organizativa.
</t>
  </si>
  <si>
    <t>Solicito información de población por cada colonia o barrios, cantones, caseríos del Departamento Santa Ana específicamente de la cabecera, es para fines de estudio.</t>
  </si>
  <si>
    <t>Solicito las bases de datos de nacimientos de todos los años que cuenten el Departamento de Estadísticas Vitales con las mismas variables de las base entregada del 2020.</t>
  </si>
  <si>
    <t xml:space="preserve">Estadísticas vitales, censos y proyecciones poblacionales:
• Base de datos del censo de 1992 y su diccionario de variables. 
• Bases de datos de mortalidad y nacimientos del 2000 al 2009, diccionario de variables y formularios de registro de nacimientos y defunciones. 
• Proyecciones poblacionales del 2000 al 2009.
</t>
  </si>
  <si>
    <t>Solicito Acceso a mi cuenta Chivo Wallet.
Desde hace más de dos meses estoy sin acceso a mi cuenta y a pesar de haber hecho una serie de procedimientos con el personal del Centro Chivo (Metrocentro), no hemos podido solucionar mi problema, me han llamado para decirme que el problema está resuelto,  sin embargo sigo sin poder accesar al punto que solo me dice que debo seguir esperando, tengo un par de remesas (navideñas) que no he podido retirar.</t>
  </si>
  <si>
    <t>Reconocido en el artículo 6 de la Constitución de la República y, artículo 2 de la Ley de Acceso a La Información Pública SOLICITAMOS:
1) Reporte de retenciones y/o descuentos realizados a empleados y funcionarios del Ministerio de Economía reflejados en planilla, en concepto de donaciones voluntarias, aportaciones o cuotas partidarias para partidos políticos del año 2021. La información deberá contener: el número de retenciones o descuentos realizados, el número de empleados sujetos a estas retenciones o descuentos, el partido hacia dónde fueron transferidos las retenciones o descuentos, así como sus respectivos montos mensuales y anuales.
2) Informe de cualquier otra partida o cuenta relacionada con una aportación voluntaria u obligatoria, ya sea eventual o permanente que vaya hacia un partido político con el propósito de financiarlo. La información deberá contener: el número de aportes realizados, el número de empleados sujetos a esos aportes, el partido hacia dónde fueron transferidos los fondos, así como sus respectivos montos mensuales y anuales correspondientes al año 2021.
3) Detalle de otro tipo de mecanismo de aportación que realizan los empleados y funcionarios del Ministerio de Economía a partidos políticos por un medio distinto a la planilla. Deberá indicarse el cargo del empleado o funcionario encargado de recibir dicha aportación.</t>
  </si>
  <si>
    <t>Listado de empresas Productoras de productos plásticos en El Salvador.
Cantidad de Escobas plásticas producidas en El Salvador, si fuera posible por cada una de las empresas fabricantes o en su defecto solo la cantidad.
Cantidad de Escobas plásticas exportadas, si es que esta disponible este dato.
Cantidad de plástico reciclado o toneladas de plástico reciclado en El Salvador utilizado como materia prima.</t>
  </si>
  <si>
    <t>...la producción de helados de El Salvador en los años: 2015, 2016, 2017, 2018 y 2019, además de sus cantidades, su equivalente en dólares. En la siguiente página, les muestro una tabla resumen de qué información necesito para tener un contexto de la información, esto no es por empresa, esto la sumatoria de todo lo que cualquier empresa pequeña o grande, cooperativa o asociación haya realizado en ese período.</t>
  </si>
  <si>
    <t>1) Se solicita conocer el número total de empresas o instituciones que han sido autorizadas por la Autoridad Acreditadora Raíz como instituciones proveedoras de servicios de certificación, para poder implementar la firma electrónica certificada, entre el 1 de enero y el 31 de diciembre de 2021.  
2) Se requiere conocer el número total de firmas electrónicas que han sido autorizadas por los proveedores de servicios de certificación entre el 1 de enero y el 31 de diciembre de 2021.</t>
  </si>
  <si>
    <t xml:space="preserve">El motivo de mi correo electrónico es para solicitar información acerca de la fecha en la cual el Ministerio de Economía elegirá a la mesa directiva del consejo de Vigilancia de la Profesion de Contaduria Pública y Auditoría.
</t>
  </si>
  <si>
    <t>06/01/2022 - 14/01/2022</t>
  </si>
  <si>
    <t>12/01/2022 - 20/01/2022</t>
  </si>
  <si>
    <t>Despacho</t>
  </si>
  <si>
    <t>Tipo de resolucion</t>
  </si>
  <si>
    <t>RII No. 001</t>
  </si>
  <si>
    <t>RAIP No.0002</t>
  </si>
  <si>
    <t>RAIP No.0008</t>
  </si>
  <si>
    <t>RAIP No. 0003</t>
  </si>
  <si>
    <t>RAIP No. 0007</t>
  </si>
  <si>
    <t>RAIP No. 0004</t>
  </si>
  <si>
    <t>RAIP No. 0009</t>
  </si>
  <si>
    <t>RAIP No. 0010</t>
  </si>
  <si>
    <t>RPIO No. 001</t>
  </si>
  <si>
    <t>RAIP No. 0005</t>
  </si>
  <si>
    <t>RAIP No. 0011</t>
  </si>
  <si>
    <t>RAIP No. 0012</t>
  </si>
  <si>
    <t>RINS No.001</t>
  </si>
  <si>
    <t>RII NO. 002</t>
  </si>
  <si>
    <t>RAIP No. 0013</t>
  </si>
  <si>
    <t>RAIP No. 0020</t>
  </si>
  <si>
    <t>OTRO MEDIO</t>
  </si>
  <si>
    <t xml:space="preserve">OTRO MEDIO </t>
  </si>
  <si>
    <t>REDIRECCIONADA</t>
  </si>
  <si>
    <t>REDIRECCIONADO</t>
  </si>
  <si>
    <t>REDIRECIONADA</t>
  </si>
  <si>
    <t xml:space="preserve">TIPO DE RESOLUCION </t>
  </si>
  <si>
    <t>TIPO DE RESOLUCIÓN</t>
  </si>
  <si>
    <t xml:space="preserve">TIPO DE RESOLUCIÓN </t>
  </si>
  <si>
    <t>MINEC-2022-0017</t>
  </si>
  <si>
    <t>MINEC-2022-0018</t>
  </si>
  <si>
    <t>MINEC-2022-0019</t>
  </si>
  <si>
    <t>MINEC-2022-0020</t>
  </si>
  <si>
    <t>MINEC-2022-0021</t>
  </si>
  <si>
    <t>MINEC-2022-0022</t>
  </si>
  <si>
    <t>MINEC-2022-0023</t>
  </si>
  <si>
    <t>MINEC-2022-0024</t>
  </si>
  <si>
    <t>MINEC-2022-0025</t>
  </si>
  <si>
    <t>MINEC-2022-0026</t>
  </si>
  <si>
    <t>MINEC-2022-0027</t>
  </si>
  <si>
    <t>MINEC-2022-0028</t>
  </si>
  <si>
    <t>MINEC-2022-0029</t>
  </si>
  <si>
    <t>MINEC-2022-0030</t>
  </si>
  <si>
    <t>MINEC-2022-0031</t>
  </si>
  <si>
    <t>MINEC-2022-0032</t>
  </si>
  <si>
    <t>MINEC-2022-0033</t>
  </si>
  <si>
    <t>MINEC-2022-0034</t>
  </si>
  <si>
    <t>MINEC-2022-0035</t>
  </si>
  <si>
    <t>MINEC-2022-0036</t>
  </si>
  <si>
    <t>MINEC-2022-0037</t>
  </si>
  <si>
    <t>MINEC-2022-0038</t>
  </si>
  <si>
    <t>MINEC-2022-0039</t>
  </si>
  <si>
    <t>MINEC-2022-0040</t>
  </si>
  <si>
    <t>MINEC-2022-0041</t>
  </si>
  <si>
    <t>MINEC-2022-0042</t>
  </si>
  <si>
    <t>MINEC-2022-0043</t>
  </si>
  <si>
    <t>MINEC-2022-0044</t>
  </si>
  <si>
    <t>MINEC-2022-0045</t>
  </si>
  <si>
    <t>MINEC-2022-0046</t>
  </si>
  <si>
    <t>MINEC-2022-0047</t>
  </si>
  <si>
    <t>MINEC-2022-0048</t>
  </si>
  <si>
    <t>MINEC-2022-0049</t>
  </si>
  <si>
    <t>MINEC-2022-0050</t>
  </si>
  <si>
    <t>MINEC-2022-0051</t>
  </si>
  <si>
    <t>MINEC-2022-0052</t>
  </si>
  <si>
    <t>MINEC-2022-0053</t>
  </si>
  <si>
    <t>MINEC-2022-0054</t>
  </si>
  <si>
    <t>MINEC-2022-0055</t>
  </si>
  <si>
    <t>MINEC-2022-0056</t>
  </si>
  <si>
    <t>Planes y acciones que se estén ejecutando o programadas desde el Ministerio de Economía, para la implementación de Cadenas Regionales de Valor en Centro América. En qué tipo de cadena regional de Valor se está participado y todos los documentos que puedan ser compartidos.</t>
  </si>
  <si>
    <t>El detalle de los 238 bienes y servicios que conforman la Canasta del Mercado que se utiliza para el índice de precios al consumidor y datos estadísticos del consumo de estos bienes, que se recolectan en los 6 departamentos del país (Santa Ana, Sonsonate, La Libertad, San Salvador,  La Paz y San Miguel), los datos más recientes que se tengan.</t>
  </si>
  <si>
    <t xml:space="preserve">Cantidad de MIPYMES en el país; Cantidad total actual de los siguientes negocios:
- Ventas minoristas. (Almacenes, tiendas de ropa, jugueterías, supermercados, o cualquier venta tipo retail).
- Restaurantes y Hoteles.
- Servicios Profesionales (Salones, Spas, barberías, etc.).
- Ventas de Fármacos (Farmacias y droguerías).
- Emprendimientos.
- Bares y discotecas.
- Servicios de ocio (Salas de billar, clubs de tenis , gimnasios , etc.).
- Centros comerciales y plazas.
</t>
  </si>
  <si>
    <t>Certificación de lineamientos para aplicación de la cláusula 65, del Contrato Colectivo de Trabajo, relacionada al subsidio de transporte; Acuerdo, Resolución, Instructivo o cualquier otro.</t>
  </si>
  <si>
    <t>Nombre del Encargado de la Dirección de Talento Humano en el periodo comprendido, de agosto y septiembre del año 2020.</t>
  </si>
  <si>
    <t xml:space="preserve">Solicita la siguiente información foliada y certificada.
1. Nombre del personal que se encuentra exonerado de marcación, unidad a la que pertenece, nombre de la plaza nominal y funcional, salario  de   enero a diciembre 2021  a la fecha, numero de acuerdo.
2. Nombre del asesor que emite la resolución, funcionario que  autoriza o exonera de marcación al personal a la fecha.
3. Verificación de listado de personal que se encuentra incapacitado por nexos de Covid,  dirección o unidad a las que pertenecen.
4. Certificación de observación realizada por la Corte de Cuentas en el año 2017 a no marcaciones.
</t>
  </si>
  <si>
    <t xml:space="preserve">Base de datos de la Encuesta de Hogares de Propósitos Múltiples EHPM (para cada uno de los años) desde el año 2005 hasta el 2010 y el año 2020 en formato EXCEL, SPSS o STATA. Así como las respectivas boletas de las encuestas para cada uno de los años solicitados.
Solicito se proporcione la base de datos de las Encuestas de Hogares de Propósitos Múltiples (EHPM) desde el año 2005 al 2010 y el año 2020, datos que serán utilizados con fines académicos para la elaboración de una tesis de Postgrado. Se agradece que la información sea proporcionada en formato para ser trabajados en EXCEL, SPSS o STATA. Además de anexar las respectivas boletas de las encuestas para cada uno de los años solicitados.
</t>
  </si>
  <si>
    <t xml:space="preserve">Cantidad de Empresas existentes en El Salvador, empleabilidad en el rubro.  Estadísticas de crecimiento, clasificación CIIU, Actividad económica. Ubicación por municipio o departamento, tamaño de empresas.
- Empresas de rubro de prendas de vestir: código CIIU: 141021, 141031, 1410303, 1410305, 1410306, 14105.
- Empresas de rubro venta al por mayor de camisas: código CIIU: 4641404.
- Estampado Serigrafico de productos textiles y prendas de vestir: código CIIU: 1313002.
- Estampado, serigrafía y sublimación: código CIIU: 1812003.
- Bordado en articulo y prendas de tela: código CIIU: 1399201.
- Empresas de fabricación de artículos promocionales de cualquier material: código CIIU: 3290912.
- Venta al por mayor de artículos promocionales diversos: código CIIU: 4690006.
- Imprentas: código CIIU: 1811001. 
- Estudio o agencia de diseño gráfico: código CIIU: 7410002.
- Publicidad: código CIIU: 7310001.
- Investigación de mercados y otros similares: código CIIU: 7320001.
</t>
  </si>
  <si>
    <t xml:space="preserve">Detalle de mini supermercados (o minimarkets) en El Salvador, separados por departamento y municipios.
Necesito conocer los nombres y la jurisdicción de los mini supermercados (o minimarkets) en El Salvador, detallando el departamento y el municipio donde pertenecen. Si se cuenta con la dirección sería una gran ayuda, si no se cuenta, con el detalle de departamento y municipio es suficiente.
</t>
  </si>
  <si>
    <t>Proyecciones y Estimaciones de Población Nacional y Departamental (DIGESTYC) para el año 2030, 2040 y 2050. 
Obtener estadísticas y cuadros resumen de los últimos cuatro censos poblacionales (con sus años y total de población) hechos en El Transito, San Miguel.</t>
  </si>
  <si>
    <t>Solicito se me provea listado de empresas (Sociedades) o Personas Naturales que funcionan como usuarios de Zonas Francas, en las Zonas Francas o Parques Industriales que a continuación se detallan:  
Zona Franca Export Salva Free Zone, Zona Franca American Industrial Park, Zona Franca Miramar, Zona Franca Internacional, Zona Franca San Bartola, Zona Franca El Pedregal, Zona Franca 10, Zona Franca San José, Zona Franca Pipil, Zona Franca Concordia, Zona Franca San Marcos, Parque Industrial Sam-Li, Zona Franca Santa Ana, Zona Franca Santa Tecla, Zona Franca Santo Tomás, Zona Franca Calvo Conservas, Zona Franca las Mercedes y Parque Industrial lntercomplex.  
Además que se me provea listado de empresas (Sociedades) o personas naturales que funcionan como Depósitos de Perfeccionamiento Activo (DPA) y la dirección de ubicación</t>
  </si>
  <si>
    <t>Atentamente solicito la siguiente información para cada uno de los municipios de Santa Ana (Candelaria de la Frontera, Chalchuapa, Coatepeque, El Congo, El Porvenir, Masahuat, Metapán, San Antonio Pajonal, San Sebastián Salitrillo, Santa Ana, Santa Rosa Guachipilín, Santiago de la Frontera, Texistepeque) y para el departamento de Santa Ana. 
1. Proyecciones y estimaciones de población por rango de edad y sexo para el período 2005-2025. 
2. Indicadores del cuadro 0 de la Encuesta de Hogares y Propósitos Múltiples del período 1997-2020</t>
  </si>
  <si>
    <t>Número más actualizado que tenga de cantidad de PYMES registradas, dividido en micro, pequeñas y medianas empresas. 
Promedio de ingresos brutos anuales generados por la micro, pequeña y mediana empresa. 
Cantidad de PYMES por sector (Agro, Comercio, Servicios, Industria) o por actividad económica (CIIU). 
(Información extra si se puede) Promedio de ingresos brutos por sector dividido por la micro, pequeña y mediana empresa</t>
  </si>
  <si>
    <t>Registro de defunciones del 1 de enero de 2011 al 31 de enero de 2022: edad, sexo, estado familiar, nacionalidad, lugar de nacimiento (municipio y departamento); y domicilio (municipio y departamento) indicar si tenía conyugue o convivencia); lugar, día y hora en que hubiere fallecido; expresión de la causa de la muerte, profesión y oficio del fallecido; expresión contenida en las Bases de Datos de hechos y actos vitales elaboradas por el Departamento de población y estadísticas vitales de la DIGESTYC</t>
  </si>
  <si>
    <t>Registro de nacimiento del 1 de enero de 2011 al 31 de diciembre de 2021 y del 1 de enero de 2022 al 31 de enero 2022: fecha del nacimiento, hora, sexo  del recién nacido, lugar donde nació hospital, casa, vía pública, vehículo, municipio, departamento, parentesco de quien dio los datos del recién nacido, fecha que se emitió la partida de nacimiento</t>
  </si>
  <si>
    <t xml:space="preserve">Precios de referencia del galón de combustible superior (especial) regular y diésel desde el 1 de enero de 2011 hasta el 31 de enero 2022. Se pide enviar en formato Excel.
</t>
  </si>
  <si>
    <t xml:space="preserve">Solicito una versión publica en formato Excel de la planilla de salario devengado por: 1- María Luisa Hayem, Ministra de Economía
</t>
  </si>
  <si>
    <t xml:space="preserve">Me gustaría saber la cantidad de nuevos negocios inscritos anualmente desde el 2015 hasta presente. (Desglosados por mes de ser posible)
Promedio mensual o anual de ingresos por establecimientos. (De ser posible). 
</t>
  </si>
  <si>
    <t>Firma electrónica certificada en El Salvador, su aplicación y funcionamiento, leyes y alcances de la misma.</t>
  </si>
  <si>
    <t xml:space="preserve">Proceso de autorización de funcionamiento de una empresa envasadora y distribuidora de Gas Licuado de Petróleo. 
Todas las obligaciones con sus formularios y requisitos que tiene que cumplir una empresa envasadora y distribuidora de GLP. 
Resoluciones de todas las autorizaciones y obligaciones que tiene que tener una empresa de GLP. 
</t>
  </si>
  <si>
    <t>Le solicitamos, se nos extienda certificación de la  disponibilidad presupuestaria final del ejercicio fiscal 2021, del rubro 51.  Y las disponibilidad presupuestaria del rubro 51 del mes de enero del 2022</t>
  </si>
  <si>
    <t>Le solicitamos, se nos extienda certificación de los diferentes procesos seguidos en relación al pago de viáticos, horas, extras y taxi, listado de personal beneficiado durante los años de enero a diciembre 2019, 2020,2021 y de enero a la fecha del 2022.  Por día y  mes dependencia a la que pertenece y jefe inmediato que autoriza.</t>
  </si>
  <si>
    <t xml:space="preserve">Estadísticas de las solicitudes de información recibidas entre enero y diciembre de 2020, enero y diciembre de 2021 y del 1 de enero al 10 de febrero de 2022. 
Y con base a los artículos 72, 73 y 74 de la Ley de Acceso a la Información Pública desagregar por solicitudes en las que la información fue negada en base a clasificaciones de reserva prexistentes: solicitudes en las que la información fue negada por ser de carácter confidencial; solicitudes en las que la información fue declarada inexistente; solicitudes  a las que no se dio trámite; y solicitudes en las que el acceso a la información fue concedido.
Ejecución del Presupuesto del Ministerio de Economía del año 2021,  hasta nivel detalle objeto especifico en formato Excel </t>
  </si>
  <si>
    <t>Totalidad de empresas con nombres completos en el país, que den servicio de outsourcing  de limpieza y porcentajes de participación en el mercado</t>
  </si>
  <si>
    <t>Por medio del presente solicito me proporcionen el listado de las sociedades que están autorizadas bajo la Ley de Servicios Internacionales como BPO y Call Center.</t>
  </si>
  <si>
    <t>Quiero solicitar una constancia laboral del tiempo que laboré en MINEC por favor 2018 – 2020.</t>
  </si>
  <si>
    <t>Se solicita acceso a la versión pública de los planes de digitalización nacional en los que estará trabajando el MINEC durante 2022.</t>
  </si>
  <si>
    <t>Me podría facilitar datos estadísticos de solicitudes de firma electrónica simple o certificada y de otra autorización dada por parte de la Unidad de Firma Electrónica, de los últimos tres años, todo con el fin de una investigación educativa.</t>
  </si>
  <si>
    <t>Listado de empresas dedicadas al Transporte terrestre , por tamaño de empresas del departamento de San Salvador, año 2021.</t>
  </si>
  <si>
    <t>Información de censos equipamientos del hogar de los años 2016, 2017, 2018, 2019 y 2020. Con la finalidad de obtener línea de tendencias de los  equipos de aire acondicionado y refrigeración residencial. Si hay disponible información de equipamiento de oficinas  o de comercios, también nos sería útil.</t>
  </si>
  <si>
    <t>Solicito se proporcione a partir de la información de la Encuestas de Hogares de Propósitos Múltiples (EHPM) proporcionar en archivo Excel los datos sobre la población total, población urbana y rural por municipio (detalle para cada uno de los 262 municipios), además, para cada municipio proporcionar el número de persona en condición de pobreza, detallando el número de personas en condición de pobreza extrema, relativa, no pobres. Los datos solicitados se requieren para los años desde el 2005 hasta el año 2020 en archivo EXCEL. 
Además, siempre para cada municipio (262) y para los años desde el 2005 al 2020 se solicitan los años promedio de escolaridad de la población, la tasa de desempleo y la población con acceso a seguro médico, Los datos solicitados serán utilizados con fines académicos para la elaboración de una tesis de Postgrado</t>
  </si>
  <si>
    <t>Precio de paridad de importación y precio de venta GLP documento que es publicado mensualmente en la página del Ministerio de Economía de los meses junio 2021 a enero 2022</t>
  </si>
  <si>
    <t>Lista de empresas registradas en el municipio de Acajutla y su rubro en el año 2022 o 2021 (nombre, rubro)</t>
  </si>
  <si>
    <t>Solicitud de información relacionada a las sociedades UNIGAS y TOMZA.  
1. Informar si en el periodo comprendido de 2018 a la fecha, en sus registros se establece que la sociedad UNIGAS DE EL SALVADOR, S.A. DE C.V., pertenece a la Asociación Salvadoreña de Importadores y Comercializadores de Gas Licuado de Petróleo (ASOGAS), o ha renunciado a la misma, de ser así, indicar la fecha de notificación de dicha renuncia y sus causales.  
2. Informar si en el periodo comprendido de 2018 a la fecha, en sus registros se establece que la sociedad TOMZA GAS DE EL SALVADOR, S.A. DE C.V., pertenece a la Asociación Salvadoreña de Importadores y Comercializadores de Gas Licuado de Petróleo (ASOGAS), o ha renunciado a la misma, de ser así, indicar la fecha de notificación de dicha renuncia y sus causales</t>
  </si>
  <si>
    <t xml:space="preserve">Vengo a solicitar la siguiente información certificada.
1. Nombre de  asesores de  despacho ministerial, especificando  la especialidad, competencias, y salarios de Enero a junio y de julio a diciembre del año 2019, de enero a diciembre del 2020, 2021 y de enero a la fecha del año 2022.
2. Nombres de Asesores, directores, sub directores  jefes inmediatos y técnicos, nombrados ante junta directivas en las que el ministerio tiene representación.
3. Periodo de nombramiento número de acuerdo y dietas que reciben.  de  enero a diciembre de los años; 2019, 2020, 2021 y de enero a la fecha del año 2022. 
</t>
  </si>
  <si>
    <t>Cantidad de empresas inscritas que suministran gas propano, que suministran combustible, almacenamiento/bodegas, de inmobiliarias, que explotan minas y canteras , transporte , recorridos turísticos, ganaderas, de electricidad, hoteles, restaurantes, supermercados, etc. Por micro, mediana, pequeña y gran empresa</t>
  </si>
  <si>
    <t>Base completa de Registro Administrativo (solvencias) correspondiente al año 2021, en formato Excel, para apoyo con estudios, sectoriales.</t>
  </si>
  <si>
    <t xml:space="preserve">1. Copia certificada de Acuerdo No. 324 del órgano ejecutivo en el Ramo de Economía, de fecha 24 de febrero de 2022.
2. Copia certificada de mi expediente como empleado del Ministerio de Economía.
3. Copia certificada de mi record de marcaciones del 1 de febrero del 2017 al 25 de febrero del 2022.
4. Copia certificada del Acta de entrega y recepción del Acuerdo No. 324 de fecha 25 de febrero de 2022.
</t>
  </si>
  <si>
    <t>Muy atentamente solicitamos el Registro Administrativo Público de Empresas del año 2021, a nivel nacional, esta información es relevante para el desarrollo de las actividades de asistencia técnica para desarrollo económico que brinda el proyecto USAID Gobernabilidad Municipal</t>
  </si>
  <si>
    <t>Me permito dirigirme a usted, con todo el respeto que se merece, para solicitarle su valiosa colaboración, ya que como Municipalidad estamos impulsando el proyecto de Empleabilidad, dado que hay muchas personas desempleadas, en su mayoría jóvenes. 
Ante esta situación es que le estamos solicitando su valiosa colaboración para saber si nos pudiera compartir el listado de Empresas Privadas del Departamento de La Libertad, independientemente de su Giro o Naturaleza de elaborar y ofrecer sus productos o servicios, con algún tipo de contacto, esto serviría para poder ofrecer capacitaciones a los que lo necesiten y que vaya de acuerdo a las ofertas empresariales. 
Para cualquier duda o comentario pongo a su disposición los contactos:---------------------------------------------------------------------, además quiero comentarle que tengo Discapacidad Visual por lo que solicito de favor si la documentación requerida la puede enviar en formato pdf original, ya que los Lectores de Pantalla no describen Scanner, Fotografía, Imágenes o Fotocopias</t>
  </si>
  <si>
    <t>Dirección de Inversiones</t>
  </si>
  <si>
    <t>Unidad Financiera - UAIP</t>
  </si>
  <si>
    <t>Dirección General de Innovación y Competitividad</t>
  </si>
  <si>
    <t>RAIP No. 0022</t>
  </si>
  <si>
    <t>RAIP No. 0014</t>
  </si>
  <si>
    <t>RAIP No. 0015</t>
  </si>
  <si>
    <t>RAIP No. 0019</t>
  </si>
  <si>
    <t>RAIP No. 0018</t>
  </si>
  <si>
    <t>RAIP No. 0017</t>
  </si>
  <si>
    <t>RAIP No. 0026</t>
  </si>
  <si>
    <t>RAIP No. 0024</t>
  </si>
  <si>
    <t>RAIP No. 0016</t>
  </si>
  <si>
    <t>RAIP No. 0029</t>
  </si>
  <si>
    <t>RAIP No. 0030</t>
  </si>
  <si>
    <t>RAIP No. 0021</t>
  </si>
  <si>
    <t>RAIP No. 0034</t>
  </si>
  <si>
    <t>RAIP No. 0023</t>
  </si>
  <si>
    <t>RAIP No. 0032</t>
  </si>
  <si>
    <t>RAIP No. 0033</t>
  </si>
  <si>
    <t>RAIP No. 0035</t>
  </si>
  <si>
    <t>RPIO No.002</t>
  </si>
  <si>
    <t>RAIP No. 0027</t>
  </si>
  <si>
    <t>RAIP No. 0031</t>
  </si>
  <si>
    <t>RAIP No. 0039</t>
  </si>
  <si>
    <t>RAIP No. 0036</t>
  </si>
  <si>
    <t>RAIP No. 0028</t>
  </si>
  <si>
    <t>RPIO No.003</t>
  </si>
  <si>
    <t>RAIP No. 0038</t>
  </si>
  <si>
    <t>RAIP No. 0025</t>
  </si>
  <si>
    <t>RADP No.0001</t>
  </si>
  <si>
    <t>RAIP No. 0040</t>
  </si>
  <si>
    <t>RAIP No. 0037</t>
  </si>
  <si>
    <t>RAIP No. 0041</t>
  </si>
  <si>
    <t>RAIP No. 0046</t>
  </si>
  <si>
    <t>RAIP No. 0044</t>
  </si>
  <si>
    <t>RAIP No. 0049</t>
  </si>
  <si>
    <t>RAIP No. 0042</t>
  </si>
  <si>
    <t>RII No. 003</t>
  </si>
  <si>
    <t>RAIP No. 0052</t>
  </si>
  <si>
    <t>RAIP No. 0052 (BIS)</t>
  </si>
  <si>
    <t>RAIP No. 0043</t>
  </si>
  <si>
    <t>RADP No.0002</t>
  </si>
  <si>
    <t>RAIP No. 0050</t>
  </si>
  <si>
    <r>
      <t xml:space="preserve">   UNIDAD DE ACCESO A LA INFORMACIÓN PÚBLICA                                                                                                                                                                                                                                                                                                                                                                                                                                                                                                                                                                                                                         MINISTERIO DE ECONOMÍA                                                                                                                                                                                                                                                                                                                                                                                                                                                                                                                                                                                                                                                                                 </t>
    </r>
    <r>
      <rPr>
        <b/>
        <sz val="13"/>
        <rFont val="Calibri"/>
        <family val="2"/>
        <scheme val="minor"/>
      </rPr>
      <t>CUADRO DE CONTROL DE RECEPCIÓN DE SOLICITUDES FEBRERO 2022</t>
    </r>
  </si>
  <si>
    <t>MINEC-2022-0057</t>
  </si>
  <si>
    <t>MINEC-2022-0058</t>
  </si>
  <si>
    <t>MINEC-2022-0059</t>
  </si>
  <si>
    <t>MINEC-2022-0060</t>
  </si>
  <si>
    <t>MINEC-2022-0061</t>
  </si>
  <si>
    <t>MINEC-2022-0062</t>
  </si>
  <si>
    <t>MINEC-2022-0063</t>
  </si>
  <si>
    <t>MINEC-2022-0064</t>
  </si>
  <si>
    <t>MINEC-2022-0065</t>
  </si>
  <si>
    <t>MINEC-2022-0066</t>
  </si>
  <si>
    <t>MINEC-2022-0067</t>
  </si>
  <si>
    <t>MINEC-2022-0068</t>
  </si>
  <si>
    <t>MINEC-2022-0069</t>
  </si>
  <si>
    <t>MINEC-2022-0070</t>
  </si>
  <si>
    <t>MINEC-2022-0071</t>
  </si>
  <si>
    <t>MINEC-2022-0072</t>
  </si>
  <si>
    <t>MINEC-2022-0073</t>
  </si>
  <si>
    <t>MINEC-2022-0074</t>
  </si>
  <si>
    <t>MINEC-2022-0075</t>
  </si>
  <si>
    <t>MINEC-2022-0076</t>
  </si>
  <si>
    <t>MINEC-2022-0077</t>
  </si>
  <si>
    <t>MINEC-2022-0078</t>
  </si>
  <si>
    <t>MINEC-2022-0079</t>
  </si>
  <si>
    <t>MINEC-2022-0080</t>
  </si>
  <si>
    <t>MINEC-2022-0081</t>
  </si>
  <si>
    <t>MINEC-2022-0082</t>
  </si>
  <si>
    <t>MINEC-2022-0083</t>
  </si>
  <si>
    <t>IPC de medicamentos desagregado por subcategoría de medicamentos paro los meses de julio a diciembre del 2021</t>
  </si>
  <si>
    <t>Guía para legalizar una empresa en El Salvador, actualizada a su última edición; en donde se detalle los pasos a seguir para la inscripción de una empresa</t>
  </si>
  <si>
    <t xml:space="preserve">Empresas por rubro registradas y laborando en el municipio de Acajutla hasta la fecha.
Empresas que se encuentran ejerciendo actualmente, nombre y rubro, desde la más antigua vigente o ejerciendo hasta la más actual existente.
</t>
  </si>
  <si>
    <t>Registro de introducción de cilindros de gas propano al mercado salvadoreño, dividido por empresas, desde el año 2015 a la fecha.  
Registro de porcentaje o media cuantitativa de la participación en el mercado de cada una de las empresas de gas propano en El Salvador, desde el año 2015 a la fecha.</t>
  </si>
  <si>
    <t xml:space="preserve">Por lo antes expuesto de acuerdo a los Art. 18 y 3 de la Constitución de la Republica de El 
Salvador y la CLÁUSULA No. 94. COMUNICACIÓN. 
1. Nos admita la presente solicitud.
2. Montos erogados, cancelados y totales que recibió cada trabajador colocar nombre en concepto de pago de taxi y viáticos por semanas, meses de los años siguientes 2020, 2021 y 2022 a la fecha, (montos totales por separado señalando nombre del trabajador/ de pago de taxi/viáticos/); Certificando su Autenticidad la unidad que lo emite. 
3. Montos erogados, cancelados y totales que recibió cada trabajador colocar nombre en concepto de pago de horas extras por meses de los años siguientes 2020, 2021 y 2022 a la fecha, (montos totales por separado señalando nombre del trabajador/ de pago de horas extras/); Certificando su Autenticidad la unidad que lo emite. 
4. La información solicitada sea foliada y certificada.
</t>
  </si>
  <si>
    <t>Se solicita información del sector metalmecánico de El Salvador en general, balances generales de importación y exportación, como también la afectación de la pandemia en el sector y las empresas representativas.</t>
  </si>
  <si>
    <t>Listado de empresas dedicadas a la producción de puertas y ventanas de vidrio en la ciudad de San Miguel. 
Datos generales, nombre de empresa, teléfono y/o correo, dirección tamaño según empleados (micro, pequeña, mediana o grande) la información es con fines educativos, me encuentro en mi proyecto de tesis y necesitamos esa base de datos para realizar una encuesta y hacer un muestreo.</t>
  </si>
  <si>
    <t>Solicito que se me entregue(n) en formato digital y sin certificar de (los) documento(s) oficial(es), de existir, y cualquiera sea su denominación, que trate(n) sobre la forma de como el MINISTERIO DE ECONOMÍA, ha tratado o se encuentra tratando la temática del: Asbesto, Regulador con PCB sin aceite y Fuentes radioactivas.   
En caso de no existir documento alguno, favor indicarme el número del artículo en la que aparecen las mencionadas temáticas en el contenido de la Ley de Minería, Ley General de Hidrocarburos o en su reglamentación o normativa técnica relacionada a dicha temática, cualquiera sea su denominación.  
Desde ya los autorizo, de que, si los archivos son demasiados pesados, puedan enviármelos de manera separada.</t>
  </si>
  <si>
    <t>Aclarando que comprendo que cierta información es de carácter confidencial, pueden brindarme la información solicitada con una mancha de agua diciendo "BORRADOR", o en su caso, ocultando las partes o información confidencial de las empresas.  
Los Requisitos y Formularios para: 
Requisitos y Formularios para Inscripción en el Registro de Comercializadores de Productos de Petróleo. 
Requisitos y Formularios para Autorización de Construcción de Plantas de Envasado de GLP.  
Requisitos y Formularios para Autorización de Funcionamiento de la Construcción de la Planta de Envasado de GLP.  
Requisitos y Formularios para Autorización de Construcción de Depósitos de Aprovisionamiento.  
Requisitos y Formularios para Autorización de Funcionamiento de Construcción de Depósito de Aprovisionamiento  
Requisitos y Formularios para Autorización de Distribuidor Mayorista de GLP.  
Requisitos y Formularios para Autorización para Transportar Gas Licuado de Petróleo a Granel.  
Requisitos y Formularios para Autorización de Importación de Productos Derivados de Petróleo.  
Requisitos y Formularios para Autorización de Exportar y Re Exportar Gas Licuado de Petróleo a granel.  
Requisitos y Formularios para Autorización para Utilizar en el Mercado Nacional Cilindros Portátiles para Envasado de Gas Licuado de Petróleo (GLP).  
Requisitos y Formularios para Autorización de Registro o Modificación de Color en Cilindros Portátiles para GLP.  
Requisitos y Formularios para Autorización para Importar o Exportar Cilindros Portátiles para Envasado de Gas Licuado de Petróleo (GLP).  
Requisitos y Formularios para Autorización para Importar Válvulas y Reguladores para GLP.  
Requisitos y Formularios para Autorización para la Fabricación, Mantenimiento y Reparación de Cilindros Portátiles para Envasado de GLP.  
Requisitos y Formularios para Registrar Inventario Mínimo de Gas Licuado de Petróleo. 
Las Solicitudes o Escritos que realizan las empresas solicitando: 
Solicitud o Escrito de Inscripción en el Registro de Comercializadores de Productos de Petróleo. 
Solicitud o Escrito de Autorización de Construcción de Plantas de Envasado de GLP.  
Solicitud o Escrito de Autorización de Funcionamiento de la Construcción de la Planta de Envasado de GLP.  
Solicitud o Escrito de Autorización de Construcción de Depósitos de Aprovisionamiento.  
Solicitud o Escrito de Autorización de Funcionamiento de Construcción de Depósito de Aprovisionamiento  
Solicitud o Escrito de Autorización de Distribuidor Mayorista de GLP.  
Solicitud o Escrito de Autorización para Transportar Gas Licuado de Petróleo a Granel.  
Solicitud o Escrito de Autorización de Importación de Productos Derivados de Petróleo.  
Solicitud o Escrito de Autorización de Exportar y Re Exportar Gas Licuado de Petróleo a granel.  
Solicitud o Escrito de Autorización para Utilizar en el Mercado Nacional Cilindros Portátiles para Envasado de Gas Licuado de Petróleo (GLP).  
Solicitud o Escrito de Autorización de Registro o Modificación de Color en Cilindros Portátiles para GLP.  
Solicitud o Escrito de Autorización para Importar o Exportar Cilindros Portátiles para Envasado de Gas Licuado de Petróleo (GLP).  
Solicitud o Escrito de Autorización para Importar Válvulas y Reguladores para GLP.  
Solicitud o Escrito de Autorización para la Fabricación, Mantenimiento y Reparación de Cilindros Portátiles para Envasado de GLP.  
Solicitud o Escrito de Registro de Inventario Mínimo de Gas Licuado de Petróleo. 
Las Resoluciones otorgadas por la Dirección de Hidrocarburos y Minas: (Le pueden ocultar datos confidenciales y personales) 
Resolución de Inscripción en el Registro de Comercializadores de Productos de Petróleo 
Resolución de Autorización de Construcción de Plantas de Envasado de GLP.  
Resolución de Autorización de Funcionamiento de la Construcción de la Planta de Envasado de GLP  
Resolución de Autorización de Construcción de Depósitos de Aprovisionamiento.  
Resolución de Autorización de Funcionamiento de Construcción de Depósito de Aprovisionamiento  
Resolución de Autorización de Distribuidor Mayorista de GLP.  
Resolución de Autorización para Transportar Gas Licuado de Petróleo a Granel.  
Resolución de Autorización de Importación de Productos Derivados de Petróleo.  
Resolución de Autorización de Exportar y Re Exportar Gas Licuado de Petróleo a granel.  
Resolución de Autorización para Utilizar en el Mercado Nacional Cilindros Portátiles para Envasado de Gas Licuado de Petróleo (GLP).  
Resolución de Autorización de Registro o Modificación de Color en Cilindros Portátiles para GLP.  
Resolución de Autorización para Importar o Exportar Cilindros Portátiles para Envasado de Gas Licuado de Petróleo (GLP).  
Resolución de Autorización para Importar Válvulas y Reguladores para GLP.  
Resolución de Autorización para la Fabricación, Mantenimiento y Reparación de Cilindros Portátiles para Envasado de GLP.  
Resolución de Inventario Mínimo de Gas Licuado de Petróleo</t>
  </si>
  <si>
    <t>Dirijo la petición a esta respetable Unidad, para que pueda proporcionar información de la ASOCIACIÓN SALVADOREÑA DE IMPORTADORES Y COMERCIALIZADORES DE GAS LICUADO DE PETRÓLEO, y que puede abreviarse ASOGAS, de la siguiente manera: 
1. Si es de conocimiento de este Ministerio por medio de la Dirección de Hidrocarburos y Minas o por cualquier otro medio de información fidedigna o directa, ¿Quiénes son los miembros actuales de la Asociación? 
2. De igual forma, si este ministerio por cualquier medio de información, ¿Sabe si existe algún tipo de renuncia dentro de dicha Asociación o se le ha informado por cualquier medio la desvinculación de algún miembro de ASOGAS en el período 2019-2022? 
Por lo antes expuesto, a usted respetuosamente PIDO: 
1. Se me admita el presente escrito; 
2. Se me entregue la información requerida; 
3. Siga el trámite de ley</t>
  </si>
  <si>
    <t>Solicito una constancia del tiempo que trabajo en el MINEC, y también copia o comprobante en el haga constar los descuentos del Seguro Social de enero a diciembre del año 2010.</t>
  </si>
  <si>
    <t>Solicito muy atentamente un listado de oficinas contables registradas en esa Dirección</t>
  </si>
  <si>
    <t xml:space="preserve">Listado de empresas especificando su razón social y nombre comercial. 
Listado de comerciantes individuales.
Todo lo anterior a la fecha. 
Todo lo anterior en formato Excel.
</t>
  </si>
  <si>
    <t>Registro de Empresas Farmacéuticas en los Departamentos de San Salvador y La Libertad, años desde 2015 a 2021.  
Cantidad de Empleados, si fuere posible, ubicación de C/U. 
Historial que se pueda obtener de los años mencionados.</t>
  </si>
  <si>
    <t xml:space="preserve">Motivo por el cual, a través de la presente le solicito me brinde su valiosa colaboración en la obtención de la siguiente información: 
- Ente Estatal encargado de la regulación de las empresas en El Salvador. 
- Parámetros utilizados para la clasificación de las empresas en públicas, privadas y transnacionales. 
- Parámetros utilizados para la clasificación de las empresas en  grandes, medianas y pequeñas empresas.  
- Actividades empresariales consideradas lesivas en el ámbito económico. 
- Registro de empresas consideradas de economía mixta en El Salvador.
</t>
  </si>
  <si>
    <t>Necesito la clasificación de las empresas que se dedican a la comercialización de repuestos y partes nuevas para vehículos de la ciudad de San Miguel, departamento de San Miguel esta información se utilizara para una investigación que estoy realizando para el proyecto tesis cuyo tema específico es; aplicación de la logística 4.0 en empresas dedicadas al rubro antes mencionado.</t>
  </si>
  <si>
    <t>Listado de empresas de restaurantes de comida rápida inscritas en el municipio de San Salvador la cual nos va a ser de gran ayuda para la realización de nuestra tesis</t>
  </si>
  <si>
    <t xml:space="preserve">La serie del número de beneficiarios mensual desde marzo del 2021 a la fecha, que reciben el subsidio del gas por: Energía eléctrica, hogares con tarjeta, panaderías, pupuserías, mercados, escuelas, ONG´s. 
La erogación mensual en millones de dólares por concepto de subsidio al gas propano, desde enero del 2013 hasta febrero del 2022. 
</t>
  </si>
  <si>
    <t xml:space="preserve">Cantidad de empresas registradas dedicadas al alquiler de maquinaria. 
Cantidad de empresas registradas dedicadas al mantenimiento de maquinaria. 
</t>
  </si>
  <si>
    <t xml:space="preserve">Solicito el tiempo de servicio al Ministerio de Economía (FINATA). En el cual se detallen los días y salarios cotizados en colones. 
Para la construcción de su historial laboral en INPEP, solicito la presente como hija de la fallecida, me identifico con las copias de DUI, y partida de Defunción 
</t>
  </si>
  <si>
    <t>Se solicita información sobre el precio del combustible Diesel, Superior y Regular de los últimos 10 años en El Salvador, de preferencia cada mes, en cuanto a las bajas y altas de los precios.</t>
  </si>
  <si>
    <t>Una copia sellada, foliada y certificada de su expediente laboral como servidor público en el Ministerio de Economía; desde el 01 de abril de 2011 hasta el 28 de febrero de 2022.</t>
  </si>
  <si>
    <t>Haciendo uso del derecho de acceso a la información pública, el suscrito solicita que se le proporcione la siguiente información; debidamente sellada, foliada y certificada: 
 1) Listado de personal del Ministerio de Economía que forma parte de la Carrera Administrativa (Ley de Salarios o Contrato Administrativo), en el que conste las siguientes especificaciones: tiempo de servicio, merecimientos, calificación periódica del (de la) empleado(a) o funcionario(a) llevada por sus jefes, faltas, suspensiones, comportamiento; con fecha de corte 28 de febrero de 2022. 
2) Listado de Plazas Vacantes en el Ministerio de Economía, bajo la Carrera Administrativa (Ley de Salarios o Contrato Administrativo); con fecha de corte 28 de febrero de 2022. 
3) Documento(s) final(es) o borrador(es) de documento(s) "Escalafón de los funcionarios y empleados del Ministerio de Economía", elaborado(s) en el período de Noviembre de 2016 a Febrero de 2022.</t>
  </si>
  <si>
    <t>Haciendo uso del derecho de acceso a la información pública, el suscrito solicita que se le proporcione la siguiente información; debidamente sellada, foliada y certificada: 
 1) Reporte de Remuneraciones del Personal Activo (en formato Excel), con la siguiente información en columnas: Puesto Nominal, Puesto Funcional, Género, Forma de Pago, Salario Mensual; agrupados por Unidad Organizativa. Con fecha de corte: Septiembre/2021. 
2) Reporte de Remuneraciones del Personal Activo (en formato Excel), con la siguiente información en columnas: Puesto Nominal, Puesto Funcional, Género, Forma de Pago, Salario Mensual; agrupados por Unidad Organizativa. Con fecha de corte: Diciembre/2021. 
3) Reporte de Remuneraciones del Personal Activo (en formato Excel), con la siguiente información en columnas: Puesto Nominal, Puesto Funcional, Género, Forma de Pago, Salario Mensual; agrupados por Unidad Organizativa. Con fecha de corte: Marzo/2022</t>
  </si>
  <si>
    <t>1. De acuerdo a la ley de presupuesto para 2022, en el portal de Transparencia Fiscal del Ministerio de Hacienda (https://www.transparenciafiscal.gob.sv/ptf/es/PTF2-Gastos.html). El ramo de Economía, línea de trabajo “04 Estadísticas y censos: 04 Cumplimiento de la sentencia de El Mozote y Lugares aledaños” con un costo asignado de $51,090. En ese sentido, se solicita los montos de ejecución de dicha línea de trabajo, para todos los meses de 2022. Además de la desagregación por mes, se requiere que por cada monto o suma ejecutada se detalle el nombre del/los programas y/o actividades de toda índole realizadas a partir de esta línea de trabajo (incluyendo administrativas), así como la fecha de ejecución correspondiente y la unidad o funcionario responsable de ejecución. Se solicita que la información esté desagregada por mes para todo el 2022: enero, febrero, marzo. 
2. De acuerdo a la ley de presupuesto para 2021, en el portal de Transparencia Fiscal del Ministerio de Hacienda (https://www.transparenciafiscal.gob.sv/ptf/es/PTF2-Gastos.html). El ramo de Economía, en el literal “B”: asignación de recursos y numeral “3” relación propósitos con recursos asignados, cuenta con la unidad presupuestaria y línea de trabajo “04 Estadísticas y censos: 04 Cumplimiento de la sentencia de El Mozote y Lugares aledaños” con un costo asignado de $50,290. En ese sentido, se solicita los montos de ejecución de dicha línea de trabajo, para todos los meses de 2021. Además de la desagregación por mes, se requiere que por cada monto o suma ejecutada se detalle el nombre del/los programas y/o actividades de toda índole realizadas a partir de esta línea de trabajo (incluyendo administrativas), así como la fecha de ejecución correspondiente y la unidad o funcionario responsable de ejecución. Se solicita que la información esté desagregada por mes para todo el 2021: enero, febrero, marzo, abril, etc. hasta completar el año. 
3. En razón de la resolución final de la solicitud MINEC-2021-0281 (RAIP N°0271-2021), ver detalle en documentos anexos, se solicita copia de los siguientes documentos: 
- Proyecto para la documentación de víctimas para su inclusión al Registro de Víctimas. 
- Boleta para la recolección de las características socio demográfica de las víctimas de la masacre del Mozote y lugares aledaños. 
- Documento/informe/resultado de la revisión, integración y verificación de las bases de datos de la APDHEM, Sentencia del caso masacre de El Mozote de la Corte Interamericana de Derechos Humanos y del Registro DIGESTYC para la construcción de un listado unificado de víctimas 
- Cuadros estadísticos y graficas de las variables registradas en la caracterización socio demográfica de las víctimas, usando el “Statistical Product and Service Solutions” (SPSS), para la elaboración de informes. 
- Documento relativo a la estructura de la base de datos del “Registro Único de Víctimas de Graves Violaciones a los Derechos Humanos en el Contexto de la Masacre El Mozote y Lugares Aledaño” 
- Listados y estadísticas para cada tipo de Víctimas (sin incluir datos personales, solo demográficos)</t>
  </si>
  <si>
    <t>Base de empresas que operan en el país desagregados por municipios para el año 2021 
Empresas desagregadas por municipios para el año 2021. Enviar los siguientes campos en un Excel. 
-Nombre de la empresa. 
-Número de empleados.  
-Departamento.  
-Clasificación de empresa según MINEC (grande, pequeña, mediana y microempresa).  
-Municipio de operación.  
-Rubro.
-Actividad comercial.</t>
  </si>
  <si>
    <t>Información a DIGESTYC sobre compras públicas 
1. Las estadísticas de las compras públicas realizadas desde el año 2011 a la fecha 2022;  
2. Relacionar a las estadísticas:  
a) fechas del proceso por año;  
 b) número del proceso;  
c) tipo y nombre público de las empresas participantes y la empresa ganadora; 
d) montos de la compra;  
e) procedimiento utilizado para la compra; 
f) mencionar si tienen alguna política con respecto a las compras públicas;  
g) mencionar el tipo de compra pública realizada;  
h) ¿qué presupuesto se utilizó en dichas compras  públicas; 
i) ¿en qué  diario se encuentra publicado dicho presupuesto?; 
j)¿el presupuesto utilizado fue con fondos públicos o propios?  . 
3. Las compras públicas que realizan ¿Cuentan con una planificación anual de compras? ¿Cómo se vincula con los objetivos estratégicos institucionales? ¿Qué sistemas utilizan para la gestión de compras públicas? 
4. Nombre e información de contacto (correo institucional) de los técnicos encargados de las compras públicas.</t>
  </si>
  <si>
    <t>Dirección de Administración - Dirección de Talento Humano</t>
  </si>
  <si>
    <t>RAIP No. 0087</t>
  </si>
  <si>
    <t>RAIP No. 0045</t>
  </si>
  <si>
    <t>RAIP No. 0047</t>
  </si>
  <si>
    <t>RAIP No. 0048</t>
  </si>
  <si>
    <t>RAIP No. 0051</t>
  </si>
  <si>
    <t>RAIP No. 0056</t>
  </si>
  <si>
    <t>RAIP No. 0053</t>
  </si>
  <si>
    <t>RAIP No. 0054</t>
  </si>
  <si>
    <t>RII No.005</t>
  </si>
  <si>
    <t>RAIP No. 0060</t>
  </si>
  <si>
    <t>RII No.004</t>
  </si>
  <si>
    <t>RII No.008</t>
  </si>
  <si>
    <t>RAIP No. 0057</t>
  </si>
  <si>
    <t>RAIP No. 0058</t>
  </si>
  <si>
    <t>RAIP No. 0059</t>
  </si>
  <si>
    <t>RAIP No. 0061</t>
  </si>
  <si>
    <t>RAIP No. 0062</t>
  </si>
  <si>
    <t>RAIP No. 0063</t>
  </si>
  <si>
    <t>RAIP No. 0064</t>
  </si>
  <si>
    <t>RII No. 006</t>
  </si>
  <si>
    <t>RAIP No. 0055</t>
  </si>
  <si>
    <t>RADP No.0003</t>
  </si>
  <si>
    <t>RAIP No. 0072</t>
  </si>
  <si>
    <t>RAIP No. 0071</t>
  </si>
  <si>
    <t>RAIP No. 0074</t>
  </si>
  <si>
    <t>RAIP No. 0067</t>
  </si>
  <si>
    <t>MINEC-2022-0084</t>
  </si>
  <si>
    <t>MINEC-2022-0085</t>
  </si>
  <si>
    <t>MINEC-2022-0086</t>
  </si>
  <si>
    <t>MINEC-2022-0087</t>
  </si>
  <si>
    <t>MINEC-2022-0088</t>
  </si>
  <si>
    <t>MINEC-2022-0089</t>
  </si>
  <si>
    <t>MINEC-2022-0090</t>
  </si>
  <si>
    <t>MINEC-2022-0091</t>
  </si>
  <si>
    <t>MINEC-2022-0092</t>
  </si>
  <si>
    <t>MINEC-2022-0093</t>
  </si>
  <si>
    <t>MINEC-2022-0094</t>
  </si>
  <si>
    <t>MINEC-2022-0095</t>
  </si>
  <si>
    <t>MINEC-2022-0096</t>
  </si>
  <si>
    <t>MINEC-2022-0097</t>
  </si>
  <si>
    <t>Nos dirigimos a usted solicitándole cordialmente apoyo en el desarrollo y la facilitación de  información respecto a: 
a) Base de datos de Pequeñas, Medianas y Grandes Empresas que actualmente están instaladas en el municipio de Soyapango, sean estas sucursales, casas matrices u oficinas centrales y  administrativas. 
b) Clasificación de cada empresa según: 
1. Nombre comercial 
2. Número de empleados 
3. Giro 
4. Sector (Industrial, comercio y servicio) y 
5. Ubicación/ Dirección</t>
  </si>
  <si>
    <t>Cuantos comerciantes hay inscritos en el Municipio de Antiguo Cuscatlán 
Tipos de comercios hay inscritos en el Municipio de Antiguo Cuscatlán.
Encuestas de cuantos utilizan las redes sociales para venta en el Municipio de Antiguo Cuscatlán.</t>
  </si>
  <si>
    <t>El apoyo que estoy pidiendo por medio de Luis, es el suministro de una base de datos, que cumpla con los criterios: 
Nombre comercial.
Razón Social
Giro o sector al que pertenece.
Tamaño de la empresa.
Dirección física, si no se tiene entonces departamento y municipio podría ser.
Números de contacto.
Correos electrónicos</t>
  </si>
  <si>
    <t>Haciendo uso del derecho de acceso a la información pública, solicitamos que se nos proporcione la siguiente información, de forma sellada, foliada y certificada: 
Resolución expresa o Acuerdo Ejecutivo publicado en el Diario Oficial correspondiente al acto administrativo en el que se hace explícita la declaración de voluntad, de deseo, de conocimiento o de juicio por parte del Ministerio de Economía, para repetir la votación en la elección de los Representantes de los(as) Trabajadores(as) en el Comité de Seguridad y Salud Ocupacional (COSESO); realizada en Diciembre/2021. 
Resolución expresa o Acuerdo Ejecutivo publicado en el Diario Oficial correspondiente al acto administrativo en el que se hace explicita la declaración de voluntad, de deseo, de conocimiento o de juicio por parte del Ministerio de Economía, sobre los(as) Miembros elegidos(as)para representar a los(as) Trabajadores(as) en el Comité de Seguridad y Salud Ocupacional (COSESO); para el período 2022-2024.
Resolución expresa o Acuerdo Ejecutivo publicado en el Diario Oficial correspondiente al acto administrativo en el que se hace explícita la declaración de voluntad, de deseo, de conocimiento o de juicio por parte del Ministerio de Economía, para repetir la votación en la elección de los representantes de los(as) Trabajadores(as) en el Comité de Seguridad y Salud Ocupacional (COSESO); realizada en Marzo/2022.</t>
  </si>
  <si>
    <t>Haciendo uso del derecho de acceso a la información pública, solicitamos que se nos proporcione la siguiente información, de forma sellada, foliada y certificada: 
Listado de Correspondencia remitida por parte del Sindicato Unificado de Trabajadoras y Trabajadores del Ministerio de Economía (SUTTMINEC) para el Despacho Oficial de la Señora Ministra de Economía, y Listado de la Correspondencia respondida por parte del Despacho Oficial de la Señora Ministra de Economía para el Sindicato "SUTTMINEC" (referido a Cartas, Notas Oficiales, Memorándums del Sindicato, etc.); desde junio de 2019 hasta marzo de 2022. 
Listado de Correspondencia remitida por parte del Sindicato Unificado de Trabajadoras y Trabajadores del Ministerio de Economía (SUTTMINEC) para el Despacho Oficial del Señor Vice Ministro de Economía, y Listado de la Correspondencia respondida por parte del Despacho Oficial del Señor Vice Ministro de Economía para el Sindicato "SUTTMINEC" (referido a Cartas, Notas Oficiales, Memorándums del Sindicato, etc.); desde junio de 2019 hasta marzo de 2022. 
Listado de Correspondencia remitida por parte del Sindicato Unificado de Trabajadoras y Trabajadores del Ministerio de Economía (SUTTMINEC) para la Dirección de Talento Humano / Gerencia de Recursos Humanos del Ministerio de Economía, y Listado de la Correspondencia respondida por parte dela Dirección de Talento Humano / Gerencia de Recursos Humanos del Ministerio de Economía para el Sindicato "SUTTMINEC" (referido a Cartas, Notas Oficiales, Memorándums del Sindicato, etc.); desde junio de 2019 hasta marzo de 2022.</t>
  </si>
  <si>
    <t>Necesito un listado detallado de las empresas medianas y pequeñas del país, especialmente de los departamentos, San Salvador, La libertad, Santa Ana y San Miguel, que contenga toda la información general de las mismas. Por ejemplo, nombre de la empresa, dirección, Pbx, e-mail, pagina web, propietario</t>
  </si>
  <si>
    <t>Constancia laboral o tiempo  de servicio en INAZUCAR, a nombre de ------, para tramite del INPEP.</t>
  </si>
  <si>
    <t>Registro o listado con los nombres de las empresas transnacional radicadas en El Salvador. 
-  Registro de las empresas transnacionales radicadas en El Salvador, en el cual conste el nombre de las empresas, cantidad de empresas y el año desde que iniciaron labores en el país</t>
  </si>
  <si>
    <t>El motivo del presente es para solicitar información (directorio, base de datos, informes) sobre las empresas del país que son inclusivas para la comunidad LGBTI+, esto con el fin de realizar un estudio que DIKÉ (organización no gubernamental registrada) queremos lanzar sobre la inclusión laboral de la población LGBT+ en el país. 
Sin por algún motivo no cuenta con el documento específico sobre inclusión, cualquier documento general (directorio, base de datos, informes) sobre las empresas del país también ayudará mucho para el estudio.</t>
  </si>
  <si>
    <t>Información histórica sobre el crecimiento económico que han tenido las pequeñas y medianas empresas, referente a valores de ingreso monetarios, dividido por departamento, municipio, actividad económica y nombre comercial desde el 2018 a la actualidad. Esto tiene como finalidad completar una actividad de investigación universitaria</t>
  </si>
  <si>
    <t>Lista de Sociedades cuya actividad económica sea "Servicios de Ingeniería Civil" o similares, registrados en MINEC al día 31 de marzo de 2022</t>
  </si>
  <si>
    <t>Lista de fábricas de El Salvador con su ubicación ya sea por departamento y Municipios, así como su clasificación (pequeña, mediana y gran contribuyente).</t>
  </si>
  <si>
    <t>Número de artistas salvadoreños desempleados durante el periodo de gobierno del ex Presidente Salvador Sánchez Ceren (2014-2019) Número de artistas salvadoreños desempleados durante el periodo del gobierno actual (2019-2021) De preferencia que la información sea brindada en formato Excel</t>
  </si>
  <si>
    <t>Quienes conforman el comité técnico para elaborar el anteproyecto de presupuesto del MINEC?.
-El Presupuesto del MINEC.
-Además; La Programación de Ejecución Presupuestaria del MINEC.</t>
  </si>
  <si>
    <t> 06/04/2022</t>
  </si>
  <si>
    <t>Despacho - Dirección de Talento Humano</t>
  </si>
  <si>
    <t>RAIP No. 0065</t>
  </si>
  <si>
    <t>RAIP No. 0068</t>
  </si>
  <si>
    <t>RAIP No. 0066</t>
  </si>
  <si>
    <t>RII No. 007</t>
  </si>
  <si>
    <t>RAIP No. 0070</t>
  </si>
  <si>
    <t>RAIP No. 0069</t>
  </si>
  <si>
    <t>RII No. 009</t>
  </si>
  <si>
    <t>RII No. 010</t>
  </si>
  <si>
    <t>RAIP No. 0073</t>
  </si>
  <si>
    <t>RAIP No. 0077</t>
  </si>
  <si>
    <t>RAIP No. 0075</t>
  </si>
  <si>
    <t>RAIP No. 0076</t>
  </si>
  <si>
    <t>RII No. 011</t>
  </si>
  <si>
    <t>RAIP No. 0081</t>
  </si>
  <si>
    <t>MINEC-2022-0098</t>
  </si>
  <si>
    <t>MINEC-2022-0099</t>
  </si>
  <si>
    <t>MINEC-2022-0100</t>
  </si>
  <si>
    <t>MINEC-2022-0101</t>
  </si>
  <si>
    <t>MINEC-2022-0102</t>
  </si>
  <si>
    <t>MINEC-2022-0103</t>
  </si>
  <si>
    <t>MINEC-2022-0104</t>
  </si>
  <si>
    <t>MINEC-2022-0105</t>
  </si>
  <si>
    <t>MINEC-2022-0106</t>
  </si>
  <si>
    <t>MINEC-2022-0107</t>
  </si>
  <si>
    <t>MINEC-2022-0108</t>
  </si>
  <si>
    <t>MINEC-2022-0109</t>
  </si>
  <si>
    <t>MINEC-2022-0110</t>
  </si>
  <si>
    <t>MINEC-2022-0111</t>
  </si>
  <si>
    <t>MINEC-2022-0112</t>
  </si>
  <si>
    <t>MINEC-2022-0113</t>
  </si>
  <si>
    <t>MINEC-2022-0114</t>
  </si>
  <si>
    <t>MINEC-2022-0115</t>
  </si>
  <si>
    <t>MINEC-2022-0116</t>
  </si>
  <si>
    <t>MINEC-2022-0117</t>
  </si>
  <si>
    <t>MINEC-2022-0118</t>
  </si>
  <si>
    <t>MINEC-2022-0119</t>
  </si>
  <si>
    <t>MINEC-2022-0120</t>
  </si>
  <si>
    <t>Me encuentro realizando un trabajo sobre las industrias manufactureras en el país para una propuesta de la currícula de contenido de asignaturas de la carrera, encontré su correo en la página de la institución para solicitar información, quisiera saber si es posible obtener el número de empresas que pertenecen a los diferentes sectores manufactureros, cuales pertenecen a la mediana y gran empresa, y cuales exportan en el país.</t>
  </si>
  <si>
    <t xml:space="preserve">El motivo de mi correo es para solicitar de su amable colaboración para la obtención de la información de los 262 municipios del país del año 2020 y 2021 las siguientes variables: 
• Total, de población segmentada por sexo, zona geográfica y municipio. 
• Ingresos y gastos de los hogares divido por sexo, zona geográfica y municipio. 
• Nivel de pobreza (pobreza relativa, pobreza extrema y no pobre) segmentada por sexo y municipio. 
• Nivel de escolaridad promedio por sexo, zona geográfica y municipio. 
• Analfabetismo segmentado por sexo y municipio. 
• Población económicamente activa segmentada por sexo y municipio. 
• Población en edad de trabajar segmentada por sexo y municipio. 
• Tasa de desempleo segmentada por sexo y municipio. 
• Actividades económicas productivas desarrolladas por sexo y municipio.
</t>
  </si>
  <si>
    <t>Datos estadísticos de las principales causas de accidentes de tránsito en El Salvador desde 2010–2022, y si fuera posible la cantidad de accidentes relacionados a conductores en estado de desvelo (somnolencia o insomnio). Se pretende con ello argumentar la necesidad y viabilidad de una técnica de análisis de amilasa en salival relacionada al estado de desvelo o insomnio en los conductores de Automóviles en El Salvador, como proyecto de investigación de trabajo de grado.</t>
  </si>
  <si>
    <t xml:space="preserve">Información general de las empresas que se encuentran registradas, para ser más específicos de las fábricas productoras de bloques y de las ferreterías
• Datos generales de las fábricas productoras de bloques de concreto.
• Datos generales de las ferreterías.
• Información sobre las empresas que se encuentran registradas.
</t>
  </si>
  <si>
    <t xml:space="preserve">Información sobre mercados de harinas en valores y quintales:
• Tamaño de mercado de Harina de Arroz.
• Tamaño de mercado de Harina de Trigo.
• Tamaño de mercado de Harina de Maíz.
• Cantidad de pupuserías registradas en total El Salvador.
</t>
  </si>
  <si>
    <t xml:space="preserve">Versión pública de los conjuntos de datos (bases de datos) mensuales (12 por año) usados para generar los reportes mensuales de Índice de Precio al Consumidor (IPC).
Los datos se solicitan desde enero de 2009 a diciembre de 2020 en formato desagradado (es decir, en formato de bases de datos) y como archivo de texto plano (.txt., .csv) o hoja de cálculo (.xls, .xlsx).
</t>
  </si>
  <si>
    <t xml:space="preserve">Versión pública de los conjuntos de datos (bases de datos) con todas sus variables / preguntas (ítems) de las siguientes encuestas (todas sus iteraciones para el período 2007 a 2021):
● Encuestas Económicas Mensuales.
● Encuestas Económicas Trimestrales.
● Encuestas Económicas Anuales.
● Encuesta de Tecnologías.
● Encuesta sobre Gestión Exportadora, Calidad, e Innovación.
Los datos se solicitan desde enero de 2007 a diciembre de 2021 en formato desagradado (es decir, en formato de bases de datos) y como archivo de texto plano (.txt., .csv) o hoja de cálculo (.xls, .xlsx).
</t>
  </si>
  <si>
    <t>Índice y variación interanual del IPC de la división de Equipo Audiovisual con código 09.1 y los artículos detallados en el grupo: televisores, radio, grabadoras, microcomponentes, equipo de sonido, DVD, computadoras y los demás que se encuentran en esta división de manera mensual desde 2018 a la fecha.</t>
  </si>
  <si>
    <t>Por medio del presente correo quisiera solicitar información respecto al último dato que el Ministerio tenga sobre el número de población económicamente activa en el municipio de Zacatecoluca desglosado por sexo.</t>
  </si>
  <si>
    <t xml:space="preserve">Quiero solicitar información con respecto a la estadística global de incendios provocados en El Salvador ya sea por la utilización de acelerantes de incendio y el % nacional de incendios del año 2021 y lo que va del 2022.
Esto con la finalidad que sea de aporte para un trabajo de investigación que estamos realizando por parte de la Facultad de Química y Farmacia, Universidad de El Salvador.
</t>
  </si>
  <si>
    <t xml:space="preserve">Índice y Variación interanual de los siguientes artículos lácteos para periodo mensual desde enero 2018 a lo más reciente de 2022, en Excel de preferencia para facilidad de tabulación de datos:  
•             Leche en polvo  
•             Queso fresco  
•             Queso duro blandito  
•             Queso duro  
•             Quesillo  
•             Crema Fresca  
•             Cuajada
</t>
  </si>
  <si>
    <t>Información de empresas del sector lácteo, en el área de comercialización clasificada de forma micro, pequeña y grande, dentro del área nacional.</t>
  </si>
  <si>
    <t xml:space="preserve">Datos estadísticos sobre el número de NNA víctimas de delitos contra la integridad sexual cometidos en el periodo 2021-2022. 
Número de NNA forzados a desplazarse desagregados edad y municipio.
</t>
  </si>
  <si>
    <t>Por este medio solicitando una constancia laboral, pues labore desde marzo 2011 hasta diciembre 2015 en Centro de Atención por Demanda CENADE, sin interrupción por servicio profesional, solo hago mención que la licenciada Alicia Maria Alvarenga Barrios tiene la información, pues anteriormente había solicitado constancia laboral y ella sabe los periodos y puestos que estuve laborando para la institución, en espera de tener respuesta pronto, ya que lo requiero en físico original y también que me puedan enviar esa información por este medio de forma escaneada se los agradeceré.</t>
  </si>
  <si>
    <t xml:space="preserve">Solícito de la Unidad de Transporte, Dirección de Administración: 
- El plan de trabajo del año 2022. Certificando su Autenticidad de la unidad que lo emite. 
- Misiones Oficiales asignadas al personal de Transporte 2022.   Certificando su Autenticidad de la unidad que lo emite. 
Por lo antes expuesto de acuerdo a los Art. 18 y 13 de la Constitución de la República de el Salvador y la Cláusula nº. 94 Comunicación. 
1. Nos admita la presente solicitud. 
2. El plan de trabajo del año 2022. Certificando su Autenticidad de la unidad que lo emite. 
3. Misiones Oficiales asignadas al personal de Transporte 2022.  Certificando su Autenticidad de la unidad que lo emite.
</t>
  </si>
  <si>
    <t xml:space="preserve">Base de datos completa separada por años en archivos distintos de la información recolectada de la Encuesta de Hogares Propósitos Múltiples de los años 2018, 2019 y 2020. 
Proporcionar los datos en formato de Excel.
</t>
  </si>
  <si>
    <t xml:space="preserve">Tratados comerciales que estén vinculados con “artículos plásticos para envasado de México”, y liquidación especifica que esté vinculado a “artículos plásticos para envasado de México”. </t>
  </si>
  <si>
    <t>Información de las  marcas de Productos Lácteos que poseen mayor cobertura de mercado respecto a las ventas a nivel nacional.</t>
  </si>
  <si>
    <t>IPC de medicamentos desagregado por subcategorías de medicamentos para los meses de enero a abril del 2022.</t>
  </si>
  <si>
    <t>Listado de empresas dedicadas a la venta de ropa en el municipio de San Salvador de los años 2020 y 2021. Por tamaño de empresas: pequeñas, medianas y grandes empresas.</t>
  </si>
  <si>
    <t xml:space="preserve">Información relacionada con el sector panificador del país.  Sector panificador de El Salvador (panaderías):
1. Historia del sector panificador en El Salvador
2. Factores que afectan el sector panificador en El Salvador
•          Factores Políticos
•          Factor económico
•          Factores Sociales
•          Factores Tecnológicos
•          Factores Ecológicos
•          Factores Legales
3. Cantidad de micro y pequeñas empresas registradas en el sector panificador, ubicadas en el oriente El Salvador
4. Antecedentes o precedentes de empresas que utilicen Lean Six Sigma en el sector panificación en el país
5. FODA del sector
6. Normas o Leyes que rigen el sector panificador en el país (normas/leyes nacionales)
7. Tasa Interna de Retorno (TIR) y Valor Actual Neto (VAN)
8. Principales razones por las cuales se han cerrado (voluntaria o involuntariamente) empresas del sector panificador en El Salvador.
9. Cuál es la rentabilidad de una empresa panificadora en país
10. Información estadística, procedimental o teórica del sector panificador del país (panaderías).
</t>
  </si>
  <si>
    <t>Se solicita conocer las empresas registradas legalmente que comercializan con oro y plata para estudio de trabajo de graduación, el cual está siendo realizada en empresa Joyas Adela, la información será utilizada para entrevistar al mercado proveedor de materia prima.</t>
  </si>
  <si>
    <t>Solicito su apoyo con la siguiente información: 
"Base de datos de empresa que incluya, rubro, razón social, clasificación (Grande, mediana y pequeña), actividad, id de formulario de registro y principalmente una dirección de ubicación y contacto".
El objeto de la solicitud es para coordinar un estudio para la evaluación de productos y servicios desde la perspectiva de marketing.</t>
  </si>
  <si>
    <t>RAIP No. 0079</t>
  </si>
  <si>
    <t>RII No. 012</t>
  </si>
  <si>
    <t>RAIP No. 0078</t>
  </si>
  <si>
    <t>RAIP No. 0080</t>
  </si>
  <si>
    <t>RAIP No. 0082</t>
  </si>
  <si>
    <t>RII No. 013</t>
  </si>
  <si>
    <t>RAIP No. 0093</t>
  </si>
  <si>
    <t>RAIP No. 0083</t>
  </si>
  <si>
    <t>RAIP No. 0084</t>
  </si>
  <si>
    <t>RINS No. 002</t>
  </si>
  <si>
    <t>RAIP No. 0085</t>
  </si>
  <si>
    <t>RAIP No. 0086</t>
  </si>
  <si>
    <t>RADP No.0004</t>
  </si>
  <si>
    <t>RAIP No. 0089</t>
  </si>
  <si>
    <t>RAIP No. 0094</t>
  </si>
  <si>
    <t>RAIP No. 0088</t>
  </si>
  <si>
    <t>RAIP No. 0095</t>
  </si>
  <si>
    <t>RAIP No. 0090</t>
  </si>
  <si>
    <t>RAIP No. 0097</t>
  </si>
  <si>
    <t>RAIP No. 0091</t>
  </si>
  <si>
    <t>RAIP No. 0092</t>
  </si>
  <si>
    <t>RAIP No. 0096</t>
  </si>
  <si>
    <t>MINEC-2022-0121</t>
  </si>
  <si>
    <t>MINEC-2022-0122</t>
  </si>
  <si>
    <t>MINEC-2022-0123</t>
  </si>
  <si>
    <t>MINEC-2022-0124</t>
  </si>
  <si>
    <t>MINEC-2022-0125</t>
  </si>
  <si>
    <t>MINEC-2022-0126</t>
  </si>
  <si>
    <t>MINEC-2022-0127</t>
  </si>
  <si>
    <t>MINEC-2022-0128</t>
  </si>
  <si>
    <t>MINEC-2022-0129</t>
  </si>
  <si>
    <t>MINEC-2022-0130</t>
  </si>
  <si>
    <t>MINEC-2022-0131</t>
  </si>
  <si>
    <t>MINEC-2022-0132</t>
  </si>
  <si>
    <t>MINEC-2022-0133</t>
  </si>
  <si>
    <t>MINEC-2022-0134</t>
  </si>
  <si>
    <t>MINEC-2022-0135</t>
  </si>
  <si>
    <t>MINEC-2022-0136</t>
  </si>
  <si>
    <t>MINEC-2022-0137</t>
  </si>
  <si>
    <t>MINEC-2022-0138</t>
  </si>
  <si>
    <t>MINEC-2022-0139</t>
  </si>
  <si>
    <t>MINEC-2022-0140</t>
  </si>
  <si>
    <t>MINEC-2022-0141</t>
  </si>
  <si>
    <t>MINEC-2022-0142</t>
  </si>
  <si>
    <t>MINEC-2022-0143</t>
  </si>
  <si>
    <t>MINEC-2022-0144</t>
  </si>
  <si>
    <t xml:space="preserve">Solicito información de la Dirección de Tratados Comerciales en referencia a:  
Producto de café sin tostar de Colombia, tratados comerciales, sus antecedentes en el tratado que estén relacionados con este tema y la legislación que le corresponde.  
Información que sea del año 2019, estadística sobre el producto de café bajo el régimen de importación definitiva.
</t>
  </si>
  <si>
    <t>Solicito de la manera más atenta me proporcione en original y copia certifica una constancia laboral desde que inicie a laborar en DIGESTYC el 16 de septiembre de 1994 y, posteriormente fue promovido a la Dirección de Protección al Consumidor, ambas dependencias del Ministerio de Economía.</t>
  </si>
  <si>
    <t>Comportamiento de los precios de cada uno de los 238 productos o servicios del IPC por cada mes desde enero 2020 a abril a mayo de 2022. 
● Comportamiento mensual y el comportamiento anual de cada producto o servicio en un Excel. Además del incremento porcentual cada mes, también solicito que se envíe el precio de cada producto en cada periodo. Si no es posible al menos en enero de 2020 para luego calcularlo nosotros.  
● Es información que se tendría que procesar y por los años llevaría un poco de tiempo y algunos se manejan en base distintas.  
● Tal vez de los 238 hubiera un listado de productos de interés, para ver la factibilidad de sacar esta información, nos sería de ayuda y simplificaría el proceso. De ser posible solicito que la información especificada anteriormente sea proporcionada en un formato o documento de Excel, para qué sea más fácil de comprender.</t>
  </si>
  <si>
    <t>Estadísticas de inflación entre el rango de 2004, al 2022, (si existieran ya datos al año actual), de forma anual en porcentaje y dólares. Datos que pueda apreciar en una tabla en Excel de manera cronológica.</t>
  </si>
  <si>
    <t xml:space="preserve">Número de hogares que reciben Subsidio Gas Licuado anualmente, en el periodo 2017-2021. 
Monto total ejecutado para Subsidio Gas Licuado por mes y anual, periodo 2017-2021.  
Presupuesto ejecutado en el Subsidio Gas Licuado por fuente de financiamiento al anualmente, periodo 2017-2021.
</t>
  </si>
  <si>
    <t>Cantidad de empleados públicos que trabajan en el Ministerio de Economía en el corriente año 2022, que presenten alguna discapacidad. Discapacidad física, Discapacidad Auditiva, Discapacidad Visual, Discapacidad Psicosocial o mental y Discapacidad Intelectual, según las establece el Consejo Nacional para la Inclusión de las Personas con Discapacidad.</t>
  </si>
  <si>
    <t xml:space="preserve">Se solicita información del edificio del Ministerio de Economía ubicado en la Avenida Monseñor Romero y 3a Calle Oriente en el Centro Histórico de San Salvador solicitó lo siguiente: 
Arquitecto que diseñó el edificio del Ministerio Economía, Ingeniero que diseñó el cálculo estructural del edificio, Ingeniero o constructor que construyó el edificio, Costo total del proyecto, Promotor del proyecto, Empresa constructora que realizó la edificación del edificio, Planos del edificio y fotografías, Año de la primera piedra del edificio, Tiempo que duró la construcción del edificio, Año de finalización del edificio, Año de inauguración del edificio, Número de niveles que posee el edificio, Dimensiones del edificio (Altura, ancho, largo). Dimensión del terreno donde está el edificio (Metros cuadrados o varas cuadradas).
</t>
  </si>
  <si>
    <t xml:space="preserve">Listado de empresas distribuidoras de alimentos grandes, medianas y pequeñas 
Buenas tardes, solicito por favor un listado de tosas las empresas del departamento de la Libertad para poder obtener una muestra, empresas dedicadas a los siguientes giros: Y que detallen las grandes, medianas y pequeñas:
4630201  Venta al por mayor de abarrotes (vinos, licores, productos alimenticios envasados, etc). 
46301  Venta por mayor de alimentos. 
46491  Venta al por mayor de productos medicinales, cosméticos, perfumería y productos de limpieza. 
47219  Venta por menor de alimentos n.c.p.
</t>
  </si>
  <si>
    <t>Empresas que se encuentren registradas en la industria textil</t>
  </si>
  <si>
    <t>Cuantas empresas están inscritas y con operación activa en el rubro “compra y venta de productos de primera necesidad y azúcar según categorización del Ministerio de Hacienda en el Municipio de Usulután, departamento Usulután, El Salvador.</t>
  </si>
  <si>
    <t>Políticas contra la Inflación Mundial implementadas por el Gobierno de El Salvador desde el año 2017 al 2022.</t>
  </si>
  <si>
    <t xml:space="preserve">Información de importación de equipos de construcción ingresados a El Salvador. Como Retroexcavadoras, Minicargadores, Excavadoras, Camiones auto hormigoneras, entre otras. Existen varias empresas como Construmarket, Tecun,  Alquiler y Venta de Equipo de Construcción, y General de Equipos, dichas empresas están en este rubro.
</t>
  </si>
  <si>
    <t xml:space="preserve">1) Promedio del costo de vivienda en el Área Metropolitana de San Salvador en los últimos 5 años.
2) Porcentaje del salario que invierten las personas salvadoreñas en la adquisición de vivienda propia en los últimos 5 años. 
3) ¿Existe algún ente o mecanismo que se encargue de la regulación del precio de la vivienda en El Salvador?
</t>
  </si>
  <si>
    <t>De la manera más atenta les solicitamos nos envíen un listado en formato digital (xls, csv o similar), en donde aparezcan las Minas/Canteras Activas que contenga los siguientes campos: Número de Licencia, Nombre de mina/cantera, Titular del Derecho de Explotación, Departamento, Municipio, Ubicación, Tipo de material, Venta o Autoconsumo, Coordenadas (Lat - Long), Teléfono.</t>
  </si>
  <si>
    <t>Delimitación de los municipios que abarcan el área metropolitana (mapa y listado).</t>
  </si>
  <si>
    <t>Listado de las Pequeñas y Medianas Empresas en el área metropolitana de San Salvador.  
Número y detalle de las Pequeñas y Medianas Empresas en el área metropolitana de San Salvador</t>
  </si>
  <si>
    <t>Información respecto a cuantas pequeñas empresas existen en el Municipio de San Salvador dedicadas a la importación de vehículos y repuestos, con la finalidad de respaldar la parte de la muestra y población en la investigación de grado.</t>
  </si>
  <si>
    <t xml:space="preserve">Presupuesto anual para importaciones.  
Detalle de presupuesto de desechos plásticos.
</t>
  </si>
  <si>
    <t>Solicito listado de pequeñas empresas que se dediquen a la venta de enseres eléctricos del municipio de San Salvador, con su respectiva dirección y contacto.</t>
  </si>
  <si>
    <t xml:space="preserve">El jueves 16 de junio del presente año, la ministra de economía brindo un comunicado en la Copa Mundial de Emprendedores, donde mencionaba que se ha realizado una ley de Startups. Al igual, el 10 de marzo el presidente Nayib Bukele hablo sobre las 52 leyes para la atracción de inversión económica en el país. 
Mi consulta al respecto es ¿La ley de startups aún se encuentra en estudio o ya está aprobada por la Asamblea Legislativa? Pido de favor una copia de dicha ley. Así mismo, quiero consultar si esta ley de startups ¿es parte de las 52 leyes de las que el ejecutivo hablo el 10 de marzo de 2022? Y solicito de favor si pueden brindarme una copia de la lista de las 52 leyes.
</t>
  </si>
  <si>
    <t>Una copia sellada, foliada y certificada de mi expediente laboral como servidor público en el Ministerio de Economía; desde el 15 de enero 2015 hasta el 30 de junio 2022.</t>
  </si>
  <si>
    <t xml:space="preserve">En el ejercicio del derecho que me es reconocido en el artículo dos de la Ley de Acceso a la Información Pública y que deriva del artículo seis de la Constitución de la República, a bien tengo requerir lo siguiente: 
1. Listado de viajes internacionales entre el 1 de marzo de 2022 y el 31 de mayo del 2022. Para cada viaje, detallar el monto financiado con fondos públicos, el nombre del funcionario o empleado que viajó, el destino, el objetivo del viaje, el valor del pasaje, los viáticos asignados a cada persona que viajó y cualquier otro gasto. 
2. El listado de las obras en ejecución o ejecutadas total o parcialmente con fondos públicos entre el 1 de marzo de 2022 y el 31 de mayo del 2022 o con recursos provenientes de préstamos otorgados por cualquier entidad, indicando la ubicación exacta, el costo total de la obra, la fuente de financiamiento, el tiempo de ejecución, número de beneficiarios, empresa o entidad ejecutora y supervisora, nombre del funcionario responsable de la obra y contenido del contrato correspondiente y sus modificaciones, formas de pago, desembolsos y garantías. 
3. Listado de montos y destinatarios privados de recursos públicos otorgados entre el 1 de marzo de 2022 y el 31 de mayo del 2022, así como los informes que éstos rindieron sobre el uso de dichos recursos. 
4. Listado de las contrataciones y adquisiciones formalizadas o adjudicadas en firme entre el 1 de marzo de 2022 y el 31 de mayo del 2022, detallando en cada caso: objeto de la contratación o adquisición, monto, nombre de la contraparte, plazos de cumplimiento y ejecución, forma de contratación (ya sea por medio de licitación o concurso, público o por invitación, libre gestión, contratación directa, mercado bursátil o cualquier otra regulada por cualquier cuerpo normativo). 
5. El índice de información reservada, actualizado a fecha 31 de mayo del 2022. En formato PDF.
</t>
  </si>
  <si>
    <t>Solicito de la manera más atenta, la estadística de las cuantas empresas comerciales hay en el Área Metropolitana de San Salvador, departamento de San Salvador en los años 2020 y 2021. Adicionalmente la estadística de cuantas de estas empresas comerciales son pequeñas, medianas y grandes</t>
  </si>
  <si>
    <t xml:space="preserve">¿En el caso de una persona natural propietaria de una franquicia de venta de combustible, es obligación para esta persona natural tramitar el permiso de productos químicos?. </t>
  </si>
  <si>
    <t>Dirección de Hidrocarburos y Minas - CENADE</t>
  </si>
  <si>
    <t>RAIP No. 0098</t>
  </si>
  <si>
    <t>RADP No. 0005</t>
  </si>
  <si>
    <t>RAIP No. 0099</t>
  </si>
  <si>
    <t>RAIP No. 0110</t>
  </si>
  <si>
    <t>RAIP No. 0112</t>
  </si>
  <si>
    <t>RAIP No. 0100</t>
  </si>
  <si>
    <t>RAIP No. 0101</t>
  </si>
  <si>
    <t>RAIP No. 0111</t>
  </si>
  <si>
    <t>RAIP No. 0102</t>
  </si>
  <si>
    <t>RAIP No. 0103</t>
  </si>
  <si>
    <t>RAIP No. 0105</t>
  </si>
  <si>
    <t>RAIP No. 0113</t>
  </si>
  <si>
    <t>RINS No. 003</t>
  </si>
  <si>
    <t>RDNS No. 0001</t>
  </si>
  <si>
    <t>RAIP No. 0109</t>
  </si>
  <si>
    <t>RAIP No. 0106</t>
  </si>
  <si>
    <t>RAIP No. 0107</t>
  </si>
  <si>
    <t>RAIP No. 0104</t>
  </si>
  <si>
    <t>RAIP No. 0108</t>
  </si>
  <si>
    <t>RAIP No. 0114</t>
  </si>
  <si>
    <t>RADP No. 0006</t>
  </si>
  <si>
    <t>RPIO No.004</t>
  </si>
  <si>
    <t>RAIP No. 0115</t>
  </si>
  <si>
    <t>RAIP No. 0116</t>
  </si>
  <si>
    <t>RAIP No. 0117</t>
  </si>
  <si>
    <t>RAIP No. 0118</t>
  </si>
  <si>
    <t>RAIP No. 0119</t>
  </si>
  <si>
    <t>RINS No. 004</t>
  </si>
  <si>
    <t>RADP No. 0007</t>
  </si>
  <si>
    <t>RAIP No. 0120</t>
  </si>
  <si>
    <t>RAIP No. 0129</t>
  </si>
  <si>
    <t>RAIP No. 0121</t>
  </si>
  <si>
    <t>RAIP No. 0122</t>
  </si>
  <si>
    <t>RAIP No. 0123</t>
  </si>
  <si>
    <t>RAIP No. 0124</t>
  </si>
  <si>
    <t>RAIP No. 0128</t>
  </si>
  <si>
    <t>RAIP No. 0127</t>
  </si>
  <si>
    <t>RAIP No. 0130</t>
  </si>
  <si>
    <t>RAIP No. 0131</t>
  </si>
  <si>
    <t>RAIP No. 0126</t>
  </si>
  <si>
    <t>RAIP No. 0132</t>
  </si>
  <si>
    <t>RAIP No. 0125</t>
  </si>
  <si>
    <r>
      <t xml:space="preserve">   UNIDAD DE ACCESO A LA INFORMACIÓN PÚBLICA                                                                                                                                                                                                                                                                                                                                                                                                                                                                                                                                                                                                                       MINISTERIO DE ECONOMÍA                                                                                                                                                                                                                                                                                                                                                                                                                                                                                                                                                                                                                                                                                              </t>
    </r>
    <r>
      <rPr>
        <b/>
        <sz val="13"/>
        <rFont val="Calibri"/>
        <family val="2"/>
        <scheme val="minor"/>
      </rPr>
      <t>CUADRO DE CONTROL DE RECEPCIÓN DE SOLICITUDES JUNIO 2022</t>
    </r>
  </si>
  <si>
    <r>
      <t xml:space="preserve">   UNIDAD DE ACCESO A LA INFORMACIÓN PÚBLICA                                                                                                                                                                                                                                                                                                                                                                                                                                                                                                                                                                                                                       MINISTERIO DE ECONOMÍA                                                                                                                                                                                                                                                                                                                                                                                                                                                                                                                                                                                                                                                                                 </t>
    </r>
    <r>
      <rPr>
        <b/>
        <sz val="13"/>
        <rFont val="Calibri"/>
        <family val="2"/>
        <scheme val="minor"/>
      </rPr>
      <t>CUADRO DE CONTROL DE RECEPCIÓN DE SOLICITUDES MAYO 2022</t>
    </r>
  </si>
  <si>
    <r>
      <t xml:space="preserve">   UNIDAD DE ACCESO A LA INFORMACIÓN PÚBLICA                                                                                                                                                                                                                                                                                                                                                                                                                                                                                                                                                                                                                         MINISTERIO DE ECONOMÍA                                                                                                                                                                                                                                                                                                                                                                                                                                                                                                                                                                                                                                                                                 </t>
    </r>
    <r>
      <rPr>
        <b/>
        <sz val="13"/>
        <rFont val="Calibri"/>
        <family val="2"/>
        <scheme val="minor"/>
      </rPr>
      <t>CUADRO DE CONTROL DE RECEPCIÓN DE SOLICITUDES JULIO 2022</t>
    </r>
  </si>
  <si>
    <t>MINEC-2022-0145</t>
  </si>
  <si>
    <t>MINEC-2022-0146</t>
  </si>
  <si>
    <t>MINEC-2022-0147</t>
  </si>
  <si>
    <t>MINEC-2022-0148</t>
  </si>
  <si>
    <t>MINEC-2022-0149</t>
  </si>
  <si>
    <t>MINEC-2022-0150</t>
  </si>
  <si>
    <t>MINEC-2022-0151</t>
  </si>
  <si>
    <t>MINEC-2022-0152</t>
  </si>
  <si>
    <t>MINEC-2022-0153</t>
  </si>
  <si>
    <t>MINEC-2022-0154</t>
  </si>
  <si>
    <t>MINEC-2022-0155</t>
  </si>
  <si>
    <t>MINEC-2022-0156</t>
  </si>
  <si>
    <t>MINEC-2022-0157</t>
  </si>
  <si>
    <t>MINEC-2022-0158</t>
  </si>
  <si>
    <t>MINEC-2022-0159</t>
  </si>
  <si>
    <t>MINEC-2022-0160</t>
  </si>
  <si>
    <t>MINEC-2022-0161</t>
  </si>
  <si>
    <t>MINEC-2022-0162</t>
  </si>
  <si>
    <t xml:space="preserve">Lista de empresas que se encuentran en la categoría de Mediana Empresa de la Zona Metropolitana de San Salvador.
Nombre de la empresa catalogada como mediana empresa en la zona metropolitana de San Salvador
Correo electrónico
Municipio
CIIU
Actividad principal
Razón Social
Año
Cuadro con criterios de clasificación media empresa
</t>
  </si>
  <si>
    <t>La información solicitada es la siguiente:
· Cantidad de registros de las empresas que pertenecen al sector de metal mecánica en los últimos 5 años en El Salvador 
· Aporte de estas divisiones al PIB. 
· Importaciones y exportaciones del sector 
Basados en los códigos de la CIIU, loas divisiones y subdivisiones son literal C - 24,25 y 28 con todas sus subdivisiones</t>
  </si>
  <si>
    <t>Solicito los registros de las compras de Bitcoin por parte del gobierno, desde septiembre del 2021 hasta junio del 2022</t>
  </si>
  <si>
    <t>El motivo del presente es solicitar de la manera más atenta una copia de mi expediente laboral, al mismo solicito copia de la nota que me firmo en su oportunidad el Ex Ministro de Economía Licenciado Salomón Tarsis López, nota en la cual me suspendió de mis actividades laborales con dicha institución la fecha 23 de diciembre de 2016.</t>
  </si>
  <si>
    <t>Datos estadísticos sobre Empleo: frecuencia desagregada por rama o tipo de trabajo, sector, sexo, etnia y ubicación geográfica, (datos más recientes). 
De los municipios de Dulce nombre de Maria, Citalá y San Francisco Morazán del Departamento de Chalatenango y de los Municipios de Candelaria de la Frontera y Metapán del Departamento de Santa Ana. Dicha información será utilizada con fines investigativos para el levantamiento de una línea base.</t>
  </si>
  <si>
    <t>Haciendo uso del Derecho de acceso a la información pública, SOLICITO ME SEA 
EMITIDA UNA COPIA SELLADA, FOLIADA Y CERTIFICADA DE: 
1. Acta de Escrutinio Final de Elección de Miembros Propietario y Suplente por parte de los Empleados Públicos del Ministerio de Economía, ante la Comisión de Servicio Civil, expedida por los miembros del Comité para la Elección de la Comisión de Servicio Civil, de fecha veinticuatro de febrero de dos mil veintiuno. 
2. Correo electrónico de fecha treinta de junio de dos mil veintidós, conteniendo la remisión de Manual de Organización y Funciones Institucional, de parte de Rafael Ernesto Vaquerano y dirigido a la Licenciada Arlen Tatiana Gámez Mejía, con el correspondiente documento adjunto impreso. 
3. Correos electrónicos de los Reportes de actividades mensuales de los meses de julio/2021, agosto/2021, septiembre/2021 y octubre/2021, del personal de la Dirección de Planificación y Desarrollo Institucional, con el correspondiente documento adjunto impreso</t>
  </si>
  <si>
    <t>Listado de las empresas y sus sectores que han realizado innovaciones y mejoras en sus procesos con fondos del gobierno, en el periodo del 2019 – 2022 en todo el país.</t>
  </si>
  <si>
    <t xml:space="preserve">Fotocopia de correspondencia recibida de parte del Instituto Salvadoreño de Fomento Cooperativo (INSAFOCOOP)
1.   Fotocopia de bitácora de correspondencia recibida del (despacho de la Viceministra de economía), de parte del Instituto Salvadoreño de Fomento Cooperativo (INSAFOCOOP) correspondiente al mes de junio de año 2022 y del 01 al 15 de julio del 2022.
2.   Fotocopia de bitácora de correspondencia recibida del departamento de Unidad Financiera Institucional (UFI), de parte del Instituto Salvadoreño de Fomento Cooperativo. Correspondiente al mes de junio de año 2022 y del 01 al 15 julio del 2022.
</t>
  </si>
  <si>
    <t>Datos Estadísticos Poblacionales del período 2018 – 2022 del municipio de Ciudad Delgado de preferencia por edad y Género, ya que dicha información será necesaria para la elaboración de nuestro proyecto de graduación.</t>
  </si>
  <si>
    <t xml:space="preserve">Listado de empresas formales de 4 actividades económicas: Tiendas, Minisúper, Hoteles y Comercios en general.
Ingresos promedios de tiendas de conveniencia, minisúper, hoteles por departamento y a nivel nacional.
</t>
  </si>
  <si>
    <t>IPC de medicamentos desagregado por subcategoría de medicamentos para los meses de abril a junio del 2022.</t>
  </si>
  <si>
    <t xml:space="preserve">1. Información sobre acciones, programas, estrategias y/o proyectos que el Ministerio de encuentre implementado que incentiven el desarrollo económico y social y que a su vez tenga como consecuencia u objetivo la prevención de la migración irregular. 
2. Información sobre acciones, programas, estrategias y/o proyectos en materia económica que se encuentre implementando en beneficio de los salvadoreños migrantes retornados.” 
La referida información se requiere desagregada por acción o programa estrategia y/o proyecto, las instancias que apoyan su implementación, población meta, objetivo del proyecto y espacio de aplicación (nacional, municipios específicos, regional, entre otros). Finalmente solicito de la manera más atenta compartir los documentos.
</t>
  </si>
  <si>
    <t xml:space="preserve">Haciendo uso del derecho de acceso a la información pública, solicitamos que se nos proporcione la siguiente información, de forma sellada, foliada y certificada: 
1 Estados de la Situación Financiera del Ministerio de Economía (con las Notas al Estado de Situación Financiera), para las siguientes fechas de corte:  
• 31 de Diciembre de 2019  
• 31 de Diciembre de 2020  
• 31 de Diciembre de 2021  
2 Estados de Rendimiento Económico del Ministerio de Economía (con las Notas al Estado de Rendimiento Económico), para los siguientes períodos:  
• Del 01 de Enero al 31 de Diciembre de 2019  
• Del 01 de Enero al 31 de Diciembre de 2020  
• Del 01 de Enero al 31 de Diciembre de 2021  
 3 Estados Demostrativos del Flujo Monetario Economía (con las Notas al Estado Demostrativo del Flujo Monetario), para los siguientes períodos:  
• Del 01 de Enero al 31 de Diciembre de 2019  
• Del 01 de Enero al 31 de Diciembre de 2020  
• Del 01 de Enero al 31 de Diciembre de 2021
</t>
  </si>
  <si>
    <t xml:space="preserve">Haciendo uso del derecho de acceso a la información pública, solicitamos que se nos proporcione la siguiente información, de forma sellada, foliada y certificada:  
1 - Videos íntegros y audios íntegros captados por las cámaras de vigilancia ubicadas en:  
• El área del pasillo contiguo a la Dirección Ejecutiva del primer nivel (del Edificio del Ministerio de Economía); correspondiente al día 23 de abril/2022, desde las 01:00 pm hasta las 03:30 pm.  
• El área del Archivo Central de MINEC del primer nivel (del Edificio del Ministerio de Economía, a •un costado de la Clínica Empresarial); correspondientes a los días 27 de abril/2022, desde las 09:30 am hasta las 12:00 m y 28 de abril/2022, desde las 09:30 am hasta las 12:00 m.  
• El área del Parqueo de Titulares; correspondientes a los días 27 de abril/2022, desde las 09:30 am hasta las 12:00 m y 28 de abril/2022, desde las 09:30 am hasta las 12:00 m. 
2 - Informe del Resultado del Inventario de Cajas Existentes del Traslado realizado por el Sr. Guillermo Arturo Ortiz Sánchez, de la Dirección Ejecutiva al Archivo Periférico (ubicado en el Boulevard Venezuela y Col. El Rosal No. 28), entre los días 23 y 28 de abril/2022. 
3 - Correos electrónico de los Reportes de actividades mensuales de los meses de Mayo/2022, Junio/2022 y Julio/2022, del personal de la Unidad de Gestión Documental y Archivos, con el correspondiente documento adjunto impreso
</t>
  </si>
  <si>
    <t xml:space="preserve">Haciendo uso del derecho de acceso a la información pública, solicitamos que se nos proporcione la siguiente información, de forma sellada, foliada y certificada:  
1. Reporte de Remuneraciones del Personal Activo (en formato Excel), con la siguiente información en columnas: Puesto Nominal, Puesto Funcional, Género, Forma de Pago, Salario Mensual; agrupados por Unidad Organizativa. Con fecha de corte: Diciembre/2020. 
 2. Reporte de Remuneraciones del Personal Activo (en formato Excel), con la siguiente información en columnas: Puesto Nominal, Puesto Funcional, Género, Forma de Pago, Salario Mensual; agrupados por Unidad Organizativa. Con fecha de corte: Junio/2021.  
 3. Reporte de Remuneraciones del Personal Activo (en formato Excel), con la siguiente información en columnas: Puesto Nominal, Puesto Funcional, Género, Forma de Pago, Salario Mensual; agrupados por Unidad Organizativa. Con fecha de corte: Diciembre/2021.
</t>
  </si>
  <si>
    <t xml:space="preserve">1.- Credencial de nombramiento como Ministra de Economía para el periodo 1 de abril de 2018 a mayo 2019.  
2.- El expediente completo del contrato “CONSTRUCCIÓN DE LAS NUEVAS INSTALACIONES PARA ALOJAR A LOS ORGANISMOS DEL SISTEMA NACIONAL DE CALIDAD”, número 2583/OC-ES BID-MINEC 15/2017.  
2.1- Todas las AYUDAS MEMORIAS que se elaboraron para documentar las decisiones adoptadas para la conclusión de las obras de construcción. Y que eran elaboradas por el Lic. Cerón como Gerente Técnico del Programa BID o alguien de su equipo de trabajo.  
2.2.- El expediente completo que ante la Dirección de Adquisiciones y Contrataciones institucional se llevó en relación al contrato “CONSTRUCCIÓN DE LAS NUEVAS INSTALACIONES PARA ALOJAR A LOS ORGANISMOS DEL SISTEMA NACIONAL DE CALIDAD”, número 2583/OC-ES BID-MINEC 15/2017.  
2.3.- El expediente completo relacionado a la garantía de Buena Inversión de Anticipo ante la Aseguradora del Pacífico S.A. de C.V. Con todos sus anexos en particular todo lo referente al retiro del cobro de dicha garantía.  
2.4.- Las solicitudes de No Objeción dirigidas al BID –con todos sus anexos que justifican la petición- y sus respectivas respuestas.  
3.- El memorándum que suscribí con referencia DM/M069/18 de fecha 4 de octubre de 2018 con todos sus anexos que respaldan la emisión de dicho documento. El memo está dirigido al Director de Asuntos Jurídicos.  
3.1.- Nota sin número, de fecha 3 de octubre de 2018, suscrita por la Directora de Adquisiciones y Contrataciones institucional, Licda. Morán de Albergue, hacia mi persona, en la que me informa que ha recibido nota suscrita por el Administrador del Proyecto hay citado, informando que el plazo de ejecución de la obra venció el 8 de agosto de 2018.  
3.2.- Nota del administrador del proyecto Ing. Lungo Torres que remite a la DACI. –antes referida 
3.3.- Memorándum 023-DVMCI-2018 del día 4 de octubre de 2018, suscrito por la Viceministra de Comercio e Industria, Lic. Merlin Barrera, dirigido a mi persona, informando del estado del proyecto mencionado. Con todos sus anexos.  
3.4- Resolución No. 138 de fecha 10 de marzo de 2021 emitida por la Ministra de Economía en donde se multó a RENNO,S.A. de C.V.  
3.5.- Nota emitida por la Dirección de Asuntos Jurídicos con referencia DAJ/NOTA/617/2021 de fecha 21 de agosto 2021 dirigida a la Fiscalía General de la República para hacer efectivo el cobro de la multa a RENNO, S.A. de C.V (Estos documentos 3.1 y 3.2 deberían constar como respaldo del memorándum solicitado).  
4.- Contrato de Obras Menores “CONSTRUCCIÓN DE LAS NUEVAS INSTALACIONES PARA ALOJAR A LOS ORGANISMOS DEL SISTEMA NACIONAL DE CALIDAD”, número 2583/OC-ES BID-MINEC 15/2017, con fondos del préstamo del BID 2583/OC-E, ES-L1057, celebrado entre el MINEC y RENNO,S.A. de C.V. de fecha 11 de octubre de 2017. Con todos sus anexos que respaldan la suscripción de dicho contrato.  
4.1.- Modificación del Contrato No. 1 Contrato de Obras Menores “CONSTRUCCIÓN DE LAS NUEVAS INSTALACIONES PARA ALOJAR A LOS ORGANISMOS DEL SISTEMA NACIONAL DE CALIDAD”, número 2583/OC-ES BID-MINEC 15/2017, de fecha 15 de junio de 2018. Con todos sus anexos que respaldan la suscripción de dicho contrato.  
4.2.- Modificación del Contrato No. 2 Contrato de Obras Menores “CONSTRUCCIÓN DE LAS NUEVAS INSTALACIONES PARA ALOJAR A LOS ORGANISMOS DEL SISTEMA NACIONAL DE CALIDAD”, número 2583/OC-ES BID-MINEC 15/2017, de fecha 15 de agosto de 2018. Con todos sus anexos que respaldan la suscripción de dicho contrato.  
FAVOR: Todos los documentos solicitados deben estar debidamente certificados.
</t>
  </si>
  <si>
    <t>Solicito información de Medianas Empresas del área Metropolitana de San Salvador, si es posible detallar datos por municipio, rubro, nombre de empresa, dirección electrónica, física o contacto telefónico. 
La información solicitada es para efectos de un estudio académico de la Universidad de El Salvador.  
Dicha información es requerida para continuar con el estudio y agradecería su valiosa colaboración</t>
  </si>
  <si>
    <t xml:space="preserve">No competencia </t>
  </si>
  <si>
    <t>Comisión de Servicio Civil, Dirección de Planificación y Gestión de la Calidad</t>
  </si>
  <si>
    <t>22/07/2022 - 08/08/2022</t>
  </si>
  <si>
    <t xml:space="preserve">Dirección de Innovación y Competitividad </t>
  </si>
  <si>
    <t>UFI - Despacho</t>
  </si>
  <si>
    <t>Dirección de  Innovación y Competitividad</t>
  </si>
  <si>
    <t xml:space="preserve">UFI </t>
  </si>
  <si>
    <t>Administración</t>
  </si>
  <si>
    <t>BID, UACI, Dirección de Asuntos Juridicos</t>
  </si>
  <si>
    <t>09/08/2022 - 280/7/2022 - 09/08/2022</t>
  </si>
  <si>
    <t>Plazos de respuesta %</t>
  </si>
  <si>
    <t>MINEC-2022-0163</t>
  </si>
  <si>
    <t>MINEC-2022-0164</t>
  </si>
  <si>
    <t>MINEC-2022-0165</t>
  </si>
  <si>
    <t>MINEC-2022-0166</t>
  </si>
  <si>
    <t>MINEC-2022-0167</t>
  </si>
  <si>
    <t>MINEC-2022-0168</t>
  </si>
  <si>
    <t>MINEC-2022-0169</t>
  </si>
  <si>
    <t>MINEC-2022-0170</t>
  </si>
  <si>
    <t>MINEC-2022-0171</t>
  </si>
  <si>
    <t>MINEC-2022-0172</t>
  </si>
  <si>
    <t>MINEC-2022-0173</t>
  </si>
  <si>
    <t>MINEC-2022-0174</t>
  </si>
  <si>
    <t>MINEC-2022-0175</t>
  </si>
  <si>
    <t>MINEC-2022-0176</t>
  </si>
  <si>
    <t>MINEC-2022-0177</t>
  </si>
  <si>
    <t xml:space="preserve">Información de teléfono y correo electrónico de empresas dedicadas a la producción y distribución de alimentos y bebidas y también nombres de sus representantes (directivos, gerentes, etc.) con una dirección de correo electrónico de ellos. </t>
  </si>
  <si>
    <t>1. En base a los artículos 58 al 63 del Código Tributario favor detallar los nombres de las personas naturales y jurídicas autorizadas, entre junio de 2019 y el 15 de agosto de 2022, para la aplicación del mecanismo de precios de transferencia. Desagregar por año, mes, actividad de cada una de las personas naturales y jurídicas.</t>
  </si>
  <si>
    <t xml:space="preserve">Información sobre tratados de libre comercio, vigentes, no vigentes y en proceso con El Salvador.
Información Generalizada sobre los beneficios que los TLC le han brindado a El Salvador, con cuales países tiene esos tratados y con cuales países El Salvador ya no tiene esos tratados.
</t>
  </si>
  <si>
    <t>Base de datos EHPM 2021 con variables IPM, en STATA/SPSS</t>
  </si>
  <si>
    <t xml:space="preserve">1. La dirección donde funciona el Tribunal de Eliminación de Barreras Burocráticas (TEBB). 
2. Sus correos electrónicos y sus teléfonos.  
3. Los servicios que está prestando a la población. 
4. La institución a la que está adscrita o la de que depende.  
5. El documento legal o Acuerdo en el que se creó el TEBB y el periódico oficial en el que se publicó.
</t>
  </si>
  <si>
    <t>Por medio del presente solicito me proporcionen el listado de las Sociedades que están autorizadas bajo la Ley de Servicios Internacionales como BPO y Call Center</t>
  </si>
  <si>
    <t>De la manera más atenta se solicita la base de datos (en formato Excel) de empresas registradas a nivel de país divididas por tamaño al año 2021 y/o 2022.</t>
  </si>
  <si>
    <t>Un gusto saludar por este medio solicito por favor listado de clínicas dentales del departamento de San Salvador</t>
  </si>
  <si>
    <t xml:space="preserve">A través de la presente y haciendo uso de la Ley de Acceso a la Información Pública (LAIP) en sus artículos 2, 5, 7, 10, 61, 69 y 71, quiero solicitar la siguiente información concerniente a la Unidad de Género Institucional (UGI) de la Ministerio de Economía:  
1. Fecha de creación de la UGI. 
2. Organigrama de la UGI actualizado hasta el 15 de agosto de 2022.  
3. Listado de empleados asignados a la UGI desde su creación hasta el 15 de agosto de 2022 (con su nombre, cargo, correo electrónico institucional y una versión pública de sus hojas de vida).  
4. Presupuesto anual asignado a la UGI (desde el año de su creación hasta 2022).  
5. Una copia del marco normativo, política o reglamento por el cual se rige la UGI (en caso de tenerlos todos, solicito copias de todos).
</t>
  </si>
  <si>
    <t>Base de datos (microdatos en formato .sav (SPSS) o .dta (Stata)) de la Encuesta de Hogares de Propósitos Múltiples 2021 (EHPM 2021), realizada por DIGESTYC. El informe de resultados se publicó en este enlace: http://www.digestyc.gob.sv/index.php/novedades/avisos/1080-ya-se-encuentra-disponible-la-encuesta-de-h ogares-de-propositos-multiples-2021.html Se solicita, además, que en la base de datos se incluyan las variables de los indicadores de la pobreza multidimensional, que se presentan en la tabla 8.1 (pág 67) del informe de resultados.</t>
  </si>
  <si>
    <t>Base de datos Encuesta de Hogares de Propósitos Múltiples 2021 (EHPM 2021), preferentemente en formato de archivo  DTA (stata).</t>
  </si>
  <si>
    <t xml:space="preserve">En base al Art. 2 y 66 de la Ley de Acceso a la Información Pública, quiero solicitar información a la Unidad de Acceso a la Información Pública del Ministerio de Economía la cual se detalla de la siguiente manera: 
1- Expediente completo del contrato "CONSTRUCCIÓN DE LAS NUEVAS INSTALACIONES PARA ALOJAR A LOS ORGANISMOS DEL SISTEMA NACIONAL DE CALIDAD", número 2583/OC-ES BIDMINEC 15/201 7, de manera certificada. 
2- AYUDAS MEMORIAS que se elaboraron dentro de la unidad ejecutora del proyecto para documentar las decisiones adoptadas para la conclusión de las obras de construcción. Y que eran elaboradas por el entonces Gerente Técnico del Programa BID o alguien de su equipo de trabajo, relacionadas al contrato "CONSTRUCCIÓN DE LAS NUEVAS INSTALACIONES PARA ALOJAR A LOS ORGANISMOS DEL SISTEMA NACIONAL DE CALIDAD", número 2583/OC-ES BID-MINEC 15/2017. 
3- Memorándum que suscribí con referencia DM/M069 / 18 de fecha 4 de octubre de 2018 con todos sus anexos dirigido al Director de Asuntos Jurídicos. 
4- Nota sin número, de fecha 3 de octubre de 2018, suscrita por la Directora de Adquisiciones y Contrataciones institucional, Licda. Morán de Albergue, hacia mi persona, en la que me informa que ha recibido nota suscrita por el Administrador del Proyecto "CONSTRUCCIÓN DE LAS NUEVAS INSTALACIONES PARA ALOJAR A LOS ORGANISMOS DEL SISTEMA NACIONAL DE CALIDAD", número 2583 / OC-ES BID-MINEC 15/2017, informando que el plazo de ejecución de la obra venció el 8 de agosto de 2018. 
5- Memorándum 023-DVMCI-2018 del día 4 de octubre de 2018, suscrito por la Viceministra de Comercio e Industria, Lic. Medín Barrera, dirigido al entonces director Jurídico Lic. Daniel Rios, informando del estado del proyecto mencionado. Con todos sus anexos. 
6- Resolución No. 138 de fecha 1 O de marzo de 2021 emitida por la Ministra de Economía en donde se multó a RENNO,S.A. de C.V. 
7- Nota emitida por la Dirección de Asuntos Jurídicos con referencia DAJ/NOTA/617 /2021 de fecha 21 de agosto de 2021 dirigida a la Fiscalía General de la República para hacer efectivo el cobro de la multa a RENNO,S.A. de C.V. 
8- Carta de desistimiento del cobro de la Garantía de Buena Inversión del Anticipo que se remite a Seguros del Pacífico, S.A. en fecha 28 de mayo de 2019 con referencia DAJ/NOTA/104/2019 con todos sus anexos y certificada. 
9- Nota del Administrador del contrato de fecha 24 de abril de 2019, que sirve de base para la carta con referencia DAJ /NOTA/ 104 /2019. 
10- Memorándum del Gerente Financiero con referencia GF No. 29/2019, del 28 de mayo de 2018 debidamente certificada. 
11- Carta suscrita por el entonces Director Jurídico Lic. Daniel Rios con referencia DAJ/NOTA/006/2019 de fecha 17 de enero de 2019 con todos los anexos de respaldo debidamente certificada. Reitero que toda la información anterior la solicito debidamente certificada. 
</t>
  </si>
  <si>
    <t>Solicito la cantidad de panaderías inscritas para beneficiarse por el subsidio sobre el gas licuado de petróleo (GLP), clasificar la información de forma mensual desde enero del 2018 hasta agosto del 2022, y colocar el municipio donde está ubicada la panadería. 
Solicito la cantidad de panaderías que han reclamado el subsidio de gas licuado de petróleo (GLP) de forma mensual desde enero 2018 hasta agosto 2022, colocar también la cantidad de panaderías que reclamaron por municipio, y el dinero que se entregó a las panaderías de forma mensual.</t>
  </si>
  <si>
    <t>Información sobre los puestos de trabajo del MINEC, cuantas personas ocupan cada puesto, código y salario de cada persona</t>
  </si>
  <si>
    <t>MINISTERIO DE ECONOMIA  
... con todo respeto expongo que vengo a solicitar la siguiente información pública relativa a contrato suscrito entre mi persona y el Ministerio de Economía:  
Copia certificada del contrato suscrito entre mi persona y es Ministerio de Economía número 2583/ OC- ES-BID- MINEC 14/2017, consultoría individual para administrador de proyecto para la construcción del edificio del consejo nacional de calidad (cnc) de fecha 05/10/2017 y sus modificaciones de fecha:  
1.       15 de agosto de 2018;  
2.       27 de septiembre de 2018;  
3.       3 de enero de 2019;  
4.       19 de marzo de 2019.  
Pido que se me extienda de manera física certificación de dicha documentación y autorizo para que no se borren mis datos personales pues será utilizada en proceso ante la corte de cuentas de la República. Anexo mi documento único de identidad escaneado frente y vuelto.</t>
  </si>
  <si>
    <t>BID</t>
  </si>
  <si>
    <t>19/08/22022</t>
  </si>
  <si>
    <t xml:space="preserve">Unidad de Genero </t>
  </si>
  <si>
    <t>RAIP No. 0133</t>
  </si>
  <si>
    <t>RAIP No. 0134</t>
  </si>
  <si>
    <t>RINS No. 005</t>
  </si>
  <si>
    <t>RAIP No. 0136</t>
  </si>
  <si>
    <t>RAIP No. 0139</t>
  </si>
  <si>
    <t>RII No. 014</t>
  </si>
  <si>
    <t>RAIP No. 0137</t>
  </si>
  <si>
    <t>RAIP No. 0135</t>
  </si>
  <si>
    <t>RAIP No. 0140</t>
  </si>
  <si>
    <t>RAIP No. 0138</t>
  </si>
  <si>
    <t>RAIP No. 0141</t>
  </si>
  <si>
    <t>RAIP No. 0142</t>
  </si>
  <si>
    <t>RAIP No.0175</t>
  </si>
  <si>
    <t>RAIP No. 0144</t>
  </si>
  <si>
    <t>RAIP No. 0145</t>
  </si>
  <si>
    <r>
      <t xml:space="preserve">   UNIDAD DE ACCESO A LA INFORMACIÓN PÚBLICA                                                                                                                                                                                                                                                                                                                                                                                                                                                                                                                                                                                                                     MINISTERIO DE ECONOMÍA                                                                                                                                                                                                                                                                                                                                                                                                                                                                                                                                                                                                                                                                                 </t>
    </r>
    <r>
      <rPr>
        <b/>
        <sz val="13"/>
        <rFont val="Calibri"/>
        <family val="2"/>
        <scheme val="minor"/>
      </rPr>
      <t>CUADRO DE CONTROL DE RECEPCIÓN DE SOLICITUDES AGOSTO 2022</t>
    </r>
  </si>
  <si>
    <t>RAIP</t>
  </si>
  <si>
    <t>RINS</t>
  </si>
  <si>
    <t>RII</t>
  </si>
  <si>
    <t>RADP</t>
  </si>
  <si>
    <t>RPIO</t>
  </si>
  <si>
    <t>RDNS</t>
  </si>
  <si>
    <t>ABREVIATURA</t>
  </si>
  <si>
    <t>CONCEPTO</t>
  </si>
  <si>
    <t>RESOLUCION DE ACCESO A INFORMACIÓN PÚBLICA</t>
  </si>
  <si>
    <t>RESOLUCIÓN DE INFORMACIÓN NO COMPETENCIA</t>
  </si>
  <si>
    <t>RESOLUCIÓN DE INFORMACIÓN INEXISTENTE</t>
  </si>
  <si>
    <t>RESOLUCIÓN DE ACCESO A DATOS PERSONALES</t>
  </si>
  <si>
    <t>RESOLUCIÓN DE INFORMACIÓN OFICIOSA PÚBLICADA</t>
  </si>
  <si>
    <t>RESOLUCIÓN DE NO SUBSANAR</t>
  </si>
  <si>
    <t>MINEC-2022-0178</t>
  </si>
  <si>
    <t>MINEC-2022-0179</t>
  </si>
  <si>
    <t>MINEC-2022-0180</t>
  </si>
  <si>
    <t>MINEC-2022-0181</t>
  </si>
  <si>
    <t>MINEC-2022-0182</t>
  </si>
  <si>
    <t>MINEC-2022-0183</t>
  </si>
  <si>
    <t>MINEC-2022-0184</t>
  </si>
  <si>
    <t>MINEC-2022-0185</t>
  </si>
  <si>
    <t>MINEC-2022-0186</t>
  </si>
  <si>
    <t>MINEC-2022-0187</t>
  </si>
  <si>
    <t>MINEC-2022-0188</t>
  </si>
  <si>
    <t>MINEC-2022-0189</t>
  </si>
  <si>
    <t>MINEC-2022-0190</t>
  </si>
  <si>
    <t>Soy estudiante de la carrera de Relaciones Internacionales el marco de la especialización de comercio internacional nos ha solicitado hacer una entrevista sobre la siguiente temática: Mapeo de actores dentro de la configuración del clima de negocios en El Salvador y su impacto en el posicionamiento en el mercado regional. Esperando nos puedan otorgar la entrevista</t>
  </si>
  <si>
    <t>Solicito que se me pueda brindar una copia de los últimos dos expedientes del proceso de destrucción de documentos realizados en el Ministerio de Economía</t>
  </si>
  <si>
    <t>Base de datos del directorio de unidades económicas 2011-2012. En concreto solicito la cantidad de Microempresas, pequeña empresa, mediana empresa y gran empresa, por municipio y departamento. Agregando la cantidad de ocupados</t>
  </si>
  <si>
    <t>Copia simple del Convenio interinstitucional celebrado entre la Secretaría de Innovación de la Presidencia, el ministerio de Salud y el Ministerio de Economía suscrito el día 28 de marzo de 2020 en la cuál el MINEC contrajo la obligación de “la apertura de las respectivas cuentas en los distintos Bancos e instituciones que participen en el proceso de pago del Bono de Compensación, con los recursos que deberá gestionar el MINSAL del FONDO DE PROTECCIÓN CIVIL, PREVENCIÓN Y MITIGACIÓN DE DESASTRES (FOPROMID), ante el Ministerio de Gobernación y Desarrollo Territorial.” 
-Contratos celebrados entre el Ministerio de Economía y las distintas entidades que participaron en el proceso del pago del bono de compensación en cumplimiento del decreto ejecutivo 12 de 21 de marzo de 2020, publicado en el Diario Oficial de la misma fecha, para el procesamiento de pagos de subsidio a los beneficiarios del programa de transferencias directas como efecto de las medidas decretadas en el marco de la Pandemia por Covid-19. 
-Listado de contratistas que vendieron productos y prestaron servicios al Ministerio de Economía durante el periodo comprendido del 01 de enero de 2019 al 31 de diciembre de 2020. 
-Órdenes de compra de bienes y servicios, FOPROMID Ministerio de Economía de la 001/2020 a la 009/2020 denominadas: “Servicio de centro de atención de llamadas (call center) para atención, orientación e información sobre la entrega del programa de ayuda monetaria COVID19” (MINEC) (Dirección de Hidrocarburos y Minas.</t>
  </si>
  <si>
    <t>a) Breve reseña histórica de la Institución que se investiga, describir las políticas institucionales (objetivos, metas y asignación de recursos), el marco filosófico (misión, visión, valores, doctrina), así como también identificar la razón de ser de la Institución, por medio del Presupuesto General del Estado. Describir como la institución se enlaza con el Plan Cuscatlán 2019-2024.
b) Organigrama de la Institución, área de gestión a la que pertenece y su correspondiente código institucional. En caso de estar adscrita (definir a que institución), así como también si recibe de esa subsidio o subvención.
c) Definir si la institución cuenta con Gestión por Procesos, Mapa de Procesos y Política de Calidad. Además de poder identificar el funcionamiento de estos.
d) ¿Qué tipo de bienes o servicios genera y aporta la sociedad? a fin de mejorarles las condiciones de vida de la población. Que estén en concordancia con la Política Presupuestaria 2022 (2023).
e) Clasificar el tipo de contratación del personal que posee la institución (Ley de salarios, Contratos o Jornales), tipo de actividad del personal, se debe detallar el número de plazas por cada sistema de pago y el monto anual correspondiente, además de consultar si poseen Sindicato y si cuentan con un Contrato Colectivo de Trabajo (Vigente).
f) Describir la metodología que utiliza la Institución para formular (elaborar) el Presupuesto Anual de Personal, de Adquisiciones de Bienes y Servicios, Gastos Financieros, Transferencias, Inversión en Activo Fijo, identificando las fuentes de financiamiento que en este se formula. Si está adscrita a otra institución definir el proceso de consolidación del anteproyecto de Presupuesto.
g) Presentar las Asignaciones Presupuestarias para el presente ejercicio fiscal (2022), por Rubro de Agrupación y Fuente de Financiamiento, mostrando un gráfico de pastel donde se muestre el Rubro presupuestario y el porcentaje de asignación de cada uno. Además de verificar si ya tiene el proyecto de presupuesto 2023.
h) Qué tipo de Presupuesto posee la Institución. (Presupuesto General del Estado, Presupuestos Especiales /Instituciones Descentralizadas, Empresas Publicas No Financieras)
i) Analizar las ventajas y limitaciones de lo asignado en la Ley del Presupuesto General del Estado y la correspondiente Ley de Salarios del corriente ejercicio fiscal.
j) Se deberá solicitar entrevista con el Responsable del Área Financiera, en su defecto con el Jefe del Área de Presupuesto, a fin de poder ampliar la información de la investigación</t>
  </si>
  <si>
    <t>Me podrían,  proporcionarnos un informe o listado de nombres de negocios comerciales dedicados a la venta de muebles para el hogar en el país. Ya que necesitamos está información para realizar un estudio de la universidad. 
Comerciales que se dediquen al comercio formal por departamentos o municipios.</t>
  </si>
  <si>
    <t>Solicito base de Registro de Empresas formales para el año 2022. Documento en formato Excel.</t>
  </si>
  <si>
    <t>Se solicita planos o croquis del edificio completo del Ministerio de Economía con los nombres de las unidades, más las rutas de evacuación en caso de emergencia. Esta información se solicita con fines académicos, ya que se está elaborando el Manual de Bienvenida de la Institución, dado que, se están realizando prácticas profesionales en el departamento de Talento Humano, esto relacionado a la licenciatura en Psicología de la Universidad de El Salvador.</t>
  </si>
  <si>
    <t xml:space="preserve">Me es grato dirigirme a las oficinas de información pública para solicitar su ayuda con datos cuantitativos que me permitan robustecer mi investigación, mi equipo y yo nos encontramos elaborando una política pública que tiene por objeto difundir y expandir la actividad acuapónica como una alternativa a la inseguridad y dependencia alimentaria en El Salvador, nuestro trabajo requiere datos para construir indicadores de dependencia, diversificación, productividad, competitividad, entre otros indicadores económicos y comerciales, para lo cual solicitamos los siguientes datos estadísticos: 
• Producción agropecuaria de El Salvador desde 1990 hasta 2021 según actividad económica (CIIU).  
• Consumo privado de El Salvador desde 1990 hasta 2021 según actividad económica (CIIU).  
• Importaciones a El Salvador desde 1990 hasta 2021 desagregados por actividad económica (CIIU), de ser posible desagregar también por socios comerciales.  
• Exportaciones de El Salvador desde 1990 hasta 2021 desagregados por actividad económica (CIIU), de ser posible desagregar también por socios comerciales.  
Nota: Toda la información valores monetarios (USD$ a precio nominal y precio constante base 2014) 
Interesan estos datos para construir un indicador de dependencia financiera IDA = Importaciones / (Consumo nacional aparente – Exportaciones + Importaciones)  
Adicionalmente, si tienen la siguiente información como disponible sería un plus:  
• Número de productores acuapónicos en El Salvador (El MAG nos recomendó solicitar esta información a ustedes)  
• Ubicación Municipal de los productores acuapónicos.  
• Tasas de crecimiento poblacional en El Salvador desde 1990 hasta 2021.  
• Tasa de crecimiento de la producción agropecuaria en El Salvador desde 1990 hasta 2021.
</t>
  </si>
  <si>
    <t xml:space="preserve">La afectación que dejo en la economía el COVID-19, para la pequeña y mediana empresa en el Municipio de San Salvador. </t>
  </si>
  <si>
    <t xml:space="preserve">Todos los contratos, órdenes de compra y adquisiciones que celebró la Dirección de Comunicaciones entre el 1 de enero de 2017 y el 25 de septiembre de 2022, ya sean por licitación o concurso público; por invitación; por libre gestión; por contratación directa; por mercado bursátil; y por cualquier otro proceso que se hayan realizado. 
Cantidad mensual de empleados que ha tenido la Dirección de Comunicaciones entre el 1 de enero de 2017 y el 25 de septiembre de 2022, detallando cuántos empleados han estado por Ley de Salarios y cuántos por servicios profesionales. Salarios mensuales de cada uno de los empleados que ha tenido la Dirección de Comunicaciones entre el 1 de enero de 2017 y el 25 de septiembre de 2022. 
Presupuesto asignado y ejecutado que ha tenido la Dirección de Comunicaciones entre el 1 de enero de 2017 y el 25 de septiembre de 2022.
</t>
  </si>
  <si>
    <t>Por este medio solicito verificación si se puede tener el beneficio económico otorgado en el 2020 de ($300), al cual pertenezco a la población beneficiada, pero por motivos migratorios (fuera del país) en ese periodo no lo pude hacer efectivo, en espera de una respuesta favorable de antemano gracias.</t>
  </si>
  <si>
    <t>Estados Financieros de Industrias La Constancia Ltda de C.V. pueden ser de dos años consecutivos para realizer un comparative</t>
  </si>
  <si>
    <t>POLICOM</t>
  </si>
  <si>
    <t>Dirección Ejecutiva</t>
  </si>
  <si>
    <t>UAIP - UFI</t>
  </si>
  <si>
    <t>Coordinado por OE</t>
  </si>
  <si>
    <r>
      <t xml:space="preserve">   UNIDAD DE ACCESO A LA INFORMACIÓN PÚBLICA                                                                                                                                                                                                                                                                                                                                                                                                                                                                                                                                                                                                                      MINISTERIO DE ECONOMÍA                                                                                                                                                                                                                                                                                                                                                                                                                                                                                                                                                                                                                                                                                 </t>
    </r>
    <r>
      <rPr>
        <b/>
        <sz val="13"/>
        <rFont val="Calibri"/>
        <family val="2"/>
        <scheme val="minor"/>
      </rPr>
      <t>CUADRO DE CONTROL DE RECEPCIÓN DE SOLICITUDES SEPTIEMBRE 2022</t>
    </r>
  </si>
  <si>
    <t>RAIP 0147</t>
  </si>
  <si>
    <t>RAIP 0148</t>
  </si>
  <si>
    <t>RAIP 0151</t>
  </si>
  <si>
    <t>RAIP 0152</t>
  </si>
  <si>
    <t>RAIP 0149</t>
  </si>
  <si>
    <t>RAIP 0150</t>
  </si>
  <si>
    <t>RDIR 01</t>
  </si>
  <si>
    <t>RAIP 0153</t>
  </si>
  <si>
    <t>RAIP0154</t>
  </si>
  <si>
    <t>RDNS 0002</t>
  </si>
  <si>
    <t>RAIP 0155</t>
  </si>
  <si>
    <t>RINS 006</t>
  </si>
  <si>
    <t>RDIR</t>
  </si>
  <si>
    <t>RESOLUCIÓN DE INFORMACIÓN RESERVADA</t>
  </si>
  <si>
    <r>
      <t xml:space="preserve">   UNIDAD DE ACCESO A LA INFORMACIÓN PÚBLICA                                                                                                                                                                                                                                                                                                                                                                                                                                                                                                                                                                                                                       MINISTERIO DE ECONOMÍA                                                                                                                                                                                                                                                                                                                                                                                                                                                                                                                                                                                                                                                                                              </t>
    </r>
    <r>
      <rPr>
        <b/>
        <sz val="13"/>
        <rFont val="Calibri"/>
        <family val="2"/>
        <scheme val="minor"/>
      </rPr>
      <t>CUADRO DE CONTROL DE RECEPCIÓN DE SOLICITUDES JULIO 2022</t>
    </r>
  </si>
  <si>
    <r>
      <t xml:space="preserve">   UNIDAD DE ACCESO A LA INFORMACIÓN PÚBLICA                                                                                                                                                                                                                                                                                                                                                                                                                                                                                                                                                                                                                           MINISTERIO DE ECONOMÍA                                                                                                                                                                                                                                                                                                                                                                                                                                                                                                                                                                                                                                                                                   </t>
    </r>
    <r>
      <rPr>
        <b/>
        <sz val="13"/>
        <rFont val="Calibri"/>
        <family val="2"/>
        <scheme val="minor"/>
      </rPr>
      <t>CUADRO DE CONTROL DE RECEPCIÓN DE SOLICITUDES OCTUBRE 2022</t>
    </r>
  </si>
  <si>
    <r>
      <t xml:space="preserve">   UNIDAD DE ACCESO A LA INFORMACIÓN PÚBLICA                                                                                                                                                                                                                                                                                                                                                                                                                                                                                                                                                                                                                     MINISTERIO DE ECONOMÍA                                                                                                                                                                                                                                                                                                                                                                                                                                                                                                                                                                                                                                                                                 </t>
    </r>
    <r>
      <rPr>
        <b/>
        <sz val="13"/>
        <rFont val="Calibri"/>
        <family val="2"/>
        <scheme val="minor"/>
      </rPr>
      <t>CUADRO DE CONTROL DE RECEPCIÓN DE SOLICITUDES NOVIEMBRE 2022</t>
    </r>
  </si>
  <si>
    <r>
      <t xml:space="preserve">   UNIDAD DE ACCESO A LA INFORMACIÓN PÚBLICA                                                                                                                                                                                                                                                                                                                                                                                                                                                                                                                                                                                                                       MINISTERIO DE ECONOMÍA                                                                                                                                                                                                                                                                                                                                                                                                                                                                                                                                                                                                                                                                                 </t>
    </r>
    <r>
      <rPr>
        <b/>
        <sz val="13"/>
        <rFont val="Calibri"/>
        <family val="2"/>
        <scheme val="minor"/>
      </rPr>
      <t>CUADRO DE CONTROL DE RECEPCIÓN DE SOLICITUDES DICIEMBRE 2022</t>
    </r>
  </si>
  <si>
    <r>
      <t xml:space="preserve">   UNIDAD DE ACCESO A LA INFORMACIÓN PÚBLICA                                                                                                                                                                                                                                                                                                                                                                                                                                                                                                                                                                                                                MINISTERIO DE ECONOMÍA                                                                                                                                                                                                                                                                                                                                                                                                                                                                                                                                                                                                                                                                                 </t>
    </r>
    <r>
      <rPr>
        <b/>
        <sz val="13"/>
        <color theme="1"/>
        <rFont val="Calibri"/>
        <family val="2"/>
        <scheme val="minor"/>
      </rPr>
      <t>CONSOLIDADO DE SOLICITUDES DE INFORMACIÓN 2022</t>
    </r>
  </si>
  <si>
    <t>MINEC-2022-0191</t>
  </si>
  <si>
    <t>MINEC-2022-0192</t>
  </si>
  <si>
    <t>MINEC-2022-0193</t>
  </si>
  <si>
    <t>MINEC-2022-0194</t>
  </si>
  <si>
    <t>MINEC-2022-0195</t>
  </si>
  <si>
    <t>MINEC-2022-0196</t>
  </si>
  <si>
    <t>MINEC-2022-0197</t>
  </si>
  <si>
    <t>MINEC-2022-0198</t>
  </si>
  <si>
    <t>MINEC-2022-0199</t>
  </si>
  <si>
    <t>MINEC-2022-0200</t>
  </si>
  <si>
    <t>MINEC-2022-0201</t>
  </si>
  <si>
    <t>MINEC-2022-0202</t>
  </si>
  <si>
    <t>MINEC-2022-0203</t>
  </si>
  <si>
    <t>MINEC-2022-0204</t>
  </si>
  <si>
    <t>MINEC-2022-0205</t>
  </si>
  <si>
    <t>MINEC-2022-0206</t>
  </si>
  <si>
    <t>MINEC-2022-0207</t>
  </si>
  <si>
    <t>MINEC-2022-0208</t>
  </si>
  <si>
    <t>MINEC-2022-0209</t>
  </si>
  <si>
    <t>MINEC-2022-0210</t>
  </si>
  <si>
    <t>Solicito entrevista sobre el tema Alza de los precios de los productos de la canasta básica salvadoreña en el año 2022, con relación al salario mínimo y como afecta a la economía</t>
  </si>
  <si>
    <t>IPC y variación interanual (punto a punto) mensual de enero a diciembre de 2017-2021 y ene a agosto 2022, de los siguientes rubros, en formato Excel:
07.1.1.1.2 Carro 
07.2.1.1.33 Filtros
07.1.1.1.1 Camioneta 
07.2.2.1.5 Gasolina especial
07.2.1.1.44 Llantas 
07.2.2.1.6 Gasolina regular
07.2.1.1.9 Baterías 
07.2.2.1.3 Diésel
07.2.1.1.58 Pintura 
07.2.3.1.1 Balanceo de ruedas y reparación de llantas
07.2.1.1.4 Amortiguadores 
07.2.3.1.2 Cambio de aceite y engrasado</t>
  </si>
  <si>
    <t>Listado de pymes para contacto de negocios enviado por correo electrónico</t>
  </si>
  <si>
    <t>Solicito la información siguiente de acuerdo a los artículos: Art. 2, Art. 4 numeral a, b, c, f y h, Art. 5, Art. 7, Art. 9, Art. 10 n° 4, 10, 23 e inc. 3°, y Art. 66 de la Ley de Acceso a la Información Pública. 
1. Datos estadísticos de las sanciones impuestas por el MINEC de conformidad con el artículo 31 inciso 1 y 2 de la Ley de Zonas Francas Industriales y de Comercialización1, a empresas que contratan bordadoras a domicilio, durante el periodo comprendido entre el 1 de enero del 2021, al 30 junio del año 2022, desagregados por año, mes, departamento y municipio.
2. Datos estadísticos sobre sanciones impuestas, durante el periodo comprendido entre el 1 de enero de 2021 y el 30 junio del año 2022 a empresas que contratan bordadoras en domicilio, desagregadas por infracción, tipo de sanción, año, mes, departamento y municipio.
3. Proporcionar los estudios sobre la situación de las personas que realizan trabajo del bordado o cualquier otro estudio de la dirección.
4. Proporcionar la cantidad de empresas que tienen trabajadoras en domicilio que se encuentran recibiendo fondos del Fondo de Desarrollo Productivo FONDEPRO.
5. Proporcionar el monto anual que es asignado del FONDEPRO a empresas que trabajan con bordadoras en domicilio.
6. Proporcionar los requisitos que deben cumplir las empresas para acceder al FONDEPRO, relacionados con el respeto de derechos laborales y humanos, por ejemplo: la no explotación laboral y respeto a los derechos laborales</t>
  </si>
  <si>
    <t xml:space="preserve">La serie del número de beneficiarios mensual desde septiembre del 2021 a la fecha, que reciben el subsidio del gas por: energía eléctrica, hogares con tarjeta, panaderías, pupuserias, tortillerías, mercados, escuelas, ONG’s.
La erogación mensual en millones de dólares por concepto de subsidio al gas propano, desde enero 2022 a la fecha.  
</t>
  </si>
  <si>
    <t>Impactos de las iniciativas de apoyo gubernamental para las MYPIMES, afectadas ante la emergencia por Covid- 19 en la República de El Salvador, en paralelo al cumplimiento de los indicadores del Objetivo de Desarrollo Sostenible N° 8: Trabajo decente y crecimiento económico, período 2019-2022, importaciones y exportaciones de El Salvador, el e-commerce, la configuración del clima de negocios en El Salvador y logística en aduanas todo lo antes mencionado es para fines académicos y profesionales</t>
  </si>
  <si>
    <t>Para 2010-2019:  
- Número de Call Centers que operan en El Salvador, por año y categoría inbound y outbound, por año.  
- Número de Call Centers por tamaño: pequeña, mediana y gran empresa, por año</t>
  </si>
  <si>
    <t>Conocer la fórmula de los precios de referencia del combustible por motivo de cambio de empresa ya que estamos cotizando poner tanque en nuestra planta y queremos evaluar si la negociación nos conviene con precios PLATTS o precio de referencia local</t>
  </si>
  <si>
    <t>Solicito listado actualizado de las pequeñas empresas ubicadas en el área metropolitana de San Salvador, que se dediquen a la venta de enseres eléctricos</t>
  </si>
  <si>
    <t>Listado de fábricas que procesan el papel y el cartón en el área metropolitana de San Salvador</t>
  </si>
  <si>
    <t>Cuantas empresas de transporte de carga existen a nivel nacional actualmente. 
Cuantas empresas de transporte de carga existen en el Departamento de la Libertad.  
Cuantos empleos genera este sector en todo el país en la actualidad.  
Cuantos empleos genera este sector en Departamento La Libertad.  
Aportación de este sector al PIB.  
Unidades de transporte de carga internacional a nivel nacional y en la Libertad.</t>
  </si>
  <si>
    <t>Lista de empresas industriales que en su giro se dediquen a la fabricación de papel y cartón dentro del área metropolitana de San Salvador y la Libertad</t>
  </si>
  <si>
    <t>1. Expediente completo firmado, sellado, foliado y autenticado. 
2. Constancia firmada, sellada y autenticada de tiempo de servicio; de mi persona Rosa Margarita Valle Rodríguez. 
3. Pagos efectuados de planilla de AFP e ISSS del 2017 a febrero 2020 firmado, sellado, foliado y autenticado.</t>
  </si>
  <si>
    <t>La base de datos más completa de las empresas, de todos los tamaños y sectores, a nivel nacional. De ser posible. Con datos de número de empleados, ciudad, tamaño y contacto</t>
  </si>
  <si>
    <t>¿Cuáles son las empresas distribuidoras de electrodomésticos, ubicadas en Lourdes Colón, departamento de la Libertad?
Me pueden brindar la información de cuáles son las empresas distribuidoras de electrodomésticos, ubicadas en Lourdes Colón, departamento de la Libertad de este año, cuál es su clasificación y cuantas sucursales tiene cada una.</t>
  </si>
  <si>
    <t>Solicita tiempo de servicio en CORSAIN- Ministerio de Economía, desde octubre de 1986 hasta abril 1998; el cual detalle los días y salarios cotizados en colones, esto es solicitado para la construcción de historial laboral en el INPEP</t>
  </si>
  <si>
    <t>Una copia certificada de las _ Directrices comunes para la interpretación, aplicación y administración del capítulo 4 del TLC CAFTA-DR_</t>
  </si>
  <si>
    <t>Solicito me brinden información sobre plazas vacantes en la División Jurídica de la Dirección de Hidrocarburos y Minas del Ministerio de Economía; detallando el número de plazas vacantes según su nombre, salario y si estas se encuentran en proceso de contratación (concurso interno o externo), en el último caso, se me proporcione el estado actual del proceso de concurso interno /externo o contratación.</t>
  </si>
  <si>
    <t>1. Cuantos bebés son nacidos a NIVEL NACIONAL de madres y padres adolescentes. (Dato general).
2. Cuantos bebés son nacidos de madres y padres adolescentes de los 22 Municipios del DEPARTAMENTO DE LA PAZ. (Dato por departamento).
3. Decesos de madres adolescentes a NIVEL NACIONAL (dato general).
4. Deceso de madres adolescentes de los 22 Municipios del DEPARTAMENTO DE LA PAZ. (Dato por departamento).</t>
  </si>
  <si>
    <t>1. Cuantos bebés son nacidos a NIVEL NACIONAL de madres y padres adolescentes. (dato general).
2. Cuantos bebés son nacidos de madres y padres adolescentes de los 22 Municipios del DEPARTAMENTO DE LA PAZ. (Dato por departamento).
3. Decesos de madres adolescentes a NIVEL NACIONAL (dato general).
4. Deceso de madres adolescentes de los 22 Municipios del DEPARTAMENTO DE LA PAZ. (dato por departamento).</t>
  </si>
  <si>
    <t xml:space="preserve">Dirección de Asuntos Jurídicos </t>
  </si>
  <si>
    <t>MINEC-2022-0211</t>
  </si>
  <si>
    <t>MINEC-2022-0212</t>
  </si>
  <si>
    <t>MINEC-2022-0213</t>
  </si>
  <si>
    <t>MINEC-2022-0214</t>
  </si>
  <si>
    <t>MINEC-2022-0215</t>
  </si>
  <si>
    <t>MINEC-2022-0216</t>
  </si>
  <si>
    <t>MINEC-2022-0217</t>
  </si>
  <si>
    <t>MINEC-2022-0218</t>
  </si>
  <si>
    <t>MINEC-2022-0219</t>
  </si>
  <si>
    <t>MINEC-2022-0220</t>
  </si>
  <si>
    <t>MINEC-2022-0221</t>
  </si>
  <si>
    <t>Copia contrato # 11 de fecha del 02 abril de 1991. De fecha 09 de mayo 1991, hasta marzo de 2019, certificada, sellado y foliado y autenticado. (Porque hasta donde tengo entendido la plaza por Ley de Salario).</t>
  </si>
  <si>
    <t>Por este medio solicito la reproducción del boletín N° 20 "CENSO DE EDUCACIÓN ESPECIAL, AÑO 2018” (adjunto en este correo). Los datos reflejados están para el año 2018. Pero necesito el mismo formato y los mismos datos para la publicación del año 2021.)</t>
  </si>
  <si>
    <t>Información de las pequeñas y medianas empresas registradas que se ubiquen en Santa Tecla, incluyendo su giro, datos de teléfono y direcciones, con el fin de contactarlos para una entrevista de carácter académico.</t>
  </si>
  <si>
    <t xml:space="preserve">Que en reiteradas ocasiones me he comunicado a dicha oficina de Asuntos Jurídicos, para consultar si existe alguna resolución al respecto; pero a la fecha dicha cartera de estado, no ha diligenciado lo ordenando por el Juez en el oficio remitido, ni ha dado una respuesta sobre mi gestión, volviéndose dilatoria y atentatoria a los derechos de mi representado la actuación administrativa en este caso.
Que a la fecha de haber presentado dicho oficio y esperar una resolución, han transcurrido más de cinco meses sin que se haya resuelto ni informado nada.
Debo aclarar que la información que por este medio solicito a esta oficina, no tiene ninguna reserva o restricción para que me sea entregada, ya que es información de un proceso administrativo sobre el cual tienen legítimo interés mis representados, situación que no es necesaria probarles, ya que de conformidad al artículo 4 de la Ley de Procedimientos Administrativos establece que "La institución u organismo público, tampoco podrá exigir la presentación de documentos o requisitos que hayan sido proporcionados con anterioridad .. " no obstante ello, adjunto al presente escrito, copia del oficio Número 685 de fecha seis de diciembre de dos mil veintiuno, expedido por el Juzgado Primero de lo Civil de San Salvador, bajo la referencia Judicial número REF: 114-DV-2002 ( 3C) del cual solicito información sobre su estado jurídico.
DISPOSICIONES LEGALES EN LAS QUE FUNDAMENTO MI PETICION:
Que, de conformidad al principio constitucional de protección a la propiedad y posesión, derecho a disponer libremente sobre los bienes, y derecho de petición y respuesta regulados en los artículos 2, 22 y 18 de la constitución; artículo 66 de la Ley de acceso a la Información Pública LAIP, con instrucciones de mis poderdantes a USTED PIDO:
1) Admitirme el presente escrito.
2) Se me tenga por acreditada la calidad en la que comparezco para lo cual adjunto copia certificada de poder otorgado a mi favor.
3) Libre oficio al Jefe del departamento de Asuntos Jurídico del Ministerio de Economía, para que, en el término de ley, INFORME:
a) ¿Cuál es el estado jurídico de la Orden Judicial solicitada en el oficio Número 685 de fecha seis de diciembre de dos mil veintiuno, expedido por el Juzgado Primero de lo Civil de San Salvador, bajo la referencia Judicial número REF: 114-DV-2002 ( 3C)? 
b) Para qué día está programada la reposición del libro DOS MIL CUATROCIENTAS SESENTA Y CUATRO inscripción UNO del Registro de La Propiedad Raíz e hipotecas de la Primera Sección del Centro, tal como lo Ordena el Juzgado de lo Civil de San Salvador, en el oficio supra.
</t>
  </si>
  <si>
    <t>1. Número de empresas en el régimen de depósitos de perfeccionamiento activo y zonas francas en El Salvador (de enero a septiembre 2022); desagregado por departamento, municipio y rubro económico.  
2. Número de personas empleadas en el régimen de depósitos de perfeccionamiento activo y en zonas francas, desagregado por sexo, por departamento, municipio y rubro económico.  
3. Favor hacer llegar la información en formato Excel.</t>
  </si>
  <si>
    <t>Cantidad de personas que trabajan en el sector de maquila textil. Desagregado por sexo, edad, zona franca, cargo dentro de la fábrica (por ejemplo: personas obreras, gerentes, supervisoras) y nombre de la fábrica. Período enero a diciembre 2019, enero a diciembre de 2020; enero a diciembre 2021 y enero a octubre 2022. Favor proporcionar la información en formato Excel.  
Cantidad de exportaciones de productos de confección durante enero 2019 a octubre 2022. Desagregado por país de destino. Favor proporcionar la información en formato Excel.</t>
  </si>
  <si>
    <t>Solicito expediente laboral completo, como empleada del Ministerio de Economía, certificado.</t>
  </si>
  <si>
    <t>La base de datos más completa de las empresas de todos los tamaños y sectores a nivel nacional y que incluya al menos la siguiente información:  
- Nombre de le empresa  
- Tamaño de la empresa  
- Ciudad en la que opera   
- Número de empleados  
- Sector económico al que pertenece</t>
  </si>
  <si>
    <t>Presupuesto ejecutado en el año 2020 por la institución del Ministerio de Economía  
Al respecto, y con fines meramente académicos, solicitamos que nos brinde documentación relativa a la temática, comprometiéndonos a hacer uso responsable de lo provisto, utilizándolo exclusivamente para el ejercicio propuesto por el docente, quien brinda visto bueno al alcance de esta nota</t>
  </si>
  <si>
    <t>IPC de medicamentos desagregado por subcategoría de medicamentos. En esta ocasión requerimos los meses de julio a octubre del 2022</t>
  </si>
  <si>
    <t>Copia digital de todos los convenios, acuerdos y/o tratados firmados entre El Salvador a través del Ministerio de economía con Qatar Investment Authority desde enero de 2019 a 28 de noviembre del 2022</t>
  </si>
  <si>
    <t>Dirección de Inversiones - POLICOM</t>
  </si>
  <si>
    <t>MINEC-2022-0222</t>
  </si>
  <si>
    <t>MINEC-2022-0223</t>
  </si>
  <si>
    <t>MINEC-2022-0224</t>
  </si>
  <si>
    <t>MINEC-2022-0225</t>
  </si>
  <si>
    <t>MINEC-2022-0226</t>
  </si>
  <si>
    <t>MINEC-2022-0227</t>
  </si>
  <si>
    <t>MINEC-2022-0228</t>
  </si>
  <si>
    <t>MINEC-2022-0229</t>
  </si>
  <si>
    <t>MINEC-2022-0230</t>
  </si>
  <si>
    <t>MINEC-2022-0231</t>
  </si>
  <si>
    <t>MINEC-2022-0232</t>
  </si>
  <si>
    <t>MINEC-2022-0233</t>
  </si>
  <si>
    <t>MINEC-2022-0234</t>
  </si>
  <si>
    <t>MINEC-2022-0235</t>
  </si>
  <si>
    <t>MINEC-2022-0236</t>
  </si>
  <si>
    <t>MINEC-2022-0237</t>
  </si>
  <si>
    <t>Solicito mi expediente laboral certificado</t>
  </si>
  <si>
    <t xml:space="preserve">La data que nos sería de una gran ayuda es de comercio exterior de El Salvador. Preferiblemente mensuales, con la información detallada de que empresa o que entidad realizó estas transacciones desde el Salvador. Es decir, para saber que entidades son las importadoras o exportadoras más grandes de artículos, objetos, etc.  
Estamos al tanto que el Banco central de reserva de El Salvador publica información del comercio exterior, detallado por capítulo bajo el Sistema Arancelario de Centroamérica. Sin embargo, siendo un banco, no van a publican quién es el que realiza estas transacciones. </t>
  </si>
  <si>
    <t>1. Resolución Final 02-2019 de la Comisión del Servicio Civil del Ministerio de Economía, donde se informa que hasta el día 08 de enero de 2021 confirma mi destitución del cargo Colaborador Técnico III.  
2. Resolución Final de la Comisión del Servicio Civil del Ministerio de Economía, después de la del 08 de enero de 2021.  
3. Resolución del Ministerio de Economía donde determina que yo Rosa Margarita Valle Rodríguez ya no trabajo ahí , y que se me diga en que juzgado de lo laboral  o Ministerio de Trabajo u otra oficina que tenga que ver con mi caso laboral y se me brinde copia de la información que se brindó a estas oficinas,  ya que hasta la fecha no he sido notificada con esta información ni de parte de la Comisión del Servicio Civil, ni del Minec ni de otra entidad.   
2- A la Gerencia Jurídica solicito lo mismo del item 1   
1. Resolución Final 02-2019 de la Comisión del Servicio Civil del Ministerio de Economía, donde se informa que hasta el día 08 de enero de 2021 confirma mi destitución del cargo Colaborador Técnico III.  
2. Resolución Final de la Comisión del Servicio Civil del Ministerio de Economía, después de la del 08 de enero de 2021  
3. Resolución del Ministerio de Economía donde determina que yo Rosa Margarita Valle Rodríguez ya no trabajo allí , y que se me diga en que juzgado de lo laboral está mi caso o Ministerio de Trabajo u otra oficina que tenga que ver con mi caso laboral y se me brinde copia de la información que se brindó a estas oficinas,  ya que hasta la fecha no he sido notificada con esta información ni de parte de la Comisión del Servicio Civil, ni del Minec ni de otra entidad. 
Toda esta información solicito me la brinden debidamente sellada, certificada, autenticada y foliada.</t>
  </si>
  <si>
    <t>Solicito mi expediente laboral</t>
  </si>
  <si>
    <t>Copia certificada de mi expediente laboral, que resguarda la Dirección de Talento Humano, MINEC</t>
  </si>
  <si>
    <t>Copia de mi expediente laboral</t>
  </si>
  <si>
    <t>Sirvan estas líneas para brindarles un cordial saludo de mi parte, aprovecho la oportunidad para desearle éxitos en su actividad diaria. 
El motivo de la presente es para, de la manera más atenta, solicitar a la instancia que usted representa la información que se detalla a continuación: 
1. Información pública sobre el monto asignado, rubros de ejecución, instituciones que ejecutarán, de dónde provienen los fondos para la ejecución del proyecto AEROPUERTO DEL PACÍFICO 
2. Información de las proyecciones de ingresos económicos estipulada que dejará el aeropuerto del pacífico en comercio y tráfico de pasajeros. 
3. Información sobre los costos de operación de El AEROPUERTO DEL PACÍFICO.</t>
  </si>
  <si>
    <t>Sirvan estas líneas para brindarles un cordial saludo de mi parte, aprovecho la oportunidad para desearle éxitos en su actividad diaria. 
El motivo de la presente es para, de la manera más atenta, solicitar a la instancia que usted representa la información que se detalla a continuación: 
1. Información pública sobre el monto asignado, rubros de ejecución, instituciones que ejecutarán, de dónde provienen los fondos para la ejecución del proyecto BITCOIN CITY. 
2. Información de las proyecciones de ingresos económicos estipulados que dejará BITCOIN CITY en comercio.</t>
  </si>
  <si>
    <t>Sección 7: Remesas familiares y otras transacciones del hogar.  
Sección 8: Consumo de alimentos en el hogar.  
Sección 9: Subsidios al hogar de parte del Gobierno.  
Sección 10: Tecnología de información y comunicación.  
Sección 11: Esparcimiento.</t>
  </si>
  <si>
    <t>Actual censo de población de las comunidades Flor de Mangle y El Condadillo, en La Unión.</t>
  </si>
  <si>
    <t>Tasa de crecimiento de la población. 
- Tasa de desempleo. 
- Tasa de crecimiento laboral (nuevos empleos). 
- Número de patentes registradas en San Salvador. 
- Tasa de nuevos negocios. 
- Ingreso familiar medio en San Salvador. 
- Recaudación total de impuestos para el 2021-2022. 
- Calificación crediticia de la ciudad de San Salvador. 
- Deuda de la ciudad de San Salvador.</t>
  </si>
  <si>
    <t>Procedimiento para otorgar la plaza de -Técnico de Archivo, la cual salió a concurso dentro del MINEC a través de la Comisión de Servicio Civil.  
- Solicito perfil de la plaza. 
- Fecha cuando asignada dicha plaza. 
- Nota de los participantes.  
- Criterios técnicos para la selección y otorgamiento de la plaza.  
- Currículum de los participantes.</t>
  </si>
  <si>
    <t xml:space="preserve">Solicito expediente laboral certificado. </t>
  </si>
  <si>
    <t>Dirección de Talento Humano - Comisión del Servicio Civil</t>
  </si>
  <si>
    <t>DIPCE</t>
  </si>
  <si>
    <t>RINS No. 0007</t>
  </si>
  <si>
    <t>RII No.0016</t>
  </si>
  <si>
    <t>RII No.0017</t>
  </si>
  <si>
    <t>RADP No. 0012</t>
  </si>
  <si>
    <t>RADP No. 0013</t>
  </si>
  <si>
    <t>RADP No. 0014</t>
  </si>
  <si>
    <t>RADP No. 0015</t>
  </si>
  <si>
    <t>RADP No. 0016</t>
  </si>
  <si>
    <t>RADP No. 0017</t>
  </si>
  <si>
    <t>RADP No. 0018</t>
  </si>
  <si>
    <t>RADP No. 0019</t>
  </si>
  <si>
    <t>RAIP No. 0180</t>
  </si>
  <si>
    <t>RAIP No. 0181</t>
  </si>
  <si>
    <t>RAIP No. 0182</t>
  </si>
  <si>
    <t>RAIP No. 0001/2023</t>
  </si>
  <si>
    <t>RADP No. 0001/2023</t>
  </si>
  <si>
    <t>RADP No. 0010</t>
  </si>
  <si>
    <t>RINS No. 0006 (BIS)</t>
  </si>
  <si>
    <t>RAIP No. 0173</t>
  </si>
  <si>
    <t>RAIP No. 0174</t>
  </si>
  <si>
    <t>RAIP No. 0175</t>
  </si>
  <si>
    <t>RAIP No. 0176</t>
  </si>
  <si>
    <t>RADP No. 0011</t>
  </si>
  <si>
    <t>RAIP No. 0177</t>
  </si>
  <si>
    <t>RAIP No. 0178</t>
  </si>
  <si>
    <t>RAIP No. 0179</t>
  </si>
  <si>
    <t>RII No. 015</t>
  </si>
  <si>
    <t>RAIP No. 0159</t>
  </si>
  <si>
    <t>RAIP No. 0158</t>
  </si>
  <si>
    <t>RAIP No. 0156</t>
  </si>
  <si>
    <t>RAIP No. 0162</t>
  </si>
  <si>
    <t>RAIP No. 0160</t>
  </si>
  <si>
    <t>RDNS No.0003</t>
  </si>
  <si>
    <t>RAIP No. 0157</t>
  </si>
  <si>
    <t>RAIP No. 0161</t>
  </si>
  <si>
    <t>RAIP No. 0163</t>
  </si>
  <si>
    <t>RAIP No. 0164</t>
  </si>
  <si>
    <t>RAIP No. 0165</t>
  </si>
  <si>
    <t>RAIP No. 0166</t>
  </si>
  <si>
    <t>RADP No. 0009</t>
  </si>
  <si>
    <t>RAIP No. 0167</t>
  </si>
  <si>
    <t>RAIP No. 0168</t>
  </si>
  <si>
    <t>RAIP No. 0170</t>
  </si>
  <si>
    <t>RADP No. 0008</t>
  </si>
  <si>
    <t>RAIP No. 0169</t>
  </si>
  <si>
    <t>RAIP No. 0171</t>
  </si>
  <si>
    <t>RAIP No. 0172</t>
  </si>
  <si>
    <r>
      <t xml:space="preserve">   UNIDAD DE ACCESO A LA INFORMACIÓN PÚBLICA                                                                                                                                                                                                                                                                                                                                                                                                                                                                                                                                                                                                                     MINISTERIO DE ECONOMÍA                                                                                                                                                                                                                                                                                                                                                                                                                                                                                                                                                                                                                                                                                 </t>
    </r>
    <r>
      <rPr>
        <b/>
        <sz val="13"/>
        <rFont val="Calibri"/>
        <family val="2"/>
        <scheme val="minor"/>
      </rPr>
      <t>CUADRO DE CONTROL DE RECEPCIÓN DE SOLICITUDES MARZO 2022</t>
    </r>
  </si>
  <si>
    <r>
      <t xml:space="preserve">   UNIDAD DE ACCESO A LA INFORMACIÓN PÚBLICA                                                                                                                                                                                                                                                                                                                                                                                                                                                                                                                                                                                                                         MINISTERIO DE ECONOMÍA                                                                                                                                                                                                                                                                                                                                                                                                                                                                                                                                                                                                                                                                                 </t>
    </r>
    <r>
      <rPr>
        <b/>
        <sz val="13"/>
        <rFont val="Calibri"/>
        <family val="2"/>
        <scheme val="minor"/>
      </rPr>
      <t>CUADRO DE CONTROL DE RECEPCIÓN DE SOLICITUDES ABRIL 2022</t>
    </r>
  </si>
  <si>
    <r>
      <t xml:space="preserve">   UNIDAD DE ACCESO A LA INFORMACIÓN PÚBLICA                                                                                                                                                                                                                                                                                                                                                                                                                                                                                                                                                                                                                         MINISTERIO DE ECONOMÍA                                                                                                                                                                                                                                                                                                                                                                                                                                                                                                                                                                                                                                                                                 </t>
    </r>
    <r>
      <rPr>
        <b/>
        <sz val="13"/>
        <rFont val="Calibri"/>
        <family val="2"/>
        <scheme val="minor"/>
      </rPr>
      <t>CUADRO DE CONTROL DE RECEPCIÓN DE SOLICITUDES MAYO 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</si>
</sst>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2]* #,##0.00_);_([$€-2]* \(#,##0.00\);_([$€-2]* &quot;-&quot;??_)"/>
  </numFmts>
  <fonts count="5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5"/>
      <color theme="1"/>
      <name val="Calibri"/>
      <family val="2"/>
      <scheme val="minor"/>
    </font>
    <font>
      <sz val="8"/>
      <color theme="1"/>
      <name val="Calibri"/>
      <family val="2"/>
      <scheme val="minor"/>
    </font>
    <font>
      <b/>
      <sz val="8"/>
      <color theme="3" tint="-0.499984740745262"/>
      <name val="Calibri"/>
      <family val="2"/>
    </font>
    <font>
      <b/>
      <sz val="11.5"/>
      <color theme="3" tint="-0.499984740745262"/>
      <name val="Calibri"/>
      <family val="2"/>
      <scheme val="minor"/>
    </font>
    <font>
      <sz val="9"/>
      <color theme="1"/>
      <name val="Calibri"/>
      <family val="2"/>
      <scheme val="minor"/>
    </font>
    <font>
      <sz val="11"/>
      <name val="Calibri"/>
      <family val="2"/>
      <scheme val="minor"/>
    </font>
    <font>
      <sz val="8"/>
      <name val="Calibri"/>
      <family val="2"/>
      <scheme val="minor"/>
    </font>
    <font>
      <sz val="8"/>
      <color rgb="FF333333"/>
      <name val="Arial"/>
      <family val="2"/>
    </font>
    <font>
      <sz val="8"/>
      <color theme="1"/>
      <name val="Arial"/>
      <family val="2"/>
    </font>
    <font>
      <sz val="8"/>
      <name val="Arial"/>
      <family val="2"/>
    </font>
    <font>
      <sz val="8"/>
      <color indexed="8"/>
      <name val="Arial"/>
      <family val="2"/>
    </font>
    <font>
      <b/>
      <sz val="11.5"/>
      <name val="Calibri"/>
      <family val="2"/>
      <scheme val="minor"/>
    </font>
    <font>
      <b/>
      <sz val="9"/>
      <color theme="3" tint="-0.499984740745262"/>
      <name val="Calibri"/>
      <family val="2"/>
      <scheme val="minor"/>
    </font>
    <font>
      <b/>
      <sz val="13"/>
      <color theme="3"/>
      <name val="Calibri"/>
      <family val="2"/>
      <scheme val="minor"/>
    </font>
    <font>
      <b/>
      <sz val="13"/>
      <color theme="1"/>
      <name val="Calibri"/>
      <family val="2"/>
      <scheme val="minor"/>
    </font>
    <font>
      <b/>
      <sz val="11"/>
      <color theme="4" tint="-0.249977111117893"/>
      <name val="Calibri"/>
      <family val="2"/>
      <scheme val="minor"/>
    </font>
    <font>
      <b/>
      <sz val="11"/>
      <color theme="3" tint="-0.499984740745262"/>
      <name val="Calibri"/>
      <family val="2"/>
      <scheme val="minor"/>
    </font>
    <font>
      <b/>
      <sz val="13"/>
      <name val="Calibri"/>
      <family val="2"/>
      <scheme val="minor"/>
    </font>
    <font>
      <sz val="11.5"/>
      <color theme="1"/>
      <name val="Calibri"/>
      <family val="2"/>
      <scheme val="minor"/>
    </font>
    <font>
      <sz val="11"/>
      <color theme="0"/>
      <name val="Calibri"/>
      <family val="2"/>
      <scheme val="minor"/>
    </font>
    <font>
      <b/>
      <sz val="8"/>
      <color theme="0"/>
      <name val="Calibri"/>
      <family val="2"/>
    </font>
    <font>
      <b/>
      <sz val="9"/>
      <color theme="0"/>
      <name val="Calibri"/>
      <family val="2"/>
    </font>
    <font>
      <b/>
      <sz val="11.5"/>
      <color theme="0"/>
      <name val="Calibri"/>
      <family val="2"/>
      <scheme val="minor"/>
    </font>
    <font>
      <b/>
      <sz val="8"/>
      <color theme="1"/>
      <name val="Arial"/>
      <family val="2"/>
    </font>
    <font>
      <b/>
      <sz val="11"/>
      <color theme="1"/>
      <name val="Arial"/>
      <family val="2"/>
    </font>
    <font>
      <b/>
      <sz val="10"/>
      <color theme="0"/>
      <name val="Arial"/>
      <family val="2"/>
    </font>
    <font>
      <sz val="11"/>
      <color indexed="8"/>
      <name val="Arial"/>
      <family val="2"/>
    </font>
    <font>
      <sz val="11"/>
      <color rgb="FF333333"/>
      <name val="Arial"/>
      <family val="2"/>
    </font>
    <font>
      <sz val="11"/>
      <color theme="1"/>
      <name val="Arial"/>
      <family val="2"/>
    </font>
    <font>
      <sz val="9"/>
      <name val="Calibri"/>
      <family val="2"/>
      <scheme val="minor"/>
    </font>
  </fonts>
  <fills count="3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theme="8" tint="0.79998168889431442"/>
        <bgColor indexed="64"/>
      </patternFill>
    </fill>
    <fill>
      <patternFill patternType="solid">
        <fgColor rgb="FF00FFFF"/>
        <bgColor indexed="64"/>
      </patternFill>
    </fill>
    <fill>
      <patternFill patternType="solid">
        <fgColor rgb="FF006699"/>
        <bgColor indexed="64"/>
      </patternFill>
    </fill>
    <fill>
      <patternFill patternType="solid">
        <fgColor theme="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0">
    <xf numFmtId="0" fontId="0" fillId="0" borderId="0"/>
    <xf numFmtId="0" fontId="2" fillId="0" borderId="0"/>
    <xf numFmtId="0" fontId="1" fillId="0" borderId="0"/>
    <xf numFmtId="0" fontId="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5" borderId="0" applyNumberFormat="0" applyBorder="0" applyAlignment="0" applyProtection="0"/>
    <xf numFmtId="0" fontId="8" fillId="17" borderId="5" applyNumberFormat="0" applyAlignment="0" applyProtection="0"/>
    <xf numFmtId="0" fontId="9" fillId="18"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2" borderId="0" applyNumberFormat="0" applyBorder="0" applyAlignment="0" applyProtection="0"/>
    <xf numFmtId="0" fontId="12" fillId="8" borderId="5" applyNumberFormat="0" applyAlignment="0" applyProtection="0"/>
    <xf numFmtId="164" fontId="5" fillId="0" borderId="0" applyFont="0" applyFill="0" applyBorder="0" applyAlignment="0" applyProtection="0"/>
    <xf numFmtId="0" fontId="13" fillId="4" borderId="0" applyNumberFormat="0" applyBorder="0" applyAlignment="0" applyProtection="0"/>
    <xf numFmtId="0" fontId="14" fillId="23" borderId="0" applyNumberFormat="0" applyBorder="0" applyAlignment="0" applyProtection="0"/>
    <xf numFmtId="0" fontId="3" fillId="0" borderId="0"/>
    <xf numFmtId="0" fontId="5" fillId="24" borderId="8" applyNumberFormat="0" applyFont="0" applyAlignment="0" applyProtection="0"/>
    <xf numFmtId="0" fontId="15" fillId="17"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4" fillId="0" borderId="13" applyNumberFormat="0" applyFill="0" applyAlignment="0" applyProtection="0"/>
    <xf numFmtId="43" fontId="5" fillId="0" borderId="0" applyFont="0" applyFill="0" applyBorder="0" applyAlignment="0" applyProtection="0"/>
    <xf numFmtId="0" fontId="34" fillId="0" borderId="15" applyNumberFormat="0" applyFill="0" applyAlignment="0" applyProtection="0"/>
    <xf numFmtId="0" fontId="40" fillId="29" borderId="0" applyNumberFormat="0" applyBorder="0" applyAlignment="0" applyProtection="0"/>
  </cellStyleXfs>
  <cellXfs count="182">
    <xf numFmtId="0" fontId="0" fillId="0" borderId="0" xfId="0"/>
    <xf numFmtId="0" fontId="22" fillId="0" borderId="0" xfId="0" applyFont="1"/>
    <xf numFmtId="0" fontId="22" fillId="2" borderId="0" xfId="0" applyFont="1" applyFill="1"/>
    <xf numFmtId="0" fontId="22" fillId="25" borderId="0" xfId="0" applyFont="1" applyFill="1"/>
    <xf numFmtId="0" fontId="0" fillId="2" borderId="0" xfId="0" applyFill="1"/>
    <xf numFmtId="0" fontId="0" fillId="0" borderId="0" xfId="0" applyAlignment="1">
      <alignment horizontal="center"/>
    </xf>
    <xf numFmtId="0" fontId="21" fillId="0" borderId="0" xfId="0" applyFont="1" applyAlignment="1">
      <alignment vertical="center" wrapText="1"/>
    </xf>
    <xf numFmtId="0" fontId="24" fillId="0" borderId="0" xfId="0" applyFont="1" applyAlignment="1">
      <alignment vertical="center"/>
    </xf>
    <xf numFmtId="0" fontId="24" fillId="2" borderId="0" xfId="0" applyFont="1" applyFill="1" applyAlignment="1">
      <alignment horizontal="center" vertical="center"/>
    </xf>
    <xf numFmtId="0" fontId="24" fillId="2" borderId="0" xfId="0" applyFont="1" applyFill="1" applyAlignment="1">
      <alignment vertical="center"/>
    </xf>
    <xf numFmtId="0" fontId="0" fillId="2" borderId="0" xfId="0" applyFill="1" applyAlignment="1">
      <alignment horizontal="center"/>
    </xf>
    <xf numFmtId="0" fontId="22" fillId="0" borderId="0" xfId="0" applyFont="1" applyAlignment="1">
      <alignment horizontal="center"/>
    </xf>
    <xf numFmtId="0" fontId="25" fillId="0" borderId="1" xfId="0" applyFont="1" applyBorder="1" applyAlignment="1">
      <alignment horizontal="center"/>
    </xf>
    <xf numFmtId="0" fontId="22" fillId="0" borderId="1" xfId="0" applyFont="1" applyBorder="1" applyAlignment="1">
      <alignment horizontal="left" vertical="center" wrapText="1"/>
    </xf>
    <xf numFmtId="14" fontId="22" fillId="0" borderId="1" xfId="0" applyNumberFormat="1" applyFont="1" applyBorder="1" applyAlignment="1">
      <alignment horizontal="center" vertical="center"/>
    </xf>
    <xf numFmtId="14" fontId="28" fillId="0" borderId="1" xfId="0" applyNumberFormat="1" applyFont="1" applyBorder="1" applyAlignment="1">
      <alignment horizontal="center" vertical="center"/>
    </xf>
    <xf numFmtId="14" fontId="29" fillId="0" borderId="1" xfId="0" applyNumberFormat="1" applyFont="1" applyBorder="1" applyAlignment="1">
      <alignment horizontal="center" vertical="center"/>
    </xf>
    <xf numFmtId="0" fontId="22" fillId="0" borderId="1" xfId="0" applyFont="1" applyBorder="1" applyAlignment="1">
      <alignment horizontal="center" vertical="center"/>
    </xf>
    <xf numFmtId="49" fontId="22" fillId="0" borderId="1" xfId="0" applyNumberFormat="1" applyFont="1" applyBorder="1" applyAlignment="1">
      <alignment horizontal="left" vertical="center" wrapText="1"/>
    </xf>
    <xf numFmtId="0" fontId="0" fillId="0" borderId="0" xfId="0" applyAlignment="1">
      <alignment wrapText="1"/>
    </xf>
    <xf numFmtId="0" fontId="25" fillId="0" borderId="0" xfId="0" applyFont="1" applyAlignment="1">
      <alignment horizontal="center"/>
    </xf>
    <xf numFmtId="0" fontId="27" fillId="0" borderId="1" xfId="0" applyFont="1" applyBorder="1" applyAlignment="1">
      <alignment horizontal="center" vertical="center"/>
    </xf>
    <xf numFmtId="0" fontId="31" fillId="0" borderId="1" xfId="0" applyFont="1" applyBorder="1" applyAlignment="1" applyProtection="1">
      <alignment horizontal="center" vertical="center" wrapText="1"/>
      <protection locked="0"/>
    </xf>
    <xf numFmtId="0" fontId="22" fillId="0" borderId="1" xfId="0" applyFont="1" applyBorder="1" applyAlignment="1">
      <alignment horizontal="center"/>
    </xf>
    <xf numFmtId="0" fontId="24" fillId="2" borderId="14" xfId="0" applyFont="1" applyFill="1" applyBorder="1" applyAlignment="1">
      <alignment vertical="center"/>
    </xf>
    <xf numFmtId="0" fontId="36" fillId="0" borderId="1" xfId="0" applyFont="1" applyBorder="1"/>
    <xf numFmtId="0" fontId="0" fillId="0" borderId="0" xfId="0" applyAlignment="1">
      <alignment horizontal="center" vertical="center"/>
    </xf>
    <xf numFmtId="0" fontId="25" fillId="0" borderId="1" xfId="0" applyFont="1" applyBorder="1" applyAlignment="1">
      <alignment horizontal="center" vertical="center"/>
    </xf>
    <xf numFmtId="0" fontId="39" fillId="0" borderId="0" xfId="0" applyFont="1"/>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xf>
    <xf numFmtId="14" fontId="28" fillId="2" borderId="1" xfId="0" applyNumberFormat="1" applyFont="1" applyFill="1" applyBorder="1" applyAlignment="1">
      <alignment horizontal="center" vertical="center"/>
    </xf>
    <xf numFmtId="49" fontId="22" fillId="2" borderId="1" xfId="0" applyNumberFormat="1" applyFont="1" applyFill="1" applyBorder="1" applyAlignment="1">
      <alignment horizontal="left" vertical="center" wrapText="1"/>
    </xf>
    <xf numFmtId="14" fontId="22" fillId="2" borderId="1" xfId="0" applyNumberFormat="1" applyFont="1" applyFill="1" applyBorder="1" applyAlignment="1">
      <alignment horizontal="center" vertical="center"/>
    </xf>
    <xf numFmtId="0" fontId="24" fillId="26" borderId="1" xfId="0" applyFont="1" applyFill="1" applyBorder="1" applyAlignment="1">
      <alignment horizontal="center" vertical="center"/>
    </xf>
    <xf numFmtId="0" fontId="33" fillId="26" borderId="1" xfId="0" applyFont="1" applyFill="1" applyBorder="1" applyAlignment="1">
      <alignment horizontal="center" vertical="center"/>
    </xf>
    <xf numFmtId="0" fontId="37" fillId="26" borderId="1" xfId="0" applyFont="1" applyFill="1" applyBorder="1" applyAlignment="1">
      <alignment horizontal="center" vertical="center"/>
    </xf>
    <xf numFmtId="0" fontId="31" fillId="0" borderId="1" xfId="0" applyFont="1" applyBorder="1" applyAlignment="1" applyProtection="1">
      <alignment vertical="center" wrapText="1"/>
      <protection locked="0"/>
    </xf>
    <xf numFmtId="0" fontId="31"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vertical="center" wrapText="1"/>
      <protection locked="0"/>
    </xf>
    <xf numFmtId="0" fontId="41" fillId="28" borderId="1" xfId="0"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textRotation="90" wrapText="1"/>
      <protection locked="0"/>
    </xf>
    <xf numFmtId="0" fontId="24" fillId="28" borderId="1" xfId="0" applyFont="1" applyFill="1" applyBorder="1" applyAlignment="1">
      <alignment horizontal="center" vertical="center"/>
    </xf>
    <xf numFmtId="0" fontId="43" fillId="28" borderId="1" xfId="0" applyFont="1" applyFill="1" applyBorder="1" applyAlignment="1">
      <alignment horizontal="center" vertical="center"/>
    </xf>
    <xf numFmtId="0" fontId="43" fillId="0" borderId="0" xfId="0" applyFont="1" applyAlignment="1">
      <alignment vertical="center"/>
    </xf>
    <xf numFmtId="0" fontId="40" fillId="0" borderId="0" xfId="0" applyFont="1"/>
    <xf numFmtId="0" fontId="30" fillId="2" borderId="1" xfId="0" applyFont="1" applyFill="1" applyBorder="1" applyAlignment="1" applyProtection="1">
      <alignment horizontal="center" vertical="center" wrapText="1"/>
      <protection locked="0"/>
    </xf>
    <xf numFmtId="0" fontId="30" fillId="0" borderId="1" xfId="0" applyFont="1" applyBorder="1" applyAlignment="1" applyProtection="1">
      <alignment vertical="center" wrapText="1"/>
      <protection locked="0"/>
    </xf>
    <xf numFmtId="0" fontId="30" fillId="2" borderId="1" xfId="0" applyFont="1" applyFill="1" applyBorder="1" applyAlignment="1" applyProtection="1">
      <alignment vertical="center" wrapText="1"/>
      <protection locked="0"/>
    </xf>
    <xf numFmtId="0" fontId="27" fillId="2" borderId="1" xfId="0" applyFont="1" applyFill="1" applyBorder="1" applyAlignment="1">
      <alignment horizontal="center" vertical="center"/>
    </xf>
    <xf numFmtId="14" fontId="30" fillId="0" borderId="1" xfId="0" applyNumberFormat="1" applyFont="1" applyBorder="1" applyAlignment="1">
      <alignment horizontal="center" vertical="center"/>
    </xf>
    <xf numFmtId="14" fontId="30" fillId="2" borderId="1" xfId="0" applyNumberFormat="1" applyFont="1" applyFill="1" applyBorder="1" applyAlignment="1">
      <alignment horizontal="center" vertical="center"/>
    </xf>
    <xf numFmtId="49" fontId="27" fillId="0" borderId="1" xfId="0" applyNumberFormat="1" applyFont="1" applyBorder="1" applyAlignment="1">
      <alignment horizontal="left" vertical="center" wrapText="1"/>
    </xf>
    <xf numFmtId="49" fontId="27" fillId="2" borderId="1" xfId="0" applyNumberFormat="1" applyFont="1" applyFill="1" applyBorder="1" applyAlignment="1">
      <alignment horizontal="left" vertical="center" wrapText="1"/>
    </xf>
    <xf numFmtId="14" fontId="27" fillId="0" borderId="1" xfId="0" applyNumberFormat="1" applyFont="1" applyBorder="1" applyAlignment="1">
      <alignment horizontal="center" vertical="center"/>
    </xf>
    <xf numFmtId="14" fontId="27" fillId="2" borderId="1" xfId="0" applyNumberFormat="1" applyFont="1" applyFill="1" applyBorder="1" applyAlignment="1">
      <alignment horizontal="center" vertical="center"/>
    </xf>
    <xf numFmtId="0" fontId="22" fillId="2" borderId="0" xfId="0" applyFont="1" applyFill="1" applyAlignment="1">
      <alignment wrapText="1"/>
    </xf>
    <xf numFmtId="14" fontId="22" fillId="2" borderId="1" xfId="0" applyNumberFormat="1" applyFont="1" applyFill="1" applyBorder="1" applyAlignment="1">
      <alignment horizontal="center" vertical="center" wrapText="1"/>
    </xf>
    <xf numFmtId="0" fontId="25" fillId="2" borderId="1" xfId="0" applyFont="1" applyFill="1" applyBorder="1" applyAlignment="1">
      <alignment horizontal="center"/>
    </xf>
    <xf numFmtId="0" fontId="36" fillId="2" borderId="1" xfId="0" applyFont="1" applyFill="1" applyBorder="1"/>
    <xf numFmtId="0" fontId="29" fillId="0" borderId="1" xfId="0" applyFont="1" applyBorder="1" applyAlignment="1">
      <alignment horizontal="center" vertical="center"/>
    </xf>
    <xf numFmtId="0" fontId="29" fillId="2" borderId="1" xfId="0" applyFont="1" applyFill="1" applyBorder="1" applyAlignment="1">
      <alignment horizontal="center" vertical="center"/>
    </xf>
    <xf numFmtId="49" fontId="29" fillId="0" borderId="1" xfId="0" applyNumberFormat="1" applyFont="1" applyBorder="1" applyAlignment="1">
      <alignment horizontal="left" vertical="center" wrapText="1"/>
    </xf>
    <xf numFmtId="49" fontId="29" fillId="2" borderId="1" xfId="0" applyNumberFormat="1" applyFont="1" applyFill="1" applyBorder="1" applyAlignment="1">
      <alignment horizontal="left" vertical="center" wrapText="1"/>
    </xf>
    <xf numFmtId="0" fontId="29" fillId="0" borderId="1" xfId="0" applyFont="1" applyBorder="1" applyAlignment="1">
      <alignment vertical="center"/>
    </xf>
    <xf numFmtId="0" fontId="29" fillId="0" borderId="1" xfId="0" applyFont="1" applyBorder="1" applyAlignment="1">
      <alignment vertical="center" wrapText="1"/>
    </xf>
    <xf numFmtId="14" fontId="29" fillId="0" borderId="1" xfId="0" applyNumberFormat="1" applyFont="1" applyBorder="1" applyAlignment="1">
      <alignment horizontal="center" vertical="center" wrapText="1"/>
    </xf>
    <xf numFmtId="14" fontId="29" fillId="2" borderId="1" xfId="0" applyNumberFormat="1" applyFont="1" applyFill="1" applyBorder="1" applyAlignment="1">
      <alignment horizontal="center" vertical="center"/>
    </xf>
    <xf numFmtId="0" fontId="29" fillId="2" borderId="1" xfId="0" applyFont="1" applyFill="1" applyBorder="1" applyAlignment="1">
      <alignment vertical="center" wrapText="1"/>
    </xf>
    <xf numFmtId="0" fontId="43" fillId="28" borderId="0" xfId="0" applyFont="1" applyFill="1" applyAlignment="1">
      <alignment horizontal="center" vertical="center"/>
    </xf>
    <xf numFmtId="0" fontId="29" fillId="0" borderId="1" xfId="0" applyFont="1" applyBorder="1" applyAlignment="1">
      <alignment horizontal="left" vertical="center" wrapText="1"/>
    </xf>
    <xf numFmtId="0" fontId="29"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0" fillId="2" borderId="1" xfId="0" applyFont="1" applyFill="1" applyBorder="1" applyAlignment="1">
      <alignment horizontal="center" vertical="center"/>
    </xf>
    <xf numFmtId="0" fontId="30" fillId="0" borderId="1" xfId="0" applyFont="1" applyBorder="1" applyAlignment="1">
      <alignment horizontal="center" vertical="center"/>
    </xf>
    <xf numFmtId="0" fontId="22" fillId="2" borderId="1" xfId="0" applyFont="1" applyFill="1" applyBorder="1" applyAlignment="1">
      <alignment vertical="center" wrapText="1"/>
    </xf>
    <xf numFmtId="0" fontId="22" fillId="0" borderId="1" xfId="0" applyFont="1" applyBorder="1" applyAlignment="1">
      <alignment vertical="center" wrapText="1"/>
    </xf>
    <xf numFmtId="0" fontId="27" fillId="2" borderId="1" xfId="0" applyFont="1" applyFill="1" applyBorder="1" applyAlignment="1">
      <alignment vertical="center" wrapText="1"/>
    </xf>
    <xf numFmtId="0" fontId="27" fillId="0" borderId="1" xfId="0" applyFont="1" applyBorder="1" applyAlignment="1">
      <alignment vertical="center" wrapText="1"/>
    </xf>
    <xf numFmtId="0" fontId="44" fillId="0" borderId="1" xfId="0" applyFont="1" applyBorder="1" applyAlignment="1">
      <alignment horizontal="left" vertical="center" wrapText="1"/>
    </xf>
    <xf numFmtId="0" fontId="44" fillId="2" borderId="1" xfId="0" applyFont="1" applyFill="1" applyBorder="1" applyAlignment="1">
      <alignment horizontal="left" vertical="center" wrapText="1"/>
    </xf>
    <xf numFmtId="49" fontId="30" fillId="0" borderId="1" xfId="0" applyNumberFormat="1" applyFont="1" applyBorder="1" applyAlignment="1">
      <alignment horizontal="left" vertical="center" wrapText="1"/>
    </xf>
    <xf numFmtId="0" fontId="30" fillId="0" borderId="1" xfId="0" applyFont="1" applyBorder="1" applyAlignment="1">
      <alignment vertical="center" wrapText="1"/>
    </xf>
    <xf numFmtId="0" fontId="21" fillId="0" borderId="0" xfId="0" applyFont="1" applyAlignment="1" applyProtection="1">
      <alignment vertical="center" wrapText="1"/>
      <protection locked="0"/>
    </xf>
    <xf numFmtId="0" fontId="0" fillId="0" borderId="0" xfId="0" applyProtection="1">
      <protection locked="0"/>
    </xf>
    <xf numFmtId="0" fontId="2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2" fillId="2" borderId="0" xfId="0" applyFont="1" applyFill="1" applyProtection="1">
      <protection locked="0"/>
    </xf>
    <xf numFmtId="0" fontId="22" fillId="25" borderId="0" xfId="0" applyFont="1" applyFill="1" applyProtection="1">
      <protection locked="0"/>
    </xf>
    <xf numFmtId="0" fontId="22" fillId="0" borderId="0" xfId="0" applyFont="1" applyProtection="1">
      <protection locked="0"/>
    </xf>
    <xf numFmtId="0" fontId="29" fillId="0" borderId="1" xfId="0"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14" fontId="28" fillId="0" borderId="1" xfId="0" applyNumberFormat="1" applyFont="1" applyBorder="1" applyAlignment="1" applyProtection="1">
      <alignment horizontal="center" vertical="center"/>
      <protection locked="0"/>
    </xf>
    <xf numFmtId="49" fontId="29" fillId="0" borderId="1" xfId="0" applyNumberFormat="1" applyFont="1" applyBorder="1" applyAlignment="1" applyProtection="1">
      <alignment horizontal="left" vertical="center" wrapText="1"/>
      <protection locked="0"/>
    </xf>
    <xf numFmtId="14" fontId="29" fillId="0" borderId="1" xfId="0" applyNumberFormat="1" applyFont="1"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2" borderId="1" xfId="0" applyFont="1" applyFill="1" applyBorder="1" applyAlignment="1" applyProtection="1">
      <alignment horizontal="center" vertical="center"/>
      <protection locked="0"/>
    </xf>
    <xf numFmtId="0" fontId="43" fillId="28" borderId="1" xfId="0" applyFont="1" applyFill="1" applyBorder="1" applyAlignment="1" applyProtection="1">
      <alignment horizontal="center" vertical="center"/>
      <protection locked="0"/>
    </xf>
    <xf numFmtId="0" fontId="24"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26" fillId="0" borderId="0" xfId="0" applyFont="1" applyAlignment="1" applyProtection="1">
      <alignment horizontal="center"/>
      <protection locked="0"/>
    </xf>
    <xf numFmtId="0" fontId="26" fillId="0" borderId="0" xfId="0" applyFont="1" applyProtection="1">
      <protection locked="0"/>
    </xf>
    <xf numFmtId="0" fontId="29"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31" fillId="2" borderId="1" xfId="0" applyFont="1" applyFill="1" applyBorder="1" applyAlignment="1" applyProtection="1">
      <alignment horizontal="left" vertical="center" wrapText="1"/>
      <protection locked="0"/>
    </xf>
    <xf numFmtId="0" fontId="29" fillId="0" borderId="0" xfId="0" applyFont="1"/>
    <xf numFmtId="0" fontId="40" fillId="29" borderId="1" xfId="49" applyBorder="1"/>
    <xf numFmtId="0" fontId="45" fillId="0" borderId="0" xfId="0" applyFont="1" applyAlignment="1">
      <alignment horizontal="center"/>
    </xf>
    <xf numFmtId="0" fontId="45" fillId="0" borderId="0" xfId="0" applyFont="1" applyAlignment="1">
      <alignment horizontal="center" vertical="center"/>
    </xf>
    <xf numFmtId="0" fontId="45" fillId="0" borderId="0" xfId="0" applyFont="1" applyAlignment="1">
      <alignment horizontal="center" wrapText="1"/>
    </xf>
    <xf numFmtId="0" fontId="46" fillId="29" borderId="1" xfId="49" applyFont="1" applyBorder="1" applyAlignment="1">
      <alignment horizontal="center" vertical="center" wrapText="1"/>
    </xf>
    <xf numFmtId="0" fontId="40" fillId="29" borderId="1" xfId="49" applyBorder="1" applyAlignment="1">
      <alignment horizontal="center"/>
    </xf>
    <xf numFmtId="0" fontId="47" fillId="2" borderId="1"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7" fillId="2" borderId="1" xfId="0" applyFont="1" applyFill="1" applyBorder="1" applyAlignment="1" applyProtection="1">
      <alignment vertical="center" wrapText="1"/>
      <protection locked="0"/>
    </xf>
    <xf numFmtId="0" fontId="47" fillId="0" borderId="1" xfId="0" applyFont="1" applyBorder="1" applyAlignment="1" applyProtection="1">
      <alignment vertical="center" wrapText="1"/>
      <protection locked="0"/>
    </xf>
    <xf numFmtId="14" fontId="48" fillId="2" borderId="1" xfId="0" applyNumberFormat="1" applyFont="1" applyFill="1" applyBorder="1" applyAlignment="1">
      <alignment horizontal="center" vertical="center"/>
    </xf>
    <xf numFmtId="14" fontId="48" fillId="0" borderId="1" xfId="0" applyNumberFormat="1" applyFont="1" applyBorder="1" applyAlignment="1">
      <alignment horizontal="center" vertical="center"/>
    </xf>
    <xf numFmtId="0" fontId="0" fillId="2" borderId="1" xfId="0" applyFill="1" applyBorder="1" applyAlignment="1">
      <alignment horizontal="center" vertical="center"/>
    </xf>
    <xf numFmtId="49" fontId="0" fillId="2" borderId="1" xfId="0" applyNumberFormat="1" applyFill="1" applyBorder="1" applyAlignment="1">
      <alignment horizontal="left" vertical="center" wrapText="1"/>
    </xf>
    <xf numFmtId="14" fontId="0" fillId="2" borderId="1" xfId="0" applyNumberFormat="1"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wrapText="1"/>
    </xf>
    <xf numFmtId="14" fontId="0" fillId="0" borderId="1" xfId="0" applyNumberFormat="1" applyBorder="1" applyAlignment="1">
      <alignment horizontal="center" vertical="center"/>
    </xf>
    <xf numFmtId="0" fontId="49" fillId="0" borderId="1" xfId="0" applyFont="1" applyBorder="1" applyAlignment="1">
      <alignment horizontal="left" vertical="center" wrapText="1"/>
    </xf>
    <xf numFmtId="0" fontId="49" fillId="2" borderId="1" xfId="0" applyFont="1" applyFill="1" applyBorder="1" applyAlignment="1">
      <alignment horizontal="left" vertical="center" wrapText="1"/>
    </xf>
    <xf numFmtId="0" fontId="0" fillId="2" borderId="0" xfId="0" applyFill="1" applyProtection="1">
      <protection locked="0"/>
    </xf>
    <xf numFmtId="0" fontId="34" fillId="2" borderId="15" xfId="48" applyFill="1" applyAlignment="1" applyProtection="1">
      <alignment horizontal="center" vertical="center" wrapText="1"/>
      <protection locked="0"/>
    </xf>
    <xf numFmtId="0" fontId="21" fillId="2" borderId="0" xfId="0" applyFont="1" applyFill="1" applyAlignment="1" applyProtection="1">
      <alignment vertical="center" wrapText="1"/>
      <protection locked="0"/>
    </xf>
    <xf numFmtId="0" fontId="34" fillId="2" borderId="15" xfId="48" applyFill="1" applyAlignment="1">
      <alignment horizontal="center" vertical="center" wrapText="1"/>
    </xf>
    <xf numFmtId="0" fontId="21" fillId="2" borderId="0" xfId="0" applyFont="1" applyFill="1" applyAlignment="1">
      <alignment vertical="center" wrapText="1"/>
    </xf>
    <xf numFmtId="0" fontId="43" fillId="28" borderId="1" xfId="0" applyFont="1" applyFill="1" applyBorder="1" applyAlignment="1">
      <alignment horizontal="center" vertical="center"/>
    </xf>
    <xf numFmtId="0" fontId="50" fillId="0" borderId="1" xfId="0" applyFont="1" applyBorder="1" applyAlignment="1">
      <alignment horizontal="center"/>
    </xf>
    <xf numFmtId="0" fontId="22" fillId="0" borderId="3" xfId="0" applyFont="1" applyFill="1" applyBorder="1" applyAlignment="1">
      <alignment horizontal="center" vertical="center"/>
    </xf>
    <xf numFmtId="0" fontId="43" fillId="28" borderId="1" xfId="0" applyFont="1" applyFill="1" applyBorder="1" applyAlignment="1">
      <alignment horizontal="center" vertical="center"/>
    </xf>
    <xf numFmtId="0" fontId="41" fillId="28" borderId="1" xfId="0" applyFont="1" applyFill="1" applyBorder="1" applyAlignment="1" applyProtection="1">
      <alignment horizontal="center" vertical="center" wrapText="1"/>
      <protection locked="0"/>
    </xf>
    <xf numFmtId="3" fontId="41" fillId="28" borderId="1" xfId="0" applyNumberFormat="1" applyFont="1" applyFill="1" applyBorder="1" applyAlignment="1" applyProtection="1">
      <alignment horizontal="center" vertical="center" textRotation="90" wrapText="1"/>
      <protection locked="0"/>
    </xf>
    <xf numFmtId="0" fontId="46" fillId="29" borderId="17" xfId="49" applyFont="1" applyBorder="1" applyAlignment="1">
      <alignment horizontal="center" vertical="center" wrapText="1"/>
    </xf>
    <xf numFmtId="0" fontId="46" fillId="29" borderId="18" xfId="49" applyFont="1" applyBorder="1" applyAlignment="1">
      <alignment horizontal="center" vertical="center" wrapText="1"/>
    </xf>
    <xf numFmtId="0" fontId="46" fillId="29" borderId="16" xfId="49" applyFont="1" applyBorder="1" applyAlignment="1">
      <alignment horizontal="center" vertical="center" wrapText="1"/>
    </xf>
    <xf numFmtId="0" fontId="41" fillId="28" borderId="2" xfId="0" applyFont="1" applyFill="1" applyBorder="1" applyAlignment="1" applyProtection="1">
      <alignment horizontal="center" vertical="center" wrapText="1"/>
      <protection locked="0"/>
    </xf>
    <xf numFmtId="0" fontId="41" fillId="28" borderId="4" xfId="0" applyFont="1" applyFill="1" applyBorder="1" applyAlignment="1" applyProtection="1">
      <alignment horizontal="center" vertical="center" wrapText="1"/>
      <protection locked="0"/>
    </xf>
    <xf numFmtId="0" fontId="41" fillId="28" borderId="2" xfId="0" applyFont="1" applyFill="1" applyBorder="1" applyAlignment="1" applyProtection="1">
      <alignment horizontal="center" vertical="center" textRotation="90" wrapText="1"/>
      <protection locked="0"/>
    </xf>
    <xf numFmtId="0" fontId="41" fillId="28" borderId="4" xfId="0" applyFont="1" applyFill="1" applyBorder="1" applyAlignment="1" applyProtection="1">
      <alignment horizontal="center" vertical="center" textRotation="90" wrapText="1"/>
      <protection locked="0"/>
    </xf>
    <xf numFmtId="0" fontId="41" fillId="28" borderId="17" xfId="0" applyFont="1" applyFill="1" applyBorder="1" applyAlignment="1" applyProtection="1">
      <alignment horizontal="center" vertical="center" wrapText="1"/>
      <protection locked="0"/>
    </xf>
    <xf numFmtId="0" fontId="41" fillId="28" borderId="18" xfId="0" applyFont="1" applyFill="1" applyBorder="1" applyAlignment="1" applyProtection="1">
      <alignment horizontal="center" vertical="center" wrapText="1"/>
      <protection locked="0"/>
    </xf>
    <xf numFmtId="0" fontId="41" fillId="28" borderId="16" xfId="0"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textRotation="90" wrapText="1"/>
      <protection locked="0"/>
    </xf>
    <xf numFmtId="0" fontId="41" fillId="28" borderId="3" xfId="0" applyFont="1" applyFill="1" applyBorder="1" applyAlignment="1" applyProtection="1">
      <alignment horizontal="center" vertical="center" textRotation="90" wrapText="1"/>
      <protection locked="0"/>
    </xf>
    <xf numFmtId="0" fontId="41" fillId="28" borderId="17" xfId="0" applyFont="1" applyFill="1" applyBorder="1" applyAlignment="1" applyProtection="1">
      <alignment horizontal="center" vertical="center" textRotation="2" wrapText="1"/>
      <protection locked="0"/>
    </xf>
    <xf numFmtId="0" fontId="41" fillId="28" borderId="16" xfId="0" applyFont="1" applyFill="1" applyBorder="1" applyAlignment="1" applyProtection="1">
      <alignment horizontal="center" vertical="center" textRotation="2" wrapText="1"/>
      <protection locked="0"/>
    </xf>
    <xf numFmtId="0" fontId="41" fillId="28" borderId="19" xfId="0" applyFont="1" applyFill="1" applyBorder="1" applyAlignment="1" applyProtection="1">
      <alignment horizontal="center" vertical="center" wrapText="1"/>
      <protection locked="0"/>
    </xf>
    <xf numFmtId="0" fontId="41" fillId="28" borderId="20" xfId="0" applyFont="1" applyFill="1" applyBorder="1" applyAlignment="1" applyProtection="1">
      <alignment horizontal="center" vertical="center" wrapText="1"/>
      <protection locked="0"/>
    </xf>
    <xf numFmtId="0" fontId="41" fillId="28" borderId="21" xfId="0" applyFont="1" applyFill="1" applyBorder="1" applyAlignment="1" applyProtection="1">
      <alignment horizontal="center" vertical="center" wrapText="1"/>
      <protection locked="0"/>
    </xf>
    <xf numFmtId="0" fontId="41" fillId="28" borderId="22" xfId="0" applyFont="1" applyFill="1" applyBorder="1" applyAlignment="1" applyProtection="1">
      <alignment horizontal="center" vertical="center" wrapText="1"/>
      <protection locked="0"/>
    </xf>
    <xf numFmtId="3" fontId="41" fillId="28" borderId="1" xfId="0" applyNumberFormat="1" applyFont="1" applyFill="1" applyBorder="1" applyAlignment="1" applyProtection="1">
      <alignment horizontal="center" vertical="center" wrapText="1"/>
      <protection locked="0"/>
    </xf>
    <xf numFmtId="3" fontId="41" fillId="28" borderId="2" xfId="0" applyNumberFormat="1" applyFont="1" applyFill="1" applyBorder="1" applyAlignment="1" applyProtection="1">
      <alignment horizontal="center" vertical="center" wrapText="1"/>
      <protection locked="0"/>
    </xf>
    <xf numFmtId="3" fontId="41" fillId="28" borderId="3" xfId="0" applyNumberFormat="1" applyFont="1" applyFill="1" applyBorder="1" applyAlignment="1" applyProtection="1">
      <alignment horizontal="center" vertical="center" wrapText="1"/>
      <protection locked="0"/>
    </xf>
    <xf numFmtId="3" fontId="41" fillId="28" borderId="4" xfId="0" applyNumberFormat="1" applyFont="1" applyFill="1" applyBorder="1" applyAlignment="1" applyProtection="1">
      <alignment horizontal="center" vertical="center" wrapText="1"/>
      <protection locked="0"/>
    </xf>
    <xf numFmtId="3" fontId="41" fillId="28" borderId="2" xfId="0" applyNumberFormat="1" applyFont="1" applyFill="1" applyBorder="1" applyAlignment="1" applyProtection="1">
      <alignment horizontal="center" vertical="center" textRotation="90" wrapText="1"/>
      <protection locked="0"/>
    </xf>
    <xf numFmtId="3" fontId="41" fillId="28" borderId="3" xfId="0" applyNumberFormat="1" applyFont="1" applyFill="1" applyBorder="1" applyAlignment="1" applyProtection="1">
      <alignment horizontal="center" vertical="center" textRotation="90" wrapText="1"/>
      <protection locked="0"/>
    </xf>
    <xf numFmtId="3" fontId="41" fillId="28" borderId="4" xfId="0" applyNumberFormat="1" applyFont="1" applyFill="1" applyBorder="1" applyAlignment="1" applyProtection="1">
      <alignment horizontal="center" vertical="center" textRotation="90" wrapText="1"/>
      <protection locked="0"/>
    </xf>
    <xf numFmtId="0" fontId="34" fillId="27" borderId="15" xfId="48" applyFill="1" applyAlignment="1">
      <alignment horizontal="center" vertical="center" wrapText="1"/>
    </xf>
    <xf numFmtId="0" fontId="41" fillId="28" borderId="3" xfId="0" applyFont="1" applyFill="1" applyBorder="1" applyAlignment="1" applyProtection="1">
      <alignment horizontal="center" vertical="center" wrapText="1"/>
      <protection locked="0"/>
    </xf>
    <xf numFmtId="14" fontId="41" fillId="28" borderId="1" xfId="0" applyNumberFormat="1" applyFont="1" applyFill="1" applyBorder="1" applyAlignment="1" applyProtection="1">
      <alignment horizontal="center" vertical="center" wrapText="1"/>
      <protection locked="0"/>
    </xf>
    <xf numFmtId="0" fontId="41" fillId="28" borderId="1" xfId="0" applyFont="1" applyFill="1" applyBorder="1" applyAlignment="1" applyProtection="1">
      <alignment horizontal="center" vertical="center" textRotation="2" wrapText="1"/>
      <protection locked="0"/>
    </xf>
    <xf numFmtId="0" fontId="42" fillId="28" borderId="1" xfId="0" applyFont="1" applyFill="1" applyBorder="1" applyAlignment="1" applyProtection="1">
      <alignment horizontal="center" vertical="center" wrapText="1"/>
      <protection locked="0"/>
    </xf>
    <xf numFmtId="0" fontId="41" fillId="28" borderId="14" xfId="0" applyFont="1" applyFill="1" applyBorder="1" applyAlignment="1" applyProtection="1">
      <alignment horizontal="center" vertical="center" wrapText="1"/>
      <protection locked="0"/>
    </xf>
    <xf numFmtId="0" fontId="41" fillId="28" borderId="23" xfId="0" applyFont="1" applyFill="1" applyBorder="1" applyAlignment="1" applyProtection="1">
      <alignment horizontal="center" vertical="center" wrapText="1"/>
      <protection locked="0"/>
    </xf>
    <xf numFmtId="14" fontId="41" fillId="28" borderId="2" xfId="0" applyNumberFormat="1" applyFont="1" applyFill="1" applyBorder="1" applyAlignment="1" applyProtection="1">
      <alignment horizontal="center" vertical="center" wrapText="1"/>
      <protection locked="0"/>
    </xf>
    <xf numFmtId="14" fontId="41" fillId="28" borderId="3" xfId="0" applyNumberFormat="1" applyFont="1" applyFill="1" applyBorder="1" applyAlignment="1" applyProtection="1">
      <alignment horizontal="center" vertical="center" wrapText="1"/>
      <protection locked="0"/>
    </xf>
    <xf numFmtId="14" fontId="41" fillId="28" borderId="4" xfId="0" applyNumberFormat="1" applyFont="1" applyFill="1" applyBorder="1" applyAlignment="1" applyProtection="1">
      <alignment horizontal="center" vertical="center" wrapText="1"/>
      <protection locked="0"/>
    </xf>
    <xf numFmtId="0" fontId="43" fillId="28" borderId="1" xfId="0" applyFont="1" applyFill="1" applyBorder="1" applyAlignment="1" applyProtection="1">
      <alignment horizontal="center" vertical="center"/>
      <protection locked="0"/>
    </xf>
    <xf numFmtId="0" fontId="34" fillId="27" borderId="15" xfId="48" applyFill="1" applyAlignment="1" applyProtection="1">
      <alignment horizontal="center" vertical="center" wrapText="1"/>
      <protection locked="0"/>
    </xf>
    <xf numFmtId="0" fontId="41" fillId="28" borderId="1"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wrapText="1"/>
      <protection locked="0"/>
    </xf>
    <xf numFmtId="14" fontId="23" fillId="2" borderId="0" xfId="0" applyNumberFormat="1" applyFont="1" applyFill="1" applyAlignment="1" applyProtection="1">
      <alignment horizontal="center" vertical="center" wrapText="1"/>
      <protection locked="0"/>
    </xf>
    <xf numFmtId="3" fontId="23" fillId="2" borderId="0" xfId="0" applyNumberFormat="1" applyFont="1" applyFill="1" applyAlignment="1" applyProtection="1">
      <alignment horizontal="center" vertical="center" wrapText="1"/>
      <protection locked="0"/>
    </xf>
  </cellXfs>
  <cellStyles count="50">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xfId="49" builtinId="29"/>
    <cellStyle name="Énfasis1 2" xfId="27"/>
    <cellStyle name="Énfasis2 2" xfId="28"/>
    <cellStyle name="Énfasis3 2" xfId="29"/>
    <cellStyle name="Énfasis4 2" xfId="30"/>
    <cellStyle name="Énfasis5 2" xfId="31"/>
    <cellStyle name="Énfasis6 2" xfId="32"/>
    <cellStyle name="Entrada 2" xfId="33"/>
    <cellStyle name="Euro" xfId="34"/>
    <cellStyle name="Incorrecto 2" xfId="35"/>
    <cellStyle name="Millares 2" xfId="47"/>
    <cellStyle name="Neutral 2" xfId="36"/>
    <cellStyle name="Normal" xfId="0" builtinId="0"/>
    <cellStyle name="Normal 2" xfId="2"/>
    <cellStyle name="Normal 2 2" xfId="37"/>
    <cellStyle name="Normal 3" xfId="1"/>
    <cellStyle name="Normal 3 2" xfId="3"/>
    <cellStyle name="Notas 2" xfId="38"/>
    <cellStyle name="Salida 2" xfId="39"/>
    <cellStyle name="Texto de advertencia 2" xfId="40"/>
    <cellStyle name="Texto explicativo 2" xfId="41"/>
    <cellStyle name="Título 1 2" xfId="43"/>
    <cellStyle name="Título 2" xfId="48" builtinId="17"/>
    <cellStyle name="Título 2 2" xfId="44"/>
    <cellStyle name="Título 3 2" xfId="45"/>
    <cellStyle name="Título 4" xfId="42"/>
    <cellStyle name="Total 2" xfId="46"/>
  </cellStyles>
  <dxfs count="0"/>
  <tableStyles count="0" defaultTableStyle="TableStyleMedium2" defaultPivotStyle="PivotStyleLight16"/>
  <colors>
    <mruColors>
      <color rgb="FF006699"/>
      <color rgb="FF00FFFF"/>
      <color rgb="FFB0F183"/>
      <color rgb="FFF2F49E"/>
      <color rgb="FFA6F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0</xdr:row>
      <xdr:rowOff>186267</xdr:rowOff>
    </xdr:from>
    <xdr:to>
      <xdr:col>5</xdr:col>
      <xdr:colOff>93135</xdr:colOff>
      <xdr:row>1</xdr:row>
      <xdr:rowOff>853016</xdr:rowOff>
    </xdr:to>
    <xdr:pic>
      <xdr:nvPicPr>
        <xdr:cNvPr id="2" name="0 Imagen">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533" y="186267"/>
          <a:ext cx="1858435" cy="85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133349</xdr:colOff>
      <xdr:row>1</xdr:row>
      <xdr:rowOff>152400</xdr:rowOff>
    </xdr:from>
    <xdr:to>
      <xdr:col>5</xdr:col>
      <xdr:colOff>257175</xdr:colOff>
      <xdr:row>1</xdr:row>
      <xdr:rowOff>933449</xdr:rowOff>
    </xdr:to>
    <xdr:pic>
      <xdr:nvPicPr>
        <xdr:cNvPr id="2" name="0 Imagen">
          <a:extLst>
            <a:ext uri="{FF2B5EF4-FFF2-40B4-BE49-F238E27FC236}">
              <a16:creationId xmlns=""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4" y="342900"/>
          <a:ext cx="1885951" cy="781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1</xdr:row>
      <xdr:rowOff>247650</xdr:rowOff>
    </xdr:from>
    <xdr:to>
      <xdr:col>4</xdr:col>
      <xdr:colOff>304801</xdr:colOff>
      <xdr:row>1</xdr:row>
      <xdr:rowOff>990599</xdr:rowOff>
    </xdr:to>
    <xdr:pic>
      <xdr:nvPicPr>
        <xdr:cNvPr id="2" name="0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8150"/>
          <a:ext cx="1724026" cy="7429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47624</xdr:colOff>
      <xdr:row>1</xdr:row>
      <xdr:rowOff>161925</xdr:rowOff>
    </xdr:from>
    <xdr:to>
      <xdr:col>5</xdr:col>
      <xdr:colOff>76200</xdr:colOff>
      <xdr:row>1</xdr:row>
      <xdr:rowOff>990599</xdr:rowOff>
    </xdr:to>
    <xdr:pic>
      <xdr:nvPicPr>
        <xdr:cNvPr id="2" name="0 Imagen">
          <a:extLst>
            <a:ext uri="{FF2B5EF4-FFF2-40B4-BE49-F238E27FC236}">
              <a16:creationId xmlns=""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352425"/>
          <a:ext cx="1800226" cy="828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xdr:row>
      <xdr:rowOff>133350</xdr:rowOff>
    </xdr:from>
    <xdr:to>
      <xdr:col>3</xdr:col>
      <xdr:colOff>9526</xdr:colOff>
      <xdr:row>1</xdr:row>
      <xdr:rowOff>933450</xdr:rowOff>
    </xdr:to>
    <xdr:pic>
      <xdr:nvPicPr>
        <xdr:cNvPr id="2" name="0 Imagen">
          <a:extLst>
            <a:ext uri="{FF2B5EF4-FFF2-40B4-BE49-F238E27FC236}">
              <a16:creationId xmlns=""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19100"/>
          <a:ext cx="1609726" cy="800100"/>
        </a:xfrm>
        <a:prstGeom prst="rect">
          <a:avLst/>
        </a:prstGeom>
      </xdr:spPr>
    </xdr:pic>
    <xdr:clientData/>
  </xdr:twoCellAnchor>
  <xdr:twoCellAnchor editAs="oneCell">
    <xdr:from>
      <xdr:col>5</xdr:col>
      <xdr:colOff>409574</xdr:colOff>
      <xdr:row>1</xdr:row>
      <xdr:rowOff>9524</xdr:rowOff>
    </xdr:from>
    <xdr:to>
      <xdr:col>6</xdr:col>
      <xdr:colOff>0</xdr:colOff>
      <xdr:row>1</xdr:row>
      <xdr:rowOff>990599</xdr:rowOff>
    </xdr:to>
    <xdr:pic>
      <xdr:nvPicPr>
        <xdr:cNvPr id="3" name="0 Imagen">
          <a:extLst>
            <a:ext uri="{FF2B5EF4-FFF2-40B4-BE49-F238E27FC236}">
              <a16:creationId xmlns=""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4" y="200024"/>
          <a:ext cx="2076451"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171450</xdr:rowOff>
    </xdr:from>
    <xdr:to>
      <xdr:col>5</xdr:col>
      <xdr:colOff>28576</xdr:colOff>
      <xdr:row>1</xdr:row>
      <xdr:rowOff>781049</xdr:rowOff>
    </xdr:to>
    <xdr:pic>
      <xdr:nvPicPr>
        <xdr:cNvPr id="2" name="0 Imagen">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71450"/>
          <a:ext cx="1800226" cy="800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4</xdr:col>
      <xdr:colOff>285751</xdr:colOff>
      <xdr:row>1</xdr:row>
      <xdr:rowOff>819149</xdr:rowOff>
    </xdr:to>
    <xdr:pic>
      <xdr:nvPicPr>
        <xdr:cNvPr id="2" name="0 Imagen">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00025"/>
          <a:ext cx="1743076" cy="80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xdr:row>
      <xdr:rowOff>38100</xdr:rowOff>
    </xdr:from>
    <xdr:to>
      <xdr:col>5</xdr:col>
      <xdr:colOff>57150</xdr:colOff>
      <xdr:row>1</xdr:row>
      <xdr:rowOff>800099</xdr:rowOff>
    </xdr:to>
    <xdr:pic>
      <xdr:nvPicPr>
        <xdr:cNvPr id="2" name="0 Imagen">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828800" cy="761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57149</xdr:colOff>
      <xdr:row>1</xdr:row>
      <xdr:rowOff>171450</xdr:rowOff>
    </xdr:from>
    <xdr:to>
      <xdr:col>4</xdr:col>
      <xdr:colOff>104775</xdr:colOff>
      <xdr:row>1</xdr:row>
      <xdr:rowOff>838200</xdr:rowOff>
    </xdr:to>
    <xdr:pic>
      <xdr:nvPicPr>
        <xdr:cNvPr id="2" name="0 Imagen">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 y="361950"/>
          <a:ext cx="1504951" cy="666750"/>
        </a:xfrm>
        <a:prstGeom prst="rect">
          <a:avLst/>
        </a:prstGeom>
      </xdr:spPr>
    </xdr:pic>
    <xdr:clientData/>
  </xdr:twoCellAnchor>
  <xdr:twoCellAnchor editAs="oneCell">
    <xdr:from>
      <xdr:col>1</xdr:col>
      <xdr:colOff>28575</xdr:colOff>
      <xdr:row>3</xdr:row>
      <xdr:rowOff>38100</xdr:rowOff>
    </xdr:from>
    <xdr:to>
      <xdr:col>5</xdr:col>
      <xdr:colOff>57150</xdr:colOff>
      <xdr:row>3</xdr:row>
      <xdr:rowOff>800099</xdr:rowOff>
    </xdr:to>
    <xdr:pic>
      <xdr:nvPicPr>
        <xdr:cNvPr id="4" name="0 Imagen">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828800" cy="761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5</xdr:col>
      <xdr:colOff>1</xdr:colOff>
      <xdr:row>1</xdr:row>
      <xdr:rowOff>819149</xdr:rowOff>
    </xdr:to>
    <xdr:pic>
      <xdr:nvPicPr>
        <xdr:cNvPr id="2" name="0 Imagen">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1800226" cy="809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1</xdr:row>
      <xdr:rowOff>133350</xdr:rowOff>
    </xdr:from>
    <xdr:to>
      <xdr:col>5</xdr:col>
      <xdr:colOff>200026</xdr:colOff>
      <xdr:row>1</xdr:row>
      <xdr:rowOff>971549</xdr:rowOff>
    </xdr:to>
    <xdr:pic>
      <xdr:nvPicPr>
        <xdr:cNvPr id="2" name="0 Imagen">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23850"/>
          <a:ext cx="1933576" cy="838199"/>
        </a:xfrm>
        <a:prstGeom prst="rect">
          <a:avLst/>
        </a:prstGeom>
      </xdr:spPr>
    </xdr:pic>
    <xdr:clientData/>
  </xdr:twoCellAnchor>
  <xdr:twoCellAnchor editAs="oneCell">
    <xdr:from>
      <xdr:col>1</xdr:col>
      <xdr:colOff>9525</xdr:colOff>
      <xdr:row>3</xdr:row>
      <xdr:rowOff>9525</xdr:rowOff>
    </xdr:from>
    <xdr:to>
      <xdr:col>5</xdr:col>
      <xdr:colOff>1</xdr:colOff>
      <xdr:row>3</xdr:row>
      <xdr:rowOff>819149</xdr:rowOff>
    </xdr:to>
    <xdr:pic>
      <xdr:nvPicPr>
        <xdr:cNvPr id="3" name="0 Imagen">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1800226" cy="80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95249</xdr:colOff>
      <xdr:row>1</xdr:row>
      <xdr:rowOff>200025</xdr:rowOff>
    </xdr:from>
    <xdr:to>
      <xdr:col>5</xdr:col>
      <xdr:colOff>180975</xdr:colOff>
      <xdr:row>1</xdr:row>
      <xdr:rowOff>1028699</xdr:rowOff>
    </xdr:to>
    <xdr:pic>
      <xdr:nvPicPr>
        <xdr:cNvPr id="2" name="0 Imagen">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390525"/>
          <a:ext cx="1866901" cy="828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142875</xdr:rowOff>
    </xdr:from>
    <xdr:to>
      <xdr:col>2</xdr:col>
      <xdr:colOff>1682185</xdr:colOff>
      <xdr:row>1</xdr:row>
      <xdr:rowOff>952499</xdr:rowOff>
    </xdr:to>
    <xdr:pic>
      <xdr:nvPicPr>
        <xdr:cNvPr id="2" name="0 Imagen">
          <a:extLst>
            <a:ext uri="{FF2B5EF4-FFF2-40B4-BE49-F238E27FC236}">
              <a16:creationId xmlns=""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33375"/>
          <a:ext cx="1819276" cy="8096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34"/>
  <sheetViews>
    <sheetView showGridLines="0" zoomScale="90" zoomScaleNormal="90" workbookViewId="0">
      <pane ySplit="8" topLeftCell="A15" activePane="bottomLeft" state="frozen"/>
      <selection pane="bottomLeft" activeCell="N4" sqref="N4:O4"/>
    </sheetView>
  </sheetViews>
  <sheetFormatPr baseColWidth="10" defaultRowHeight="15" x14ac:dyDescent="0.25"/>
  <cols>
    <col min="1" max="1" width="3" customWidth="1"/>
    <col min="2" max="2" width="4.28515625" style="26" customWidth="1"/>
    <col min="3" max="3" width="15.5703125" customWidth="1"/>
    <col min="4" max="4" width="3.7109375" customWidth="1"/>
    <col min="5" max="5" width="3.5703125" customWidth="1"/>
    <col min="6" max="6" width="60.5703125" customWidth="1"/>
    <col min="7" max="7" width="4.7109375" customWidth="1"/>
    <col min="8" max="8" width="5.28515625" customWidth="1"/>
    <col min="9" max="10" width="4.5703125" customWidth="1"/>
    <col min="11" max="11" width="5" customWidth="1"/>
    <col min="12" max="12" width="4.5703125" customWidth="1"/>
    <col min="13" max="13" width="13.85546875" customWidth="1"/>
    <col min="14" max="17" width="4.5703125" customWidth="1"/>
    <col min="18" max="18" width="8.140625" customWidth="1"/>
    <col min="19" max="19" width="4.7109375" customWidth="1"/>
    <col min="20" max="20" width="4.5703125" customWidth="1"/>
    <col min="21" max="24" width="4.7109375" customWidth="1"/>
    <col min="30" max="40" width="5" customWidth="1"/>
    <col min="41" max="41" width="5" style="19" customWidth="1"/>
    <col min="42" max="47" width="5" customWidth="1"/>
  </cols>
  <sheetData>
    <row r="2" spans="2:100" ht="81.75" customHeight="1" thickBot="1" x14ac:dyDescent="0.3">
      <c r="B2" s="166" t="s">
        <v>103</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21" customHeight="1" thickTop="1" x14ac:dyDescent="0.3"/>
    <row r="4" spans="2:100" s="1" customFormat="1" ht="24.75" customHeight="1" x14ac:dyDescent="0.2">
      <c r="B4" s="139" t="s">
        <v>14</v>
      </c>
      <c r="C4" s="139" t="s">
        <v>0</v>
      </c>
      <c r="D4" s="139" t="s">
        <v>1</v>
      </c>
      <c r="E4" s="139"/>
      <c r="F4" s="144" t="s">
        <v>2</v>
      </c>
      <c r="G4" s="139" t="s">
        <v>102</v>
      </c>
      <c r="H4" s="139"/>
      <c r="I4" s="139"/>
      <c r="J4" s="139"/>
      <c r="K4" s="139"/>
      <c r="L4" s="139"/>
      <c r="M4" s="168" t="s">
        <v>10</v>
      </c>
      <c r="N4" s="139" t="s">
        <v>620</v>
      </c>
      <c r="O4" s="139"/>
      <c r="P4" s="139" t="s">
        <v>15</v>
      </c>
      <c r="Q4" s="139"/>
      <c r="R4" s="139"/>
      <c r="S4" s="148" t="s">
        <v>16</v>
      </c>
      <c r="T4" s="149"/>
      <c r="U4" s="149"/>
      <c r="V4" s="149"/>
      <c r="W4" s="149"/>
      <c r="X4" s="150"/>
      <c r="Y4" s="159" t="s">
        <v>17</v>
      </c>
      <c r="Z4" s="159" t="s">
        <v>18</v>
      </c>
      <c r="AA4" s="159" t="s">
        <v>19</v>
      </c>
      <c r="AB4" s="159" t="s">
        <v>20</v>
      </c>
      <c r="AC4" s="160" t="s">
        <v>139</v>
      </c>
      <c r="AD4" s="139" t="s">
        <v>21</v>
      </c>
      <c r="AE4" s="139"/>
      <c r="AF4" s="139"/>
      <c r="AG4" s="139"/>
      <c r="AH4" s="139"/>
      <c r="AI4" s="139"/>
      <c r="AJ4" s="139"/>
      <c r="AK4" s="139"/>
      <c r="AL4" s="139"/>
      <c r="AM4" s="139"/>
      <c r="AN4" s="139"/>
      <c r="AO4" s="139"/>
      <c r="AP4" s="139"/>
      <c r="AQ4" s="139"/>
      <c r="AR4" s="139"/>
      <c r="AS4" s="139"/>
      <c r="AT4" s="155" t="s">
        <v>22</v>
      </c>
      <c r="AU4" s="156"/>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63" t="s">
        <v>158</v>
      </c>
      <c r="Y5" s="159"/>
      <c r="Z5" s="159"/>
      <c r="AA5" s="159"/>
      <c r="AB5" s="159"/>
      <c r="AC5" s="161"/>
      <c r="AD5" s="139" t="s">
        <v>31</v>
      </c>
      <c r="AE5" s="139"/>
      <c r="AF5" s="139" t="s">
        <v>32</v>
      </c>
      <c r="AG5" s="139"/>
      <c r="AH5" s="139"/>
      <c r="AI5" s="139"/>
      <c r="AJ5" s="139"/>
      <c r="AK5" s="139"/>
      <c r="AL5" s="139"/>
      <c r="AM5" s="139"/>
      <c r="AN5" s="139"/>
      <c r="AO5" s="42"/>
      <c r="AP5" s="139" t="s">
        <v>33</v>
      </c>
      <c r="AQ5" s="139"/>
      <c r="AR5" s="139"/>
      <c r="AS5" s="139"/>
      <c r="AT5" s="157"/>
      <c r="AU5" s="158"/>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64"/>
      <c r="Y6" s="159"/>
      <c r="Z6" s="159"/>
      <c r="AA6" s="159"/>
      <c r="AB6" s="159"/>
      <c r="AC6" s="161"/>
      <c r="AD6" s="139" t="s">
        <v>37</v>
      </c>
      <c r="AE6" s="139" t="s">
        <v>38</v>
      </c>
      <c r="AF6" s="151" t="s">
        <v>39</v>
      </c>
      <c r="AG6" s="146" t="s">
        <v>40</v>
      </c>
      <c r="AH6" s="148" t="s">
        <v>41</v>
      </c>
      <c r="AI6" s="149"/>
      <c r="AJ6" s="149"/>
      <c r="AK6" s="149"/>
      <c r="AL6" s="149"/>
      <c r="AM6" s="149"/>
      <c r="AN6" s="149"/>
      <c r="AO6" s="150"/>
      <c r="AP6" s="146" t="s">
        <v>42</v>
      </c>
      <c r="AQ6" s="146" t="s">
        <v>43</v>
      </c>
      <c r="AR6" s="146" t="s">
        <v>44</v>
      </c>
      <c r="AS6" s="146" t="s">
        <v>45</v>
      </c>
      <c r="AT6" s="146" t="s">
        <v>46</v>
      </c>
      <c r="AU6" s="146" t="s">
        <v>156</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64"/>
      <c r="Y7" s="159"/>
      <c r="Z7" s="159"/>
      <c r="AA7" s="159"/>
      <c r="AB7" s="159"/>
      <c r="AC7" s="161"/>
      <c r="AD7" s="139"/>
      <c r="AE7" s="139"/>
      <c r="AF7" s="151"/>
      <c r="AG7" s="152"/>
      <c r="AH7" s="153" t="s">
        <v>47</v>
      </c>
      <c r="AI7" s="154"/>
      <c r="AJ7" s="146" t="s">
        <v>48</v>
      </c>
      <c r="AK7" s="144" t="s">
        <v>49</v>
      </c>
      <c r="AL7" s="146" t="s">
        <v>50</v>
      </c>
      <c r="AM7" s="146" t="s">
        <v>51</v>
      </c>
      <c r="AN7" s="146" t="s">
        <v>52</v>
      </c>
      <c r="AO7" s="144" t="s">
        <v>53</v>
      </c>
      <c r="AP7" s="152"/>
      <c r="AQ7" s="152"/>
      <c r="AR7" s="152"/>
      <c r="AS7" s="152"/>
      <c r="AT7" s="152"/>
      <c r="AU7" s="152"/>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65"/>
      <c r="Y8" s="159"/>
      <c r="Z8" s="159"/>
      <c r="AA8" s="159"/>
      <c r="AB8" s="159"/>
      <c r="AC8" s="162"/>
      <c r="AD8" s="139"/>
      <c r="AE8" s="139"/>
      <c r="AF8" s="151"/>
      <c r="AG8" s="147"/>
      <c r="AH8" s="43" t="s">
        <v>54</v>
      </c>
      <c r="AI8" s="43" t="s">
        <v>55</v>
      </c>
      <c r="AJ8" s="147"/>
      <c r="AK8" s="145"/>
      <c r="AL8" s="147"/>
      <c r="AM8" s="147"/>
      <c r="AN8" s="147"/>
      <c r="AO8" s="145"/>
      <c r="AP8" s="147"/>
      <c r="AQ8" s="147"/>
      <c r="AR8" s="147"/>
      <c r="AS8" s="147"/>
      <c r="AT8" s="147"/>
      <c r="AU8" s="147"/>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ht="30.75" customHeight="1" x14ac:dyDescent="0.25">
      <c r="B9" s="27">
        <v>1</v>
      </c>
      <c r="C9" s="72" t="s">
        <v>104</v>
      </c>
      <c r="D9" s="22"/>
      <c r="E9" s="22">
        <v>1</v>
      </c>
      <c r="F9" s="37" t="s">
        <v>133</v>
      </c>
      <c r="G9" s="17">
        <v>0</v>
      </c>
      <c r="H9" s="17">
        <v>0</v>
      </c>
      <c r="I9" s="22">
        <v>0</v>
      </c>
      <c r="J9" s="22">
        <v>0</v>
      </c>
      <c r="K9" s="22">
        <v>0</v>
      </c>
      <c r="L9" s="22">
        <v>0</v>
      </c>
      <c r="M9" s="14">
        <v>44565</v>
      </c>
      <c r="N9" s="62">
        <v>1</v>
      </c>
      <c r="O9" s="62">
        <v>0</v>
      </c>
      <c r="P9" s="62">
        <v>0</v>
      </c>
      <c r="Q9" s="62">
        <v>0</v>
      </c>
      <c r="R9" s="62">
        <v>1</v>
      </c>
      <c r="S9" s="62">
        <v>0</v>
      </c>
      <c r="T9" s="62">
        <v>0</v>
      </c>
      <c r="U9" s="62">
        <v>0</v>
      </c>
      <c r="V9" s="62">
        <v>0</v>
      </c>
      <c r="W9" s="62">
        <v>1</v>
      </c>
      <c r="X9" s="62">
        <v>0</v>
      </c>
      <c r="Y9" s="64" t="s">
        <v>88</v>
      </c>
      <c r="Z9" s="16">
        <v>44565</v>
      </c>
      <c r="AA9" s="16">
        <v>44565</v>
      </c>
      <c r="AB9" s="16">
        <v>44568</v>
      </c>
      <c r="AC9" s="66" t="s">
        <v>140</v>
      </c>
      <c r="AD9" s="62">
        <v>0</v>
      </c>
      <c r="AE9" s="62">
        <v>1</v>
      </c>
      <c r="AF9" s="62">
        <v>1</v>
      </c>
      <c r="AG9" s="62">
        <v>0</v>
      </c>
      <c r="AH9" s="63">
        <v>0</v>
      </c>
      <c r="AI9" s="63">
        <v>1</v>
      </c>
      <c r="AJ9" s="63">
        <v>0</v>
      </c>
      <c r="AK9" s="63">
        <v>0</v>
      </c>
      <c r="AL9" s="63">
        <v>0</v>
      </c>
      <c r="AM9" s="63">
        <v>0</v>
      </c>
      <c r="AN9" s="63">
        <v>0</v>
      </c>
      <c r="AO9" s="62">
        <v>0</v>
      </c>
      <c r="AP9" s="62">
        <v>0</v>
      </c>
      <c r="AQ9" s="62">
        <v>0</v>
      </c>
      <c r="AR9" s="62">
        <v>0</v>
      </c>
      <c r="AS9" s="62">
        <v>1</v>
      </c>
      <c r="AT9" s="17">
        <v>1</v>
      </c>
      <c r="AU9" s="17">
        <v>0</v>
      </c>
    </row>
    <row r="10" spans="2:100" ht="30.75" customHeight="1" x14ac:dyDescent="0.25">
      <c r="B10" s="27">
        <v>2</v>
      </c>
      <c r="C10" s="72" t="s">
        <v>105</v>
      </c>
      <c r="D10" s="22"/>
      <c r="E10" s="22">
        <v>1</v>
      </c>
      <c r="F10" s="37" t="s">
        <v>134</v>
      </c>
      <c r="G10" s="17">
        <v>0</v>
      </c>
      <c r="H10" s="17">
        <v>12</v>
      </c>
      <c r="I10" s="22">
        <v>0</v>
      </c>
      <c r="J10" s="22">
        <v>0</v>
      </c>
      <c r="K10" s="22">
        <v>0</v>
      </c>
      <c r="L10" s="22">
        <v>0</v>
      </c>
      <c r="M10" s="14">
        <v>44566</v>
      </c>
      <c r="N10" s="62">
        <v>1</v>
      </c>
      <c r="O10" s="62">
        <v>0</v>
      </c>
      <c r="P10" s="62">
        <v>0</v>
      </c>
      <c r="Q10" s="62">
        <v>0</v>
      </c>
      <c r="R10" s="62">
        <v>1</v>
      </c>
      <c r="S10" s="62">
        <v>1</v>
      </c>
      <c r="T10" s="62">
        <v>0</v>
      </c>
      <c r="U10" s="62">
        <v>0</v>
      </c>
      <c r="V10" s="62">
        <v>0</v>
      </c>
      <c r="W10" s="62">
        <v>0</v>
      </c>
      <c r="X10" s="62">
        <v>0</v>
      </c>
      <c r="Y10" s="64" t="s">
        <v>89</v>
      </c>
      <c r="Z10" s="16">
        <v>44566</v>
      </c>
      <c r="AA10" s="16">
        <v>44567</v>
      </c>
      <c r="AB10" s="16">
        <v>44571</v>
      </c>
      <c r="AC10" s="67" t="s">
        <v>141</v>
      </c>
      <c r="AD10" s="62">
        <v>0</v>
      </c>
      <c r="AE10" s="62">
        <v>1</v>
      </c>
      <c r="AF10" s="62">
        <v>1</v>
      </c>
      <c r="AG10" s="62">
        <v>0</v>
      </c>
      <c r="AH10" s="63">
        <v>0</v>
      </c>
      <c r="AI10" s="63">
        <v>0</v>
      </c>
      <c r="AJ10" s="63">
        <v>0</v>
      </c>
      <c r="AK10" s="63">
        <v>0</v>
      </c>
      <c r="AL10" s="63">
        <v>0</v>
      </c>
      <c r="AM10" s="63">
        <v>1</v>
      </c>
      <c r="AN10" s="63">
        <v>0</v>
      </c>
      <c r="AO10" s="62">
        <v>0</v>
      </c>
      <c r="AP10" s="62">
        <v>0</v>
      </c>
      <c r="AQ10" s="62">
        <v>0</v>
      </c>
      <c r="AR10" s="62">
        <v>1</v>
      </c>
      <c r="AS10" s="62">
        <v>0</v>
      </c>
      <c r="AT10" s="17">
        <v>1</v>
      </c>
      <c r="AU10" s="17">
        <v>0</v>
      </c>
    </row>
    <row r="11" spans="2:100" ht="30.75" customHeight="1" x14ac:dyDescent="0.25">
      <c r="B11" s="27">
        <v>3</v>
      </c>
      <c r="C11" s="72" t="s">
        <v>106</v>
      </c>
      <c r="D11" s="22"/>
      <c r="E11" s="22">
        <v>1</v>
      </c>
      <c r="F11" s="37" t="s">
        <v>120</v>
      </c>
      <c r="G11" s="17">
        <v>0</v>
      </c>
      <c r="H11" s="17">
        <v>2</v>
      </c>
      <c r="I11" s="22">
        <v>0</v>
      </c>
      <c r="J11" s="22">
        <v>0</v>
      </c>
      <c r="K11" s="22">
        <v>0</v>
      </c>
      <c r="L11" s="22">
        <v>0</v>
      </c>
      <c r="M11" s="14">
        <v>44566</v>
      </c>
      <c r="N11" s="62">
        <v>1</v>
      </c>
      <c r="O11" s="62">
        <v>0</v>
      </c>
      <c r="P11" s="62">
        <v>0</v>
      </c>
      <c r="Q11" s="62">
        <v>0</v>
      </c>
      <c r="R11" s="62">
        <v>1</v>
      </c>
      <c r="S11" s="62">
        <v>1</v>
      </c>
      <c r="T11" s="62">
        <v>0</v>
      </c>
      <c r="U11" s="62">
        <v>0</v>
      </c>
      <c r="V11" s="62">
        <v>0</v>
      </c>
      <c r="W11" s="62">
        <v>0</v>
      </c>
      <c r="X11" s="62">
        <v>0</v>
      </c>
      <c r="Y11" s="64" t="s">
        <v>88</v>
      </c>
      <c r="Z11" s="16">
        <v>44566</v>
      </c>
      <c r="AA11" s="16">
        <v>44610</v>
      </c>
      <c r="AB11" s="16">
        <v>44580</v>
      </c>
      <c r="AC11" s="67" t="s">
        <v>142</v>
      </c>
      <c r="AD11" s="62">
        <v>1</v>
      </c>
      <c r="AE11" s="62">
        <v>0</v>
      </c>
      <c r="AF11" s="62">
        <v>1</v>
      </c>
      <c r="AG11" s="62">
        <v>0</v>
      </c>
      <c r="AH11" s="63">
        <v>0</v>
      </c>
      <c r="AI11" s="63">
        <v>1</v>
      </c>
      <c r="AJ11" s="63">
        <v>0</v>
      </c>
      <c r="AK11" s="63">
        <v>0</v>
      </c>
      <c r="AL11" s="63">
        <v>0</v>
      </c>
      <c r="AM11" s="63">
        <v>0</v>
      </c>
      <c r="AN11" s="63">
        <v>0</v>
      </c>
      <c r="AO11" s="62">
        <v>0</v>
      </c>
      <c r="AP11" s="62">
        <v>0</v>
      </c>
      <c r="AQ11" s="62">
        <v>0</v>
      </c>
      <c r="AR11" s="62">
        <v>0</v>
      </c>
      <c r="AS11" s="62">
        <v>1</v>
      </c>
      <c r="AT11" s="17">
        <v>1</v>
      </c>
      <c r="AU11" s="17">
        <v>0</v>
      </c>
    </row>
    <row r="12" spans="2:100" ht="30.75" customHeight="1" x14ac:dyDescent="0.25">
      <c r="B12" s="27">
        <v>4</v>
      </c>
      <c r="C12" s="72" t="s">
        <v>107</v>
      </c>
      <c r="D12" s="22"/>
      <c r="E12" s="22">
        <v>1</v>
      </c>
      <c r="F12" s="37" t="s">
        <v>121</v>
      </c>
      <c r="G12" s="17">
        <v>0</v>
      </c>
      <c r="H12" s="17">
        <v>6</v>
      </c>
      <c r="I12" s="22">
        <v>0</v>
      </c>
      <c r="J12" s="22">
        <v>0</v>
      </c>
      <c r="K12" s="22">
        <v>0</v>
      </c>
      <c r="L12" s="22">
        <v>0</v>
      </c>
      <c r="M12" s="14">
        <v>44566</v>
      </c>
      <c r="N12" s="62">
        <v>1</v>
      </c>
      <c r="O12" s="62">
        <v>0</v>
      </c>
      <c r="P12" s="62">
        <v>0</v>
      </c>
      <c r="Q12" s="62">
        <v>0</v>
      </c>
      <c r="R12" s="62">
        <v>1</v>
      </c>
      <c r="S12" s="62">
        <v>1</v>
      </c>
      <c r="T12" s="62">
        <v>0</v>
      </c>
      <c r="U12" s="62">
        <v>0</v>
      </c>
      <c r="V12" s="62">
        <v>0</v>
      </c>
      <c r="W12" s="62">
        <v>0</v>
      </c>
      <c r="X12" s="62">
        <v>0</v>
      </c>
      <c r="Y12" s="64" t="s">
        <v>88</v>
      </c>
      <c r="Z12" s="16">
        <v>44566</v>
      </c>
      <c r="AA12" s="16">
        <v>44568</v>
      </c>
      <c r="AB12" s="16">
        <v>44572</v>
      </c>
      <c r="AC12" s="67" t="s">
        <v>143</v>
      </c>
      <c r="AD12" s="62">
        <v>0</v>
      </c>
      <c r="AE12" s="62">
        <v>1</v>
      </c>
      <c r="AF12" s="62">
        <v>1</v>
      </c>
      <c r="AG12" s="62">
        <v>0</v>
      </c>
      <c r="AH12" s="63">
        <v>0</v>
      </c>
      <c r="AI12" s="63">
        <v>1</v>
      </c>
      <c r="AJ12" s="63">
        <v>0</v>
      </c>
      <c r="AK12" s="63">
        <v>0</v>
      </c>
      <c r="AL12" s="63">
        <v>0</v>
      </c>
      <c r="AM12" s="63">
        <v>0</v>
      </c>
      <c r="AN12" s="63">
        <v>0</v>
      </c>
      <c r="AO12" s="62">
        <v>0</v>
      </c>
      <c r="AP12" s="62">
        <v>0</v>
      </c>
      <c r="AQ12" s="62">
        <v>0</v>
      </c>
      <c r="AR12" s="62">
        <v>1</v>
      </c>
      <c r="AS12" s="62">
        <v>0</v>
      </c>
      <c r="AT12" s="17">
        <v>1</v>
      </c>
      <c r="AU12" s="17">
        <v>0</v>
      </c>
    </row>
    <row r="13" spans="2:100" ht="30.75" customHeight="1" x14ac:dyDescent="0.25">
      <c r="B13" s="27">
        <v>5</v>
      </c>
      <c r="C13" s="72" t="s">
        <v>108</v>
      </c>
      <c r="D13" s="22"/>
      <c r="E13" s="22">
        <v>1</v>
      </c>
      <c r="F13" s="37" t="s">
        <v>122</v>
      </c>
      <c r="G13" s="17">
        <v>0</v>
      </c>
      <c r="H13" s="17">
        <v>2</v>
      </c>
      <c r="I13" s="22">
        <v>0</v>
      </c>
      <c r="J13" s="22">
        <v>0</v>
      </c>
      <c r="K13" s="22">
        <v>0</v>
      </c>
      <c r="L13" s="22">
        <v>0</v>
      </c>
      <c r="M13" s="14">
        <v>44566</v>
      </c>
      <c r="N13" s="62">
        <v>1</v>
      </c>
      <c r="O13" s="62">
        <v>0</v>
      </c>
      <c r="P13" s="62">
        <v>0</v>
      </c>
      <c r="Q13" s="62">
        <v>0</v>
      </c>
      <c r="R13" s="62">
        <v>1</v>
      </c>
      <c r="S13" s="62">
        <v>1</v>
      </c>
      <c r="T13" s="62">
        <v>0</v>
      </c>
      <c r="U13" s="62">
        <v>0</v>
      </c>
      <c r="V13" s="62">
        <v>0</v>
      </c>
      <c r="W13" s="62">
        <v>0</v>
      </c>
      <c r="X13" s="62">
        <v>0</v>
      </c>
      <c r="Y13" s="64" t="s">
        <v>92</v>
      </c>
      <c r="Z13" s="16">
        <v>44566</v>
      </c>
      <c r="AA13" s="16">
        <v>44574</v>
      </c>
      <c r="AB13" s="16">
        <v>44574</v>
      </c>
      <c r="AC13" s="67" t="s">
        <v>144</v>
      </c>
      <c r="AD13" s="62">
        <v>0</v>
      </c>
      <c r="AE13" s="62">
        <v>1</v>
      </c>
      <c r="AF13" s="62">
        <v>1</v>
      </c>
      <c r="AG13" s="62">
        <v>0</v>
      </c>
      <c r="AH13" s="63">
        <v>0</v>
      </c>
      <c r="AI13" s="63">
        <v>0</v>
      </c>
      <c r="AJ13" s="63">
        <v>1</v>
      </c>
      <c r="AK13" s="63">
        <v>0</v>
      </c>
      <c r="AL13" s="63">
        <v>0</v>
      </c>
      <c r="AM13" s="63">
        <v>0</v>
      </c>
      <c r="AN13" s="63">
        <v>0</v>
      </c>
      <c r="AO13" s="62">
        <v>0</v>
      </c>
      <c r="AP13" s="62">
        <v>0</v>
      </c>
      <c r="AQ13" s="62">
        <v>0</v>
      </c>
      <c r="AR13" s="62">
        <v>1</v>
      </c>
      <c r="AS13" s="62">
        <v>0</v>
      </c>
      <c r="AT13" s="17">
        <v>1</v>
      </c>
      <c r="AU13" s="17">
        <v>0</v>
      </c>
    </row>
    <row r="14" spans="2:100" ht="30.75" customHeight="1" x14ac:dyDescent="0.25">
      <c r="B14" s="27">
        <v>6</v>
      </c>
      <c r="C14" s="72" t="s">
        <v>109</v>
      </c>
      <c r="D14" s="22"/>
      <c r="E14" s="22">
        <v>1</v>
      </c>
      <c r="F14" s="37" t="s">
        <v>123</v>
      </c>
      <c r="G14" s="17">
        <v>0</v>
      </c>
      <c r="H14" s="17">
        <v>8</v>
      </c>
      <c r="I14" s="22">
        <v>0</v>
      </c>
      <c r="J14" s="22">
        <v>0</v>
      </c>
      <c r="K14" s="22">
        <v>0</v>
      </c>
      <c r="L14" s="22">
        <v>0</v>
      </c>
      <c r="M14" s="14">
        <v>44566</v>
      </c>
      <c r="N14" s="62">
        <v>1</v>
      </c>
      <c r="O14" s="62">
        <v>0</v>
      </c>
      <c r="P14" s="62">
        <v>0</v>
      </c>
      <c r="Q14" s="62">
        <v>0</v>
      </c>
      <c r="R14" s="62">
        <v>1</v>
      </c>
      <c r="S14" s="62">
        <v>1</v>
      </c>
      <c r="T14" s="62">
        <v>0</v>
      </c>
      <c r="U14" s="62">
        <v>0</v>
      </c>
      <c r="V14" s="62">
        <v>0</v>
      </c>
      <c r="W14" s="62">
        <v>0</v>
      </c>
      <c r="X14" s="62">
        <v>0</v>
      </c>
      <c r="Y14" s="64" t="s">
        <v>88</v>
      </c>
      <c r="Z14" s="16">
        <v>44566</v>
      </c>
      <c r="AA14" s="16">
        <v>44567</v>
      </c>
      <c r="AB14" s="16">
        <v>44572</v>
      </c>
      <c r="AC14" s="67" t="s">
        <v>145</v>
      </c>
      <c r="AD14" s="62">
        <v>1</v>
      </c>
      <c r="AE14" s="62">
        <v>0</v>
      </c>
      <c r="AF14" s="62">
        <v>1</v>
      </c>
      <c r="AG14" s="62">
        <v>0</v>
      </c>
      <c r="AH14" s="63">
        <v>0</v>
      </c>
      <c r="AI14" s="63">
        <v>0</v>
      </c>
      <c r="AJ14" s="63">
        <v>0</v>
      </c>
      <c r="AK14" s="63">
        <v>0</v>
      </c>
      <c r="AL14" s="63">
        <v>0</v>
      </c>
      <c r="AM14" s="63">
        <v>1</v>
      </c>
      <c r="AN14" s="63">
        <v>0</v>
      </c>
      <c r="AO14" s="62">
        <v>0</v>
      </c>
      <c r="AP14" s="62">
        <v>0</v>
      </c>
      <c r="AQ14" s="62">
        <v>0</v>
      </c>
      <c r="AR14" s="62">
        <v>0</v>
      </c>
      <c r="AS14" s="62">
        <v>1</v>
      </c>
      <c r="AT14" s="17">
        <v>1</v>
      </c>
      <c r="AU14" s="17">
        <v>0</v>
      </c>
    </row>
    <row r="15" spans="2:100" ht="37.5" customHeight="1" x14ac:dyDescent="0.25">
      <c r="B15" s="27">
        <v>7</v>
      </c>
      <c r="C15" s="72" t="s">
        <v>110</v>
      </c>
      <c r="D15" s="22"/>
      <c r="E15" s="22">
        <v>1</v>
      </c>
      <c r="F15" s="37" t="s">
        <v>124</v>
      </c>
      <c r="G15" s="17">
        <v>0</v>
      </c>
      <c r="H15" s="17">
        <v>2</v>
      </c>
      <c r="I15" s="22">
        <v>0</v>
      </c>
      <c r="J15" s="22">
        <v>0</v>
      </c>
      <c r="K15" s="22">
        <v>0</v>
      </c>
      <c r="L15" s="22">
        <v>0</v>
      </c>
      <c r="M15" s="14">
        <v>44566</v>
      </c>
      <c r="N15" s="62">
        <v>1</v>
      </c>
      <c r="O15" s="62">
        <v>0</v>
      </c>
      <c r="P15" s="62">
        <v>0</v>
      </c>
      <c r="Q15" s="62">
        <v>0</v>
      </c>
      <c r="R15" s="62">
        <v>1</v>
      </c>
      <c r="S15" s="62">
        <v>1</v>
      </c>
      <c r="T15" s="62">
        <v>0</v>
      </c>
      <c r="U15" s="62">
        <v>0</v>
      </c>
      <c r="V15" s="62">
        <v>0</v>
      </c>
      <c r="W15" s="62">
        <v>0</v>
      </c>
      <c r="X15" s="62">
        <v>0</v>
      </c>
      <c r="Y15" s="64" t="s">
        <v>90</v>
      </c>
      <c r="Z15" s="68" t="s">
        <v>136</v>
      </c>
      <c r="AA15" s="68" t="s">
        <v>137</v>
      </c>
      <c r="AB15" s="16">
        <v>44581</v>
      </c>
      <c r="AC15" s="67" t="s">
        <v>146</v>
      </c>
      <c r="AD15" s="62">
        <v>0</v>
      </c>
      <c r="AE15" s="62">
        <v>1</v>
      </c>
      <c r="AF15" s="62">
        <v>1</v>
      </c>
      <c r="AG15" s="62">
        <v>0</v>
      </c>
      <c r="AH15" s="63">
        <v>0</v>
      </c>
      <c r="AI15" s="63">
        <v>0</v>
      </c>
      <c r="AJ15" s="63">
        <v>0</v>
      </c>
      <c r="AK15" s="63">
        <v>0</v>
      </c>
      <c r="AL15" s="63">
        <v>1</v>
      </c>
      <c r="AM15" s="63">
        <v>0</v>
      </c>
      <c r="AN15" s="63">
        <v>0</v>
      </c>
      <c r="AO15" s="62">
        <v>0</v>
      </c>
      <c r="AP15" s="62">
        <v>0</v>
      </c>
      <c r="AQ15" s="62">
        <v>0</v>
      </c>
      <c r="AR15" s="62">
        <v>0</v>
      </c>
      <c r="AS15" s="62">
        <v>1</v>
      </c>
      <c r="AT15" s="17">
        <v>1</v>
      </c>
      <c r="AU15" s="17">
        <v>0</v>
      </c>
    </row>
    <row r="16" spans="2:100" ht="30.75" customHeight="1" x14ac:dyDescent="0.3">
      <c r="B16" s="27">
        <v>8</v>
      </c>
      <c r="C16" s="73" t="s">
        <v>111</v>
      </c>
      <c r="D16" s="40"/>
      <c r="E16" s="40">
        <v>1</v>
      </c>
      <c r="F16" s="41" t="s">
        <v>125</v>
      </c>
      <c r="G16" s="30">
        <v>0</v>
      </c>
      <c r="H16" s="30">
        <v>4</v>
      </c>
      <c r="I16" s="22">
        <v>0</v>
      </c>
      <c r="J16" s="22">
        <v>0</v>
      </c>
      <c r="K16" s="22">
        <v>0</v>
      </c>
      <c r="L16" s="22">
        <v>0</v>
      </c>
      <c r="M16" s="31">
        <v>44567</v>
      </c>
      <c r="N16" s="63">
        <v>1</v>
      </c>
      <c r="O16" s="63">
        <v>0</v>
      </c>
      <c r="P16" s="63">
        <v>0</v>
      </c>
      <c r="Q16" s="63">
        <v>0</v>
      </c>
      <c r="R16" s="63">
        <v>1</v>
      </c>
      <c r="S16" s="63">
        <v>1</v>
      </c>
      <c r="T16" s="63">
        <v>0</v>
      </c>
      <c r="U16" s="63">
        <v>0</v>
      </c>
      <c r="V16" s="63">
        <v>0</v>
      </c>
      <c r="W16" s="63">
        <v>0</v>
      </c>
      <c r="X16" s="63">
        <v>0</v>
      </c>
      <c r="Y16" s="65" t="s">
        <v>88</v>
      </c>
      <c r="Z16" s="69">
        <v>44567</v>
      </c>
      <c r="AA16" s="69">
        <v>44582</v>
      </c>
      <c r="AB16" s="69">
        <v>44582</v>
      </c>
      <c r="AC16" s="70" t="s">
        <v>147</v>
      </c>
      <c r="AD16" s="63">
        <v>0</v>
      </c>
      <c r="AE16" s="63">
        <v>1</v>
      </c>
      <c r="AF16" s="63">
        <v>1</v>
      </c>
      <c r="AG16" s="63">
        <v>0</v>
      </c>
      <c r="AH16" s="63">
        <v>0</v>
      </c>
      <c r="AI16" s="63">
        <v>0</v>
      </c>
      <c r="AJ16" s="63">
        <v>1</v>
      </c>
      <c r="AK16" s="63">
        <v>0</v>
      </c>
      <c r="AL16" s="63">
        <v>0</v>
      </c>
      <c r="AM16" s="63">
        <v>0</v>
      </c>
      <c r="AN16" s="63">
        <v>0</v>
      </c>
      <c r="AO16" s="63">
        <v>0</v>
      </c>
      <c r="AP16" s="63">
        <v>0</v>
      </c>
      <c r="AQ16" s="63">
        <v>0</v>
      </c>
      <c r="AR16" s="63">
        <v>0</v>
      </c>
      <c r="AS16" s="63">
        <v>1</v>
      </c>
      <c r="AT16" s="17">
        <v>1</v>
      </c>
      <c r="AU16" s="17">
        <v>0</v>
      </c>
    </row>
    <row r="17" spans="2:47" ht="30.75" customHeight="1" x14ac:dyDescent="0.25">
      <c r="B17" s="27">
        <v>9</v>
      </c>
      <c r="C17" s="72" t="s">
        <v>112</v>
      </c>
      <c r="D17" s="22"/>
      <c r="E17" s="22">
        <v>1</v>
      </c>
      <c r="F17" s="37" t="s">
        <v>126</v>
      </c>
      <c r="G17" s="17">
        <v>4</v>
      </c>
      <c r="H17" s="17">
        <v>0</v>
      </c>
      <c r="I17" s="22">
        <v>0</v>
      </c>
      <c r="J17" s="22">
        <v>0</v>
      </c>
      <c r="K17" s="22">
        <v>0</v>
      </c>
      <c r="L17" s="22">
        <v>0</v>
      </c>
      <c r="M17" s="15">
        <v>44567</v>
      </c>
      <c r="N17" s="62">
        <v>1</v>
      </c>
      <c r="O17" s="62">
        <v>0</v>
      </c>
      <c r="P17" s="62">
        <v>0</v>
      </c>
      <c r="Q17" s="62">
        <v>0</v>
      </c>
      <c r="R17" s="62">
        <v>1</v>
      </c>
      <c r="S17" s="62">
        <v>1</v>
      </c>
      <c r="T17" s="62">
        <v>0</v>
      </c>
      <c r="U17" s="62">
        <v>0</v>
      </c>
      <c r="V17" s="62">
        <v>0</v>
      </c>
      <c r="W17" s="62">
        <v>0</v>
      </c>
      <c r="X17" s="62">
        <v>0</v>
      </c>
      <c r="Y17" s="64" t="s">
        <v>94</v>
      </c>
      <c r="Z17" s="16">
        <v>44567</v>
      </c>
      <c r="AA17" s="16">
        <v>44567</v>
      </c>
      <c r="AB17" s="16">
        <v>44571</v>
      </c>
      <c r="AC17" s="67" t="s">
        <v>148</v>
      </c>
      <c r="AD17" s="62">
        <v>0</v>
      </c>
      <c r="AE17" s="62">
        <v>1</v>
      </c>
      <c r="AF17" s="62">
        <v>1</v>
      </c>
      <c r="AG17" s="62">
        <v>0</v>
      </c>
      <c r="AH17" s="63">
        <v>0</v>
      </c>
      <c r="AI17" s="63">
        <v>0</v>
      </c>
      <c r="AJ17" s="63">
        <v>1</v>
      </c>
      <c r="AK17" s="63">
        <v>0</v>
      </c>
      <c r="AL17" s="63">
        <v>0</v>
      </c>
      <c r="AM17" s="63">
        <v>0</v>
      </c>
      <c r="AN17" s="63">
        <v>0</v>
      </c>
      <c r="AO17" s="62">
        <v>0</v>
      </c>
      <c r="AP17" s="62">
        <v>0</v>
      </c>
      <c r="AQ17" s="62">
        <v>0</v>
      </c>
      <c r="AR17" s="62">
        <v>1</v>
      </c>
      <c r="AS17" s="62">
        <v>0</v>
      </c>
      <c r="AT17" s="17">
        <v>1</v>
      </c>
      <c r="AU17" s="17">
        <v>0</v>
      </c>
    </row>
    <row r="18" spans="2:47" ht="30.75" customHeight="1" x14ac:dyDescent="0.25">
      <c r="B18" s="27">
        <v>10</v>
      </c>
      <c r="C18" s="72" t="s">
        <v>113</v>
      </c>
      <c r="D18" s="22"/>
      <c r="E18" s="22">
        <v>1</v>
      </c>
      <c r="F18" s="37" t="s">
        <v>127</v>
      </c>
      <c r="G18" s="17">
        <v>0</v>
      </c>
      <c r="H18" s="17">
        <v>1</v>
      </c>
      <c r="I18" s="22">
        <v>0</v>
      </c>
      <c r="J18" s="22">
        <v>0</v>
      </c>
      <c r="K18" s="22">
        <v>0</v>
      </c>
      <c r="L18" s="22">
        <v>0</v>
      </c>
      <c r="M18" s="14">
        <v>44573</v>
      </c>
      <c r="N18" s="62">
        <v>1</v>
      </c>
      <c r="O18" s="62">
        <v>0</v>
      </c>
      <c r="P18" s="62">
        <v>0</v>
      </c>
      <c r="Q18" s="62">
        <v>0</v>
      </c>
      <c r="R18" s="62">
        <v>1</v>
      </c>
      <c r="S18" s="62">
        <v>1</v>
      </c>
      <c r="T18" s="62">
        <v>0</v>
      </c>
      <c r="U18" s="62">
        <v>0</v>
      </c>
      <c r="V18" s="62">
        <v>0</v>
      </c>
      <c r="W18" s="62">
        <v>0</v>
      </c>
      <c r="X18" s="62">
        <v>0</v>
      </c>
      <c r="Y18" s="64" t="s">
        <v>88</v>
      </c>
      <c r="Z18" s="16">
        <v>44573</v>
      </c>
      <c r="AA18" s="16">
        <v>44573</v>
      </c>
      <c r="AB18" s="16">
        <v>44573</v>
      </c>
      <c r="AC18" s="67" t="s">
        <v>149</v>
      </c>
      <c r="AD18" s="62">
        <v>1</v>
      </c>
      <c r="AE18" s="62">
        <v>0</v>
      </c>
      <c r="AF18" s="62">
        <v>1</v>
      </c>
      <c r="AG18" s="62">
        <v>0</v>
      </c>
      <c r="AH18" s="63">
        <v>0</v>
      </c>
      <c r="AI18" s="63">
        <v>0</v>
      </c>
      <c r="AJ18" s="63">
        <v>1</v>
      </c>
      <c r="AK18" s="63">
        <v>0</v>
      </c>
      <c r="AL18" s="63">
        <v>0</v>
      </c>
      <c r="AM18" s="63">
        <v>0</v>
      </c>
      <c r="AN18" s="63">
        <v>0</v>
      </c>
      <c r="AO18" s="62">
        <v>0</v>
      </c>
      <c r="AP18" s="62">
        <v>0</v>
      </c>
      <c r="AQ18" s="62">
        <v>0</v>
      </c>
      <c r="AR18" s="62">
        <v>0</v>
      </c>
      <c r="AS18" s="62">
        <v>1</v>
      </c>
      <c r="AT18" s="17">
        <v>1</v>
      </c>
      <c r="AU18" s="17">
        <v>0</v>
      </c>
    </row>
    <row r="19" spans="2:47" ht="30.75" customHeight="1" x14ac:dyDescent="0.25">
      <c r="B19" s="27">
        <v>11</v>
      </c>
      <c r="C19" s="72" t="s">
        <v>114</v>
      </c>
      <c r="D19" s="22"/>
      <c r="E19" s="22">
        <v>1</v>
      </c>
      <c r="F19" s="37" t="s">
        <v>128</v>
      </c>
      <c r="G19" s="17">
        <v>0</v>
      </c>
      <c r="H19" s="17">
        <v>1</v>
      </c>
      <c r="I19" s="22">
        <v>0</v>
      </c>
      <c r="J19" s="22">
        <v>0</v>
      </c>
      <c r="K19" s="22">
        <v>0</v>
      </c>
      <c r="L19" s="22">
        <v>0</v>
      </c>
      <c r="M19" s="14">
        <v>44573</v>
      </c>
      <c r="N19" s="62">
        <v>1</v>
      </c>
      <c r="O19" s="62">
        <v>0</v>
      </c>
      <c r="P19" s="62">
        <v>0</v>
      </c>
      <c r="Q19" s="62">
        <v>0</v>
      </c>
      <c r="R19" s="62">
        <v>1</v>
      </c>
      <c r="S19" s="62">
        <v>1</v>
      </c>
      <c r="T19" s="62">
        <v>0</v>
      </c>
      <c r="U19" s="62">
        <v>0</v>
      </c>
      <c r="V19" s="62">
        <v>0</v>
      </c>
      <c r="W19" s="62">
        <v>0</v>
      </c>
      <c r="X19" s="62">
        <v>0</v>
      </c>
      <c r="Y19" s="64" t="s">
        <v>88</v>
      </c>
      <c r="Z19" s="16">
        <v>44573</v>
      </c>
      <c r="AA19" s="16">
        <v>44582</v>
      </c>
      <c r="AB19" s="16">
        <v>44582</v>
      </c>
      <c r="AC19" s="67" t="s">
        <v>150</v>
      </c>
      <c r="AD19" s="62">
        <v>0</v>
      </c>
      <c r="AE19" s="62">
        <v>1</v>
      </c>
      <c r="AF19" s="62">
        <v>1</v>
      </c>
      <c r="AG19" s="62">
        <v>0</v>
      </c>
      <c r="AH19" s="63">
        <v>0</v>
      </c>
      <c r="AI19" s="63">
        <v>0</v>
      </c>
      <c r="AJ19" s="63">
        <v>0</v>
      </c>
      <c r="AK19" s="63">
        <v>1</v>
      </c>
      <c r="AL19" s="63">
        <v>0</v>
      </c>
      <c r="AM19" s="63">
        <v>0</v>
      </c>
      <c r="AN19" s="63">
        <v>0</v>
      </c>
      <c r="AO19" s="62">
        <v>0</v>
      </c>
      <c r="AP19" s="62">
        <v>0</v>
      </c>
      <c r="AQ19" s="62">
        <v>0</v>
      </c>
      <c r="AR19" s="62">
        <v>0</v>
      </c>
      <c r="AS19" s="62">
        <v>1</v>
      </c>
      <c r="AT19" s="17">
        <v>1</v>
      </c>
      <c r="AU19" s="17">
        <v>0</v>
      </c>
    </row>
    <row r="20" spans="2:47" ht="23.1" customHeight="1" x14ac:dyDescent="0.25">
      <c r="B20" s="27">
        <v>12</v>
      </c>
      <c r="C20" s="72" t="s">
        <v>115</v>
      </c>
      <c r="D20" s="22"/>
      <c r="E20" s="22">
        <v>1</v>
      </c>
      <c r="F20" s="37" t="s">
        <v>129</v>
      </c>
      <c r="G20" s="17">
        <v>0</v>
      </c>
      <c r="H20" s="17">
        <v>2</v>
      </c>
      <c r="I20" s="22">
        <v>0</v>
      </c>
      <c r="J20" s="22">
        <v>0</v>
      </c>
      <c r="K20" s="22">
        <v>0</v>
      </c>
      <c r="L20" s="22">
        <v>0</v>
      </c>
      <c r="M20" s="14">
        <v>44575</v>
      </c>
      <c r="N20" s="62">
        <v>1</v>
      </c>
      <c r="O20" s="62">
        <v>0</v>
      </c>
      <c r="P20" s="62">
        <v>0</v>
      </c>
      <c r="Q20" s="62">
        <v>0</v>
      </c>
      <c r="R20" s="62">
        <v>1</v>
      </c>
      <c r="S20" s="62">
        <v>1</v>
      </c>
      <c r="T20" s="62">
        <v>0</v>
      </c>
      <c r="U20" s="62">
        <v>0</v>
      </c>
      <c r="V20" s="62">
        <v>0</v>
      </c>
      <c r="W20" s="62">
        <v>0</v>
      </c>
      <c r="X20" s="62">
        <v>0</v>
      </c>
      <c r="Y20" s="64" t="s">
        <v>88</v>
      </c>
      <c r="Z20" s="16">
        <v>44575</v>
      </c>
      <c r="AA20" s="16">
        <v>44588</v>
      </c>
      <c r="AB20" s="16">
        <v>44589</v>
      </c>
      <c r="AC20" s="67" t="s">
        <v>151</v>
      </c>
      <c r="AD20" s="62">
        <v>1</v>
      </c>
      <c r="AE20" s="62">
        <v>0</v>
      </c>
      <c r="AF20" s="62">
        <v>1</v>
      </c>
      <c r="AG20" s="62">
        <v>0</v>
      </c>
      <c r="AH20" s="63">
        <v>0</v>
      </c>
      <c r="AI20" s="63">
        <v>0</v>
      </c>
      <c r="AJ20" s="63">
        <v>1</v>
      </c>
      <c r="AK20" s="63">
        <v>0</v>
      </c>
      <c r="AL20" s="63">
        <v>0</v>
      </c>
      <c r="AM20" s="63">
        <v>0</v>
      </c>
      <c r="AN20" s="63">
        <v>0</v>
      </c>
      <c r="AO20" s="62">
        <v>1</v>
      </c>
      <c r="AP20" s="62">
        <v>0</v>
      </c>
      <c r="AQ20" s="62">
        <v>0</v>
      </c>
      <c r="AR20" s="62">
        <v>0</v>
      </c>
      <c r="AS20" s="62">
        <v>1</v>
      </c>
      <c r="AT20" s="17">
        <v>1</v>
      </c>
      <c r="AU20" s="17">
        <v>0</v>
      </c>
    </row>
    <row r="21" spans="2:47" ht="23.1" customHeight="1" x14ac:dyDescent="0.25">
      <c r="B21" s="27">
        <v>13</v>
      </c>
      <c r="C21" s="72" t="s">
        <v>116</v>
      </c>
      <c r="D21" s="22">
        <v>1</v>
      </c>
      <c r="E21" s="22"/>
      <c r="F21" s="37" t="s">
        <v>130</v>
      </c>
      <c r="G21" s="17">
        <v>0</v>
      </c>
      <c r="H21" s="17">
        <v>0</v>
      </c>
      <c r="I21" s="22">
        <v>0</v>
      </c>
      <c r="J21" s="22">
        <v>0</v>
      </c>
      <c r="K21" s="22">
        <v>0</v>
      </c>
      <c r="L21" s="22">
        <v>0</v>
      </c>
      <c r="M21" s="14">
        <v>44580</v>
      </c>
      <c r="N21" s="62">
        <v>1</v>
      </c>
      <c r="O21" s="62">
        <v>0</v>
      </c>
      <c r="P21" s="62">
        <v>0</v>
      </c>
      <c r="Q21" s="62">
        <v>0</v>
      </c>
      <c r="R21" s="62">
        <v>1</v>
      </c>
      <c r="S21" s="62">
        <v>0</v>
      </c>
      <c r="T21" s="62">
        <v>0</v>
      </c>
      <c r="U21" s="62">
        <v>0</v>
      </c>
      <c r="V21" s="62">
        <v>0</v>
      </c>
      <c r="W21" s="62">
        <v>0</v>
      </c>
      <c r="X21" s="62">
        <v>0</v>
      </c>
      <c r="Y21" s="64" t="s">
        <v>138</v>
      </c>
      <c r="Z21" s="16">
        <v>44581</v>
      </c>
      <c r="AA21" s="16">
        <v>44581</v>
      </c>
      <c r="AB21" s="16">
        <v>44586</v>
      </c>
      <c r="AC21" s="67" t="s">
        <v>152</v>
      </c>
      <c r="AD21" s="62">
        <v>0</v>
      </c>
      <c r="AE21" s="62">
        <v>1</v>
      </c>
      <c r="AF21" s="62">
        <v>1</v>
      </c>
      <c r="AG21" s="62">
        <v>0</v>
      </c>
      <c r="AH21" s="63">
        <v>0</v>
      </c>
      <c r="AI21" s="63">
        <v>0</v>
      </c>
      <c r="AJ21" s="63">
        <v>1</v>
      </c>
      <c r="AK21" s="63">
        <v>0</v>
      </c>
      <c r="AL21" s="63">
        <v>0</v>
      </c>
      <c r="AM21" s="63">
        <v>0</v>
      </c>
      <c r="AN21" s="63">
        <v>0</v>
      </c>
      <c r="AO21" s="62">
        <v>0</v>
      </c>
      <c r="AP21" s="62">
        <v>0</v>
      </c>
      <c r="AQ21" s="62">
        <v>0</v>
      </c>
      <c r="AR21" s="62">
        <v>0</v>
      </c>
      <c r="AS21" s="62">
        <v>1</v>
      </c>
      <c r="AT21" s="17">
        <v>1</v>
      </c>
      <c r="AU21" s="17">
        <v>0</v>
      </c>
    </row>
    <row r="22" spans="2:47" ht="23.1" customHeight="1" x14ac:dyDescent="0.25">
      <c r="B22" s="27">
        <v>14</v>
      </c>
      <c r="C22" s="72" t="s">
        <v>117</v>
      </c>
      <c r="D22" s="22"/>
      <c r="E22" s="22">
        <v>1</v>
      </c>
      <c r="F22" s="37" t="s">
        <v>131</v>
      </c>
      <c r="G22" s="17">
        <v>0</v>
      </c>
      <c r="H22" s="17">
        <v>0</v>
      </c>
      <c r="I22" s="22">
        <v>0</v>
      </c>
      <c r="J22" s="22">
        <v>0</v>
      </c>
      <c r="K22" s="22">
        <v>0</v>
      </c>
      <c r="L22" s="22">
        <v>0</v>
      </c>
      <c r="M22" s="14">
        <v>44586</v>
      </c>
      <c r="N22" s="62">
        <v>1</v>
      </c>
      <c r="O22" s="62">
        <v>0</v>
      </c>
      <c r="P22" s="62">
        <v>0</v>
      </c>
      <c r="Q22" s="62">
        <v>0</v>
      </c>
      <c r="R22" s="62">
        <v>1</v>
      </c>
      <c r="S22" s="62">
        <v>0</v>
      </c>
      <c r="T22" s="62">
        <v>0</v>
      </c>
      <c r="U22" s="62">
        <v>0</v>
      </c>
      <c r="V22" s="62">
        <v>1</v>
      </c>
      <c r="W22" s="62">
        <v>0</v>
      </c>
      <c r="X22" s="62">
        <v>0</v>
      </c>
      <c r="Y22" s="64" t="s">
        <v>90</v>
      </c>
      <c r="Z22" s="16">
        <v>44586</v>
      </c>
      <c r="AA22" s="16">
        <v>44589</v>
      </c>
      <c r="AB22" s="16">
        <v>44589</v>
      </c>
      <c r="AC22" s="67" t="s">
        <v>153</v>
      </c>
      <c r="AD22" s="62">
        <v>0</v>
      </c>
      <c r="AE22" s="62">
        <v>1</v>
      </c>
      <c r="AF22" s="62">
        <v>1</v>
      </c>
      <c r="AG22" s="62">
        <v>0</v>
      </c>
      <c r="AH22" s="63">
        <v>0</v>
      </c>
      <c r="AI22" s="63">
        <v>0</v>
      </c>
      <c r="AJ22" s="63">
        <v>0</v>
      </c>
      <c r="AK22" s="63">
        <v>0</v>
      </c>
      <c r="AL22" s="63">
        <v>0</v>
      </c>
      <c r="AM22" s="63">
        <v>1</v>
      </c>
      <c r="AN22" s="63">
        <v>0</v>
      </c>
      <c r="AO22" s="62">
        <v>0</v>
      </c>
      <c r="AP22" s="62">
        <v>0</v>
      </c>
      <c r="AQ22" s="62">
        <v>0</v>
      </c>
      <c r="AR22" s="62">
        <v>0</v>
      </c>
      <c r="AS22" s="62">
        <v>1</v>
      </c>
      <c r="AT22" s="17">
        <v>1</v>
      </c>
      <c r="AU22" s="17">
        <v>0</v>
      </c>
    </row>
    <row r="23" spans="2:47" ht="23.1" customHeight="1" x14ac:dyDescent="0.25">
      <c r="B23" s="27">
        <v>15</v>
      </c>
      <c r="C23" s="72" t="s">
        <v>118</v>
      </c>
      <c r="D23" s="22"/>
      <c r="E23" s="22">
        <v>1</v>
      </c>
      <c r="F23" s="37" t="s">
        <v>132</v>
      </c>
      <c r="G23" s="17">
        <v>0</v>
      </c>
      <c r="H23" s="17">
        <v>4</v>
      </c>
      <c r="I23" s="22">
        <v>0</v>
      </c>
      <c r="J23" s="22">
        <v>0</v>
      </c>
      <c r="K23" s="22">
        <v>0</v>
      </c>
      <c r="L23" s="22">
        <v>0</v>
      </c>
      <c r="M23" s="14">
        <v>44588</v>
      </c>
      <c r="N23" s="62">
        <v>1</v>
      </c>
      <c r="O23" s="62">
        <v>0</v>
      </c>
      <c r="P23" s="62">
        <v>0</v>
      </c>
      <c r="Q23" s="62">
        <v>0</v>
      </c>
      <c r="R23" s="62">
        <v>1</v>
      </c>
      <c r="S23" s="62">
        <v>1</v>
      </c>
      <c r="T23" s="62">
        <v>0</v>
      </c>
      <c r="U23" s="62">
        <v>0</v>
      </c>
      <c r="V23" s="62">
        <v>0</v>
      </c>
      <c r="W23" s="62">
        <v>0</v>
      </c>
      <c r="X23" s="62">
        <v>0</v>
      </c>
      <c r="Y23" s="64" t="s">
        <v>88</v>
      </c>
      <c r="Z23" s="16">
        <v>44588</v>
      </c>
      <c r="AA23" s="16">
        <v>44588</v>
      </c>
      <c r="AB23" s="16">
        <v>44592</v>
      </c>
      <c r="AC23" s="67" t="s">
        <v>154</v>
      </c>
      <c r="AD23" s="62">
        <v>0</v>
      </c>
      <c r="AE23" s="62">
        <v>1</v>
      </c>
      <c r="AF23" s="62">
        <v>1</v>
      </c>
      <c r="AG23" s="62">
        <v>0</v>
      </c>
      <c r="AH23" s="63">
        <v>0</v>
      </c>
      <c r="AI23" s="63">
        <v>0</v>
      </c>
      <c r="AJ23" s="63">
        <v>1</v>
      </c>
      <c r="AK23" s="63">
        <v>0</v>
      </c>
      <c r="AL23" s="63">
        <v>0</v>
      </c>
      <c r="AM23" s="63">
        <v>0</v>
      </c>
      <c r="AN23" s="63">
        <v>0</v>
      </c>
      <c r="AO23" s="62">
        <v>0</v>
      </c>
      <c r="AP23" s="62">
        <v>0</v>
      </c>
      <c r="AQ23" s="62">
        <v>0</v>
      </c>
      <c r="AR23" s="62">
        <v>0</v>
      </c>
      <c r="AS23" s="62">
        <v>1</v>
      </c>
      <c r="AT23" s="17">
        <v>1</v>
      </c>
      <c r="AU23" s="17">
        <v>0</v>
      </c>
    </row>
    <row r="24" spans="2:47" ht="23.1" customHeight="1" x14ac:dyDescent="0.25">
      <c r="B24" s="27">
        <v>16</v>
      </c>
      <c r="C24" s="72" t="s">
        <v>119</v>
      </c>
      <c r="D24" s="22"/>
      <c r="E24" s="22">
        <v>1</v>
      </c>
      <c r="F24" s="37" t="s">
        <v>135</v>
      </c>
      <c r="G24" s="17">
        <v>0</v>
      </c>
      <c r="H24" s="17">
        <v>1</v>
      </c>
      <c r="I24" s="22">
        <v>0</v>
      </c>
      <c r="J24" s="22">
        <v>0</v>
      </c>
      <c r="K24" s="22">
        <v>0</v>
      </c>
      <c r="L24" s="22">
        <v>0</v>
      </c>
      <c r="M24" s="14">
        <v>44592</v>
      </c>
      <c r="N24" s="62">
        <v>1</v>
      </c>
      <c r="O24" s="62">
        <v>0</v>
      </c>
      <c r="P24" s="62">
        <v>0</v>
      </c>
      <c r="Q24" s="62">
        <v>0</v>
      </c>
      <c r="R24" s="62">
        <v>1</v>
      </c>
      <c r="S24" s="62">
        <v>1</v>
      </c>
      <c r="T24" s="62">
        <v>0</v>
      </c>
      <c r="U24" s="62">
        <v>0</v>
      </c>
      <c r="V24" s="62">
        <v>0</v>
      </c>
      <c r="W24" s="62">
        <v>0</v>
      </c>
      <c r="X24" s="62">
        <v>0</v>
      </c>
      <c r="Y24" s="64" t="s">
        <v>99</v>
      </c>
      <c r="Z24" s="16">
        <v>44594</v>
      </c>
      <c r="AA24" s="16">
        <v>44601</v>
      </c>
      <c r="AB24" s="16">
        <v>44601</v>
      </c>
      <c r="AC24" s="67" t="s">
        <v>155</v>
      </c>
      <c r="AD24" s="62">
        <v>0</v>
      </c>
      <c r="AE24" s="62">
        <v>1</v>
      </c>
      <c r="AF24" s="62">
        <v>1</v>
      </c>
      <c r="AG24" s="62">
        <v>0</v>
      </c>
      <c r="AH24" s="63">
        <v>0</v>
      </c>
      <c r="AI24" s="63">
        <v>0</v>
      </c>
      <c r="AJ24" s="63">
        <v>1</v>
      </c>
      <c r="AK24" s="63">
        <v>0</v>
      </c>
      <c r="AL24" s="63">
        <v>0</v>
      </c>
      <c r="AM24" s="63">
        <v>0</v>
      </c>
      <c r="AN24" s="63">
        <v>0</v>
      </c>
      <c r="AO24" s="62">
        <v>0</v>
      </c>
      <c r="AP24" s="62">
        <v>0</v>
      </c>
      <c r="AQ24" s="62">
        <v>0</v>
      </c>
      <c r="AR24" s="62">
        <v>1</v>
      </c>
      <c r="AS24" s="62">
        <v>0</v>
      </c>
      <c r="AT24" s="17">
        <v>1</v>
      </c>
      <c r="AU24" s="17">
        <v>0</v>
      </c>
    </row>
    <row r="25" spans="2:47" ht="26.25" customHeight="1" x14ac:dyDescent="0.3">
      <c r="B25" s="138" t="s">
        <v>56</v>
      </c>
      <c r="C25" s="138"/>
      <c r="D25" s="45">
        <f>SUM(D9:D24)</f>
        <v>1</v>
      </c>
      <c r="E25" s="45">
        <f>SUM(E9:E24)</f>
        <v>15</v>
      </c>
      <c r="F25" s="7"/>
      <c r="G25" s="45">
        <f t="shared" ref="G25:L25" si="0">SUM(G9:G24)</f>
        <v>4</v>
      </c>
      <c r="H25" s="45">
        <f t="shared" si="0"/>
        <v>45</v>
      </c>
      <c r="I25" s="45">
        <f t="shared" si="0"/>
        <v>0</v>
      </c>
      <c r="J25" s="45">
        <f t="shared" si="0"/>
        <v>0</v>
      </c>
      <c r="K25" s="45">
        <f t="shared" si="0"/>
        <v>0</v>
      </c>
      <c r="L25" s="45">
        <f t="shared" si="0"/>
        <v>0</v>
      </c>
      <c r="M25" s="7"/>
      <c r="N25" s="45">
        <f>SUM(N9:N24)/16*100</f>
        <v>100</v>
      </c>
      <c r="O25" s="45">
        <f>SUM(O9:O24)/16*100</f>
        <v>0</v>
      </c>
      <c r="P25" s="45">
        <f t="shared" ref="P25:X25" si="1">SUM(P9:P24)</f>
        <v>0</v>
      </c>
      <c r="Q25" s="45">
        <f t="shared" si="1"/>
        <v>0</v>
      </c>
      <c r="R25" s="45">
        <f t="shared" si="1"/>
        <v>16</v>
      </c>
      <c r="S25" s="45">
        <f t="shared" si="1"/>
        <v>13</v>
      </c>
      <c r="T25" s="45">
        <f t="shared" si="1"/>
        <v>0</v>
      </c>
      <c r="U25" s="45">
        <f t="shared" si="1"/>
        <v>0</v>
      </c>
      <c r="V25" s="45">
        <f t="shared" si="1"/>
        <v>1</v>
      </c>
      <c r="W25" s="45">
        <f t="shared" si="1"/>
        <v>1</v>
      </c>
      <c r="X25" s="45">
        <f t="shared" si="1"/>
        <v>0</v>
      </c>
      <c r="Y25" s="7"/>
      <c r="Z25" s="7"/>
      <c r="AA25" s="7"/>
      <c r="AB25" s="7"/>
      <c r="AC25" s="7"/>
      <c r="AD25" s="45">
        <f t="shared" ref="AD25" si="2">SUM(AD9:AD24)</f>
        <v>4</v>
      </c>
      <c r="AE25" s="45">
        <f t="shared" ref="AE25" si="3">SUM(AE9:AE24)</f>
        <v>12</v>
      </c>
      <c r="AF25" s="45">
        <f t="shared" ref="AF25" si="4">SUM(AF9:AF24)</f>
        <v>16</v>
      </c>
      <c r="AG25" s="45">
        <f t="shared" ref="AG25" si="5">SUM(AG9:AG24)</f>
        <v>0</v>
      </c>
      <c r="AH25" s="45">
        <f t="shared" ref="AH25" si="6">SUM(AH9:AH24)</f>
        <v>0</v>
      </c>
      <c r="AI25" s="45">
        <f t="shared" ref="AI25" si="7">SUM(AI9:AI24)</f>
        <v>3</v>
      </c>
      <c r="AJ25" s="45">
        <f t="shared" ref="AJ25" si="8">SUM(AJ9:AJ24)</f>
        <v>8</v>
      </c>
      <c r="AK25" s="45">
        <f t="shared" ref="AK25" si="9">SUM(AK9:AK24)</f>
        <v>1</v>
      </c>
      <c r="AL25" s="45">
        <f t="shared" ref="AL25" si="10">SUM(AL9:AL24)</f>
        <v>1</v>
      </c>
      <c r="AM25" s="45">
        <f t="shared" ref="AM25" si="11">SUM(AM9:AM24)</f>
        <v>3</v>
      </c>
      <c r="AN25" s="45">
        <f t="shared" ref="AN25" si="12">SUM(AN9:AN24)</f>
        <v>0</v>
      </c>
      <c r="AO25" s="45">
        <f t="shared" ref="AO25" si="13">SUM(AO9:AO24)</f>
        <v>1</v>
      </c>
      <c r="AP25" s="45">
        <f t="shared" ref="AP25" si="14">SUM(AP9:AP24)</f>
        <v>0</v>
      </c>
      <c r="AQ25" s="45">
        <f t="shared" ref="AQ25" si="15">SUM(AQ9:AQ24)</f>
        <v>0</v>
      </c>
      <c r="AR25" s="45">
        <f t="shared" ref="AR25" si="16">SUM(AR9:AR24)</f>
        <v>5</v>
      </c>
      <c r="AS25" s="45">
        <f t="shared" ref="AS25" si="17">SUM(AS9:AS24)</f>
        <v>11</v>
      </c>
      <c r="AT25" s="45">
        <f t="shared" ref="AT25" si="18">SUM(AT9:AT24)</f>
        <v>16</v>
      </c>
      <c r="AU25" s="45">
        <f t="shared" ref="AU25" si="19">SUM(AU9:AU24)</f>
        <v>0</v>
      </c>
    </row>
    <row r="26" spans="2:47" ht="23.1" customHeight="1" x14ac:dyDescent="0.3"/>
    <row r="27" spans="2:47" s="111" customFormat="1" ht="23.1" customHeight="1" x14ac:dyDescent="0.25">
      <c r="B27" s="112"/>
      <c r="C27" s="114" t="s">
        <v>676</v>
      </c>
      <c r="D27" s="141" t="s">
        <v>677</v>
      </c>
      <c r="E27" s="142"/>
      <c r="F27" s="143"/>
      <c r="AO27" s="113"/>
    </row>
    <row r="28" spans="2:47" ht="23.1" customHeight="1" x14ac:dyDescent="0.25">
      <c r="C28" s="115" t="s">
        <v>670</v>
      </c>
      <c r="D28" s="110" t="s">
        <v>678</v>
      </c>
      <c r="E28" s="110"/>
      <c r="F28" s="110"/>
    </row>
    <row r="29" spans="2:47" ht="23.1" customHeight="1" x14ac:dyDescent="0.25">
      <c r="C29" s="115" t="s">
        <v>671</v>
      </c>
      <c r="D29" s="110" t="s">
        <v>679</v>
      </c>
      <c r="E29" s="110"/>
      <c r="F29" s="110"/>
    </row>
    <row r="30" spans="2:47" x14ac:dyDescent="0.25">
      <c r="C30" s="115" t="s">
        <v>672</v>
      </c>
      <c r="D30" s="110" t="s">
        <v>680</v>
      </c>
      <c r="E30" s="110"/>
      <c r="F30" s="110"/>
    </row>
    <row r="31" spans="2:47" x14ac:dyDescent="0.25">
      <c r="C31" s="115" t="s">
        <v>673</v>
      </c>
      <c r="D31" s="110" t="s">
        <v>681</v>
      </c>
      <c r="E31" s="110"/>
      <c r="F31" s="110"/>
    </row>
    <row r="32" spans="2:47" x14ac:dyDescent="0.25">
      <c r="C32" s="115" t="s">
        <v>674</v>
      </c>
      <c r="D32" s="110" t="s">
        <v>682</v>
      </c>
      <c r="E32" s="110"/>
      <c r="F32" s="110"/>
    </row>
    <row r="33" spans="3:6" x14ac:dyDescent="0.25">
      <c r="C33" s="115" t="s">
        <v>675</v>
      </c>
      <c r="D33" s="110" t="s">
        <v>683</v>
      </c>
      <c r="E33" s="110"/>
      <c r="F33" s="110"/>
    </row>
    <row r="34" spans="3:6" x14ac:dyDescent="0.25">
      <c r="C34" s="115" t="s">
        <v>727</v>
      </c>
      <c r="D34" s="110" t="s">
        <v>728</v>
      </c>
      <c r="E34" s="110"/>
      <c r="F34" s="110"/>
    </row>
  </sheetData>
  <mergeCells count="60">
    <mergeCell ref="B2:M2"/>
    <mergeCell ref="F4:F8"/>
    <mergeCell ref="B4:B8"/>
    <mergeCell ref="C4:C8"/>
    <mergeCell ref="D4:E5"/>
    <mergeCell ref="D6:D8"/>
    <mergeCell ref="E6:E8"/>
    <mergeCell ref="M4:M8"/>
    <mergeCell ref="G4:L4"/>
    <mergeCell ref="G5:G8"/>
    <mergeCell ref="H5:H8"/>
    <mergeCell ref="I5:I8"/>
    <mergeCell ref="J5:J8"/>
    <mergeCell ref="K5:K8"/>
    <mergeCell ref="AT4:AU5"/>
    <mergeCell ref="Y4:Y8"/>
    <mergeCell ref="Z4:Z8"/>
    <mergeCell ref="L5:L8"/>
    <mergeCell ref="N5:N8"/>
    <mergeCell ref="AF5:AN5"/>
    <mergeCell ref="AC4:AC8"/>
    <mergeCell ref="AB4:AB8"/>
    <mergeCell ref="AA4:AA8"/>
    <mergeCell ref="S4:X4"/>
    <mergeCell ref="X5:X8"/>
    <mergeCell ref="O5:O8"/>
    <mergeCell ref="V5:V8"/>
    <mergeCell ref="W5:W8"/>
    <mergeCell ref="N4:O4"/>
    <mergeCell ref="AT6:AT8"/>
    <mergeCell ref="AU6:AU8"/>
    <mergeCell ref="AG6:AG8"/>
    <mergeCell ref="AM7:AM8"/>
    <mergeCell ref="AN7:AN8"/>
    <mergeCell ref="AO7:AO8"/>
    <mergeCell ref="AH7:AI7"/>
    <mergeCell ref="AJ7:AJ8"/>
    <mergeCell ref="AQ6:AQ8"/>
    <mergeCell ref="AR6:AR8"/>
    <mergeCell ref="AS6:AS8"/>
    <mergeCell ref="AP6:AP8"/>
    <mergeCell ref="S5:S8"/>
    <mergeCell ref="T5:T8"/>
    <mergeCell ref="U5:U8"/>
    <mergeCell ref="D27:F27"/>
    <mergeCell ref="AD4:AS4"/>
    <mergeCell ref="AK7:AK8"/>
    <mergeCell ref="AL7:AL8"/>
    <mergeCell ref="AD6:AD8"/>
    <mergeCell ref="AH6:AO6"/>
    <mergeCell ref="AP5:AS5"/>
    <mergeCell ref="AE6:AE8"/>
    <mergeCell ref="AD5:AE5"/>
    <mergeCell ref="AF6:AF8"/>
    <mergeCell ref="B25:C25"/>
    <mergeCell ref="P4:R4"/>
    <mergeCell ref="P6:P8"/>
    <mergeCell ref="Q6:Q8"/>
    <mergeCell ref="P5:Q5"/>
    <mergeCell ref="R5:R8"/>
  </mergeCells>
  <pageMargins left="0.7" right="0.7" top="0.75" bottom="0.75" header="0.3" footer="0.3"/>
  <pageSetup paperSize="41"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W38"/>
  <sheetViews>
    <sheetView showGridLines="0" zoomScaleNormal="100" workbookViewId="0">
      <pane ySplit="8" topLeftCell="A18" activePane="bottomLeft" state="frozen"/>
      <selection pane="bottomLeft" activeCell="AW23" sqref="AW23"/>
    </sheetView>
  </sheetViews>
  <sheetFormatPr baseColWidth="10" defaultColWidth="11.42578125" defaultRowHeight="15" x14ac:dyDescent="0.25"/>
  <cols>
    <col min="1" max="1" width="3" customWidth="1"/>
    <col min="2" max="2" width="4.28515625" customWidth="1"/>
    <col min="3" max="3" width="12.85546875" customWidth="1"/>
    <col min="4" max="4" width="4.5703125" customWidth="1"/>
    <col min="5" max="5" width="4.7109375" customWidth="1"/>
    <col min="6" max="6" width="39.42578125" customWidth="1"/>
    <col min="7" max="7" width="4.7109375" customWidth="1"/>
    <col min="8" max="8" width="5.28515625" customWidth="1"/>
    <col min="9" max="10" width="4.5703125" customWidth="1"/>
    <col min="11" max="11" width="5" customWidth="1"/>
    <col min="12" max="12" width="6.28515625" customWidth="1"/>
    <col min="13" max="13" width="12.5703125"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1" max="48" width="5" customWidth="1"/>
  </cols>
  <sheetData>
    <row r="2" spans="2:101" ht="81.75" customHeight="1" thickBot="1" x14ac:dyDescent="0.3">
      <c r="B2" s="166" t="s">
        <v>730</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2:101" ht="21" customHeight="1" thickTop="1" x14ac:dyDescent="0.3"/>
    <row r="4" spans="2:101"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49"/>
      <c r="Y4" s="150"/>
      <c r="Z4" s="159" t="s">
        <v>17</v>
      </c>
      <c r="AA4" s="159" t="s">
        <v>18</v>
      </c>
      <c r="AB4" s="159" t="s">
        <v>19</v>
      </c>
      <c r="AC4" s="159" t="s">
        <v>20</v>
      </c>
      <c r="AD4" s="160" t="s">
        <v>163</v>
      </c>
      <c r="AE4" s="139" t="s">
        <v>21</v>
      </c>
      <c r="AF4" s="139"/>
      <c r="AG4" s="139"/>
      <c r="AH4" s="139"/>
      <c r="AI4" s="139"/>
      <c r="AJ4" s="139"/>
      <c r="AK4" s="139"/>
      <c r="AL4" s="139"/>
      <c r="AM4" s="139"/>
      <c r="AN4" s="139"/>
      <c r="AO4" s="139"/>
      <c r="AP4" s="139"/>
      <c r="AQ4" s="139"/>
      <c r="AR4" s="139"/>
      <c r="AS4" s="139"/>
      <c r="AT4" s="139"/>
      <c r="AU4" s="155" t="s">
        <v>22</v>
      </c>
      <c r="AV4" s="156"/>
      <c r="AW4" s="2"/>
      <c r="AX4" s="2"/>
      <c r="AY4" s="2"/>
      <c r="AZ4" s="2"/>
      <c r="BA4" s="2"/>
      <c r="BB4" s="2"/>
      <c r="BC4" s="2"/>
      <c r="BD4" s="2"/>
      <c r="BE4" s="2"/>
      <c r="BF4" s="2"/>
      <c r="BG4" s="2"/>
      <c r="BH4" s="2"/>
      <c r="BI4" s="2"/>
      <c r="BJ4" s="2"/>
      <c r="BK4" s="2"/>
      <c r="BL4" s="2"/>
      <c r="BM4" s="2"/>
      <c r="BN4" s="2"/>
      <c r="BO4" s="2"/>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row>
    <row r="5" spans="2:101"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40" t="s">
        <v>30</v>
      </c>
      <c r="Y5" s="163" t="s">
        <v>158</v>
      </c>
      <c r="Z5" s="159"/>
      <c r="AA5" s="159"/>
      <c r="AB5" s="159"/>
      <c r="AC5" s="159"/>
      <c r="AD5" s="161"/>
      <c r="AE5" s="139" t="s">
        <v>31</v>
      </c>
      <c r="AF5" s="139"/>
      <c r="AG5" s="139" t="s">
        <v>32</v>
      </c>
      <c r="AH5" s="139"/>
      <c r="AI5" s="139"/>
      <c r="AJ5" s="139"/>
      <c r="AK5" s="139"/>
      <c r="AL5" s="139"/>
      <c r="AM5" s="139"/>
      <c r="AN5" s="139"/>
      <c r="AO5" s="139"/>
      <c r="AP5" s="42"/>
      <c r="AQ5" s="139" t="s">
        <v>33</v>
      </c>
      <c r="AR5" s="139"/>
      <c r="AS5" s="139"/>
      <c r="AT5" s="139"/>
      <c r="AU5" s="157"/>
      <c r="AV5" s="158"/>
      <c r="AW5" s="2"/>
      <c r="AX5" s="2"/>
      <c r="AY5" s="2"/>
      <c r="AZ5" s="2"/>
      <c r="BA5" s="2"/>
      <c r="BB5" s="2"/>
      <c r="BC5" s="2"/>
      <c r="BD5" s="2"/>
      <c r="BE5" s="2"/>
      <c r="BF5" s="2"/>
      <c r="BG5" s="2"/>
      <c r="BH5" s="2"/>
      <c r="BI5" s="2"/>
      <c r="BJ5" s="2"/>
      <c r="BK5" s="2"/>
      <c r="BL5" s="2"/>
      <c r="BM5" s="2"/>
      <c r="BN5" s="2"/>
      <c r="BO5" s="2"/>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row>
    <row r="6" spans="2:101"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40"/>
      <c r="Y6" s="164"/>
      <c r="Z6" s="159"/>
      <c r="AA6" s="159"/>
      <c r="AB6" s="159"/>
      <c r="AC6" s="159"/>
      <c r="AD6" s="161"/>
      <c r="AE6" s="139" t="s">
        <v>37</v>
      </c>
      <c r="AF6" s="139" t="s">
        <v>38</v>
      </c>
      <c r="AG6" s="151" t="s">
        <v>39</v>
      </c>
      <c r="AH6" s="151" t="s">
        <v>40</v>
      </c>
      <c r="AI6" s="139" t="s">
        <v>41</v>
      </c>
      <c r="AJ6" s="139"/>
      <c r="AK6" s="139"/>
      <c r="AL6" s="139"/>
      <c r="AM6" s="139"/>
      <c r="AN6" s="139"/>
      <c r="AO6" s="139"/>
      <c r="AP6" s="139"/>
      <c r="AQ6" s="151" t="s">
        <v>42</v>
      </c>
      <c r="AR6" s="151" t="s">
        <v>43</v>
      </c>
      <c r="AS6" s="151" t="s">
        <v>44</v>
      </c>
      <c r="AT6" s="151" t="s">
        <v>45</v>
      </c>
      <c r="AU6" s="151" t="s">
        <v>46</v>
      </c>
      <c r="AV6" s="151" t="s">
        <v>156</v>
      </c>
      <c r="AW6" s="2"/>
      <c r="AX6" s="2"/>
      <c r="AY6" s="2"/>
      <c r="AZ6" s="2"/>
      <c r="BA6" s="2"/>
      <c r="BB6" s="2"/>
      <c r="BC6" s="2"/>
      <c r="BD6" s="2"/>
      <c r="BE6" s="2"/>
      <c r="BF6" s="2"/>
      <c r="BG6" s="2"/>
      <c r="BH6" s="2"/>
      <c r="BI6" s="2"/>
      <c r="BJ6" s="2"/>
      <c r="BK6" s="2"/>
      <c r="BL6" s="2"/>
      <c r="BM6" s="2"/>
      <c r="BN6" s="2"/>
      <c r="BO6" s="2"/>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row>
    <row r="7" spans="2:101"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40"/>
      <c r="Y7" s="164"/>
      <c r="Z7" s="159"/>
      <c r="AA7" s="159"/>
      <c r="AB7" s="159"/>
      <c r="AC7" s="159"/>
      <c r="AD7" s="161"/>
      <c r="AE7" s="139"/>
      <c r="AF7" s="139"/>
      <c r="AG7" s="151"/>
      <c r="AH7" s="151"/>
      <c r="AI7" s="169" t="s">
        <v>47</v>
      </c>
      <c r="AJ7" s="169"/>
      <c r="AK7" s="151" t="s">
        <v>48</v>
      </c>
      <c r="AL7" s="139" t="s">
        <v>49</v>
      </c>
      <c r="AM7" s="151" t="s">
        <v>50</v>
      </c>
      <c r="AN7" s="151" t="s">
        <v>51</v>
      </c>
      <c r="AO7" s="151" t="s">
        <v>52</v>
      </c>
      <c r="AP7" s="139" t="s">
        <v>53</v>
      </c>
      <c r="AQ7" s="151"/>
      <c r="AR7" s="151"/>
      <c r="AS7" s="151"/>
      <c r="AT7" s="151"/>
      <c r="AU7" s="151"/>
      <c r="AV7" s="151"/>
      <c r="AW7" s="2"/>
      <c r="AX7" s="2"/>
      <c r="AY7" s="2"/>
      <c r="AZ7" s="2"/>
      <c r="BA7" s="2"/>
      <c r="BB7" s="2"/>
      <c r="BC7" s="2"/>
      <c r="BD7" s="2"/>
      <c r="BE7" s="2"/>
      <c r="BF7" s="2"/>
      <c r="BG7" s="2"/>
      <c r="BH7" s="2"/>
      <c r="BI7" s="2"/>
      <c r="BJ7" s="2"/>
      <c r="BK7" s="2"/>
      <c r="BL7" s="2"/>
      <c r="BM7" s="2"/>
      <c r="BN7" s="2"/>
      <c r="BO7" s="2"/>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row>
    <row r="8" spans="2:101"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40"/>
      <c r="Y8" s="165"/>
      <c r="Z8" s="159"/>
      <c r="AA8" s="159"/>
      <c r="AB8" s="159"/>
      <c r="AC8" s="159"/>
      <c r="AD8" s="162"/>
      <c r="AE8" s="139"/>
      <c r="AF8" s="139"/>
      <c r="AG8" s="151"/>
      <c r="AH8" s="151"/>
      <c r="AI8" s="43" t="s">
        <v>54</v>
      </c>
      <c r="AJ8" s="43" t="s">
        <v>55</v>
      </c>
      <c r="AK8" s="151"/>
      <c r="AL8" s="139"/>
      <c r="AM8" s="151"/>
      <c r="AN8" s="151"/>
      <c r="AO8" s="151"/>
      <c r="AP8" s="139"/>
      <c r="AQ8" s="151"/>
      <c r="AR8" s="151"/>
      <c r="AS8" s="151"/>
      <c r="AT8" s="151"/>
      <c r="AU8" s="151"/>
      <c r="AV8" s="151"/>
      <c r="AW8" s="2"/>
      <c r="AX8" s="2"/>
      <c r="AY8" s="2"/>
      <c r="AZ8" s="2"/>
      <c r="BA8" s="2"/>
      <c r="BB8" s="2"/>
      <c r="BC8" s="2"/>
      <c r="BD8" s="2"/>
      <c r="BE8" s="2"/>
      <c r="BF8" s="2"/>
      <c r="BG8" s="2"/>
      <c r="BH8" s="2"/>
      <c r="BI8" s="2"/>
      <c r="BJ8" s="2"/>
      <c r="BK8" s="2"/>
      <c r="BL8" s="2"/>
      <c r="BM8" s="2"/>
      <c r="BN8" s="2"/>
      <c r="BO8" s="2"/>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row>
    <row r="9" spans="2:101" ht="23.1" customHeight="1" x14ac:dyDescent="0.25">
      <c r="B9" s="23">
        <v>1</v>
      </c>
      <c r="C9" s="13" t="s">
        <v>734</v>
      </c>
      <c r="D9" s="22">
        <v>1</v>
      </c>
      <c r="E9" s="22">
        <v>0</v>
      </c>
      <c r="F9" s="37" t="s">
        <v>754</v>
      </c>
      <c r="G9" s="22">
        <v>0</v>
      </c>
      <c r="H9" s="17">
        <v>1</v>
      </c>
      <c r="I9" s="22">
        <v>0</v>
      </c>
      <c r="J9" s="22">
        <v>0</v>
      </c>
      <c r="K9" s="22">
        <v>0</v>
      </c>
      <c r="L9" s="22">
        <v>0</v>
      </c>
      <c r="M9" s="15">
        <v>44838</v>
      </c>
      <c r="N9" s="17">
        <v>1</v>
      </c>
      <c r="O9" s="17">
        <v>0</v>
      </c>
      <c r="P9" s="17">
        <v>0</v>
      </c>
      <c r="Q9" s="17">
        <v>0</v>
      </c>
      <c r="R9" s="17">
        <v>1</v>
      </c>
      <c r="S9" s="17">
        <v>1</v>
      </c>
      <c r="T9" s="17">
        <v>0</v>
      </c>
      <c r="U9" s="17">
        <v>0</v>
      </c>
      <c r="V9" s="17">
        <v>0</v>
      </c>
      <c r="W9" s="17">
        <v>0</v>
      </c>
      <c r="X9" s="17">
        <v>0</v>
      </c>
      <c r="Y9" s="17">
        <v>0</v>
      </c>
      <c r="Z9" s="18" t="s">
        <v>93</v>
      </c>
      <c r="AA9" s="14">
        <v>44840</v>
      </c>
      <c r="AB9" s="14">
        <v>44848</v>
      </c>
      <c r="AC9" s="14">
        <v>44848</v>
      </c>
      <c r="AD9" s="14" t="s">
        <v>856</v>
      </c>
      <c r="AE9" s="17">
        <v>1</v>
      </c>
      <c r="AF9" s="17">
        <v>0</v>
      </c>
      <c r="AG9" s="17">
        <v>1</v>
      </c>
      <c r="AH9" s="17">
        <v>0</v>
      </c>
      <c r="AI9" s="17">
        <v>0</v>
      </c>
      <c r="AJ9" s="17">
        <v>1</v>
      </c>
      <c r="AK9" s="17">
        <v>0</v>
      </c>
      <c r="AL9" s="17">
        <v>0</v>
      </c>
      <c r="AM9" s="17">
        <v>0</v>
      </c>
      <c r="AN9" s="17">
        <v>0</v>
      </c>
      <c r="AO9" s="17">
        <v>0</v>
      </c>
      <c r="AP9" s="17">
        <v>0</v>
      </c>
      <c r="AQ9" s="17">
        <v>0</v>
      </c>
      <c r="AR9" s="17">
        <v>1</v>
      </c>
      <c r="AS9" s="17">
        <v>0</v>
      </c>
      <c r="AT9" s="17">
        <v>0</v>
      </c>
      <c r="AU9" s="17">
        <v>1</v>
      </c>
      <c r="AV9" s="17">
        <v>0</v>
      </c>
    </row>
    <row r="10" spans="2:101" ht="23.1" customHeight="1" x14ac:dyDescent="0.25">
      <c r="B10" s="23">
        <v>2</v>
      </c>
      <c r="C10" s="13" t="s">
        <v>735</v>
      </c>
      <c r="D10" s="22">
        <v>0</v>
      </c>
      <c r="E10" s="22">
        <v>1</v>
      </c>
      <c r="F10" s="37" t="s">
        <v>755</v>
      </c>
      <c r="G10" s="22">
        <v>0</v>
      </c>
      <c r="H10" s="17">
        <v>12</v>
      </c>
      <c r="I10" s="22">
        <v>0</v>
      </c>
      <c r="J10" s="22">
        <v>0</v>
      </c>
      <c r="K10" s="22">
        <v>0</v>
      </c>
      <c r="L10" s="22">
        <v>0</v>
      </c>
      <c r="M10" s="15">
        <v>44838</v>
      </c>
      <c r="N10" s="17">
        <v>1</v>
      </c>
      <c r="O10" s="17">
        <v>0</v>
      </c>
      <c r="P10" s="17">
        <v>0</v>
      </c>
      <c r="Q10" s="17">
        <v>0</v>
      </c>
      <c r="R10" s="17">
        <v>1</v>
      </c>
      <c r="S10" s="17">
        <v>1</v>
      </c>
      <c r="T10" s="17">
        <v>0</v>
      </c>
      <c r="U10" s="17">
        <v>0</v>
      </c>
      <c r="V10" s="17">
        <v>0</v>
      </c>
      <c r="W10" s="17">
        <v>0</v>
      </c>
      <c r="X10" s="17">
        <v>0</v>
      </c>
      <c r="Y10" s="17">
        <v>0</v>
      </c>
      <c r="Z10" s="18" t="s">
        <v>88</v>
      </c>
      <c r="AA10" s="14">
        <v>44839</v>
      </c>
      <c r="AB10" s="14">
        <v>44839</v>
      </c>
      <c r="AC10" s="14">
        <v>44848</v>
      </c>
      <c r="AD10" s="14" t="s">
        <v>857</v>
      </c>
      <c r="AE10" s="17">
        <v>1</v>
      </c>
      <c r="AF10" s="17">
        <v>0</v>
      </c>
      <c r="AG10" s="17">
        <v>1</v>
      </c>
      <c r="AH10" s="17">
        <v>0</v>
      </c>
      <c r="AI10" s="17">
        <v>0</v>
      </c>
      <c r="AJ10" s="17">
        <v>0</v>
      </c>
      <c r="AK10" s="17">
        <v>1</v>
      </c>
      <c r="AL10" s="17">
        <v>0</v>
      </c>
      <c r="AM10" s="17">
        <v>0</v>
      </c>
      <c r="AN10" s="17">
        <v>0</v>
      </c>
      <c r="AO10" s="17">
        <v>0</v>
      </c>
      <c r="AP10" s="17">
        <v>0</v>
      </c>
      <c r="AQ10" s="17">
        <v>0</v>
      </c>
      <c r="AR10" s="17">
        <v>0</v>
      </c>
      <c r="AS10" s="17">
        <v>0</v>
      </c>
      <c r="AT10" s="17">
        <v>1</v>
      </c>
      <c r="AU10" s="17">
        <v>1</v>
      </c>
      <c r="AV10" s="17">
        <v>0</v>
      </c>
    </row>
    <row r="11" spans="2:101" ht="23.1" customHeight="1" x14ac:dyDescent="0.25">
      <c r="B11" s="23">
        <v>3</v>
      </c>
      <c r="C11" s="13" t="s">
        <v>736</v>
      </c>
      <c r="D11" s="22">
        <v>0</v>
      </c>
      <c r="E11" s="22">
        <v>1</v>
      </c>
      <c r="F11" s="37" t="s">
        <v>756</v>
      </c>
      <c r="G11" s="22">
        <v>0</v>
      </c>
      <c r="H11" s="17">
        <v>1</v>
      </c>
      <c r="I11" s="22">
        <v>0</v>
      </c>
      <c r="J11" s="22">
        <v>0</v>
      </c>
      <c r="K11" s="22">
        <v>0</v>
      </c>
      <c r="L11" s="22">
        <v>0</v>
      </c>
      <c r="M11" s="15">
        <v>44839</v>
      </c>
      <c r="N11" s="17">
        <v>1</v>
      </c>
      <c r="O11" s="17">
        <v>0</v>
      </c>
      <c r="P11" s="17">
        <v>0</v>
      </c>
      <c r="Q11" s="17">
        <v>0</v>
      </c>
      <c r="R11" s="17">
        <v>1</v>
      </c>
      <c r="S11" s="17">
        <v>1</v>
      </c>
      <c r="T11" s="17">
        <v>0</v>
      </c>
      <c r="U11" s="17">
        <v>0</v>
      </c>
      <c r="V11" s="17">
        <v>0</v>
      </c>
      <c r="W11" s="17">
        <v>0</v>
      </c>
      <c r="X11" s="17">
        <v>0</v>
      </c>
      <c r="Y11" s="17">
        <v>0</v>
      </c>
      <c r="Z11" s="18" t="s">
        <v>88</v>
      </c>
      <c r="AA11" s="14">
        <v>44839</v>
      </c>
      <c r="AB11" s="14">
        <v>44839</v>
      </c>
      <c r="AC11" s="14">
        <v>44847</v>
      </c>
      <c r="AD11" s="14" t="s">
        <v>858</v>
      </c>
      <c r="AE11" s="17">
        <v>1</v>
      </c>
      <c r="AF11" s="17">
        <v>0</v>
      </c>
      <c r="AG11" s="17">
        <v>1</v>
      </c>
      <c r="AH11" s="17">
        <v>0</v>
      </c>
      <c r="AI11" s="17">
        <v>0</v>
      </c>
      <c r="AJ11" s="17">
        <v>1</v>
      </c>
      <c r="AK11" s="17">
        <v>0</v>
      </c>
      <c r="AL11" s="17">
        <v>0</v>
      </c>
      <c r="AM11" s="17">
        <v>0</v>
      </c>
      <c r="AN11" s="17">
        <v>0</v>
      </c>
      <c r="AO11" s="17">
        <v>0</v>
      </c>
      <c r="AP11" s="17">
        <v>0</v>
      </c>
      <c r="AQ11" s="17">
        <v>0</v>
      </c>
      <c r="AR11" s="17">
        <v>0</v>
      </c>
      <c r="AS11" s="17">
        <v>0</v>
      </c>
      <c r="AT11" s="17">
        <v>1</v>
      </c>
      <c r="AU11" s="17">
        <v>1</v>
      </c>
      <c r="AV11" s="17">
        <v>0</v>
      </c>
    </row>
    <row r="12" spans="2:101" ht="23.1" customHeight="1" x14ac:dyDescent="0.25">
      <c r="B12" s="23">
        <v>4</v>
      </c>
      <c r="C12" s="13" t="s">
        <v>737</v>
      </c>
      <c r="D12" s="22">
        <v>0</v>
      </c>
      <c r="E12" s="22">
        <v>1</v>
      </c>
      <c r="F12" s="37" t="s">
        <v>757</v>
      </c>
      <c r="G12" s="22">
        <v>0</v>
      </c>
      <c r="H12" s="17">
        <v>6</v>
      </c>
      <c r="I12" s="22">
        <v>0</v>
      </c>
      <c r="J12" s="22">
        <v>0</v>
      </c>
      <c r="K12" s="22">
        <v>0</v>
      </c>
      <c r="L12" s="22">
        <v>0</v>
      </c>
      <c r="M12" s="15">
        <v>44839</v>
      </c>
      <c r="N12" s="17">
        <v>1</v>
      </c>
      <c r="O12" s="17">
        <v>0</v>
      </c>
      <c r="P12" s="17">
        <v>0</v>
      </c>
      <c r="Q12" s="17">
        <v>0</v>
      </c>
      <c r="R12" s="17">
        <v>1</v>
      </c>
      <c r="S12" s="17">
        <v>1</v>
      </c>
      <c r="T12" s="17">
        <v>0</v>
      </c>
      <c r="U12" s="17">
        <v>0</v>
      </c>
      <c r="V12" s="17">
        <v>0</v>
      </c>
      <c r="W12" s="17">
        <v>0</v>
      </c>
      <c r="X12" s="17">
        <v>0</v>
      </c>
      <c r="Y12" s="17">
        <v>0</v>
      </c>
      <c r="Z12" s="18" t="s">
        <v>774</v>
      </c>
      <c r="AA12" s="14">
        <v>44839</v>
      </c>
      <c r="AB12" s="14">
        <v>44852</v>
      </c>
      <c r="AC12" s="14">
        <v>44853</v>
      </c>
      <c r="AD12" s="14" t="s">
        <v>859</v>
      </c>
      <c r="AE12" s="17">
        <v>1</v>
      </c>
      <c r="AF12" s="17">
        <v>0</v>
      </c>
      <c r="AG12" s="17">
        <v>1</v>
      </c>
      <c r="AH12" s="17">
        <v>0</v>
      </c>
      <c r="AI12" s="17">
        <v>0</v>
      </c>
      <c r="AJ12" s="17">
        <v>1</v>
      </c>
      <c r="AK12" s="17">
        <v>0</v>
      </c>
      <c r="AL12" s="17">
        <v>0</v>
      </c>
      <c r="AM12" s="17">
        <v>0</v>
      </c>
      <c r="AN12" s="17">
        <v>0</v>
      </c>
      <c r="AO12" s="17">
        <v>0</v>
      </c>
      <c r="AP12" s="17">
        <v>0</v>
      </c>
      <c r="AQ12" s="17">
        <v>0</v>
      </c>
      <c r="AR12" s="17">
        <v>0</v>
      </c>
      <c r="AS12" s="17">
        <v>0</v>
      </c>
      <c r="AT12" s="17">
        <v>1</v>
      </c>
      <c r="AU12" s="17">
        <v>1</v>
      </c>
      <c r="AV12" s="17">
        <v>0</v>
      </c>
    </row>
    <row r="13" spans="2:101" ht="23.1" customHeight="1" x14ac:dyDescent="0.25">
      <c r="B13" s="23">
        <v>5</v>
      </c>
      <c r="C13" s="13" t="s">
        <v>738</v>
      </c>
      <c r="D13" s="22">
        <v>0</v>
      </c>
      <c r="E13" s="22">
        <v>1</v>
      </c>
      <c r="F13" s="37" t="s">
        <v>758</v>
      </c>
      <c r="G13" s="22">
        <v>0</v>
      </c>
      <c r="H13" s="17">
        <v>23</v>
      </c>
      <c r="I13" s="22">
        <v>0</v>
      </c>
      <c r="J13" s="22">
        <v>0</v>
      </c>
      <c r="K13" s="22">
        <v>0</v>
      </c>
      <c r="L13" s="22">
        <v>0</v>
      </c>
      <c r="M13" s="15">
        <v>44845</v>
      </c>
      <c r="N13" s="17">
        <v>1</v>
      </c>
      <c r="O13" s="17">
        <v>0</v>
      </c>
      <c r="P13" s="17">
        <v>0</v>
      </c>
      <c r="Q13" s="17">
        <v>0</v>
      </c>
      <c r="R13" s="17">
        <v>1</v>
      </c>
      <c r="S13" s="17">
        <v>1</v>
      </c>
      <c r="T13" s="17">
        <v>0</v>
      </c>
      <c r="U13" s="17">
        <v>0</v>
      </c>
      <c r="V13" s="17">
        <v>0</v>
      </c>
      <c r="W13" s="17">
        <v>0</v>
      </c>
      <c r="X13" s="17">
        <v>0</v>
      </c>
      <c r="Y13" s="17">
        <v>0</v>
      </c>
      <c r="Z13" s="18" t="s">
        <v>529</v>
      </c>
      <c r="AA13" s="14">
        <v>44845</v>
      </c>
      <c r="AB13" s="14">
        <v>44852</v>
      </c>
      <c r="AC13" s="14">
        <v>44852</v>
      </c>
      <c r="AD13" s="14" t="s">
        <v>860</v>
      </c>
      <c r="AE13" s="17">
        <v>0</v>
      </c>
      <c r="AF13" s="17">
        <v>1</v>
      </c>
      <c r="AG13" s="17">
        <v>1</v>
      </c>
      <c r="AH13" s="17">
        <v>0</v>
      </c>
      <c r="AI13" s="17">
        <v>0</v>
      </c>
      <c r="AJ13" s="17">
        <v>0</v>
      </c>
      <c r="AK13" s="17">
        <v>0</v>
      </c>
      <c r="AL13" s="17">
        <v>0</v>
      </c>
      <c r="AM13" s="17">
        <v>0</v>
      </c>
      <c r="AN13" s="17">
        <v>0</v>
      </c>
      <c r="AO13" s="17">
        <v>0</v>
      </c>
      <c r="AP13" s="17">
        <v>0</v>
      </c>
      <c r="AQ13" s="17">
        <v>0</v>
      </c>
      <c r="AR13" s="17">
        <v>0</v>
      </c>
      <c r="AS13" s="17">
        <v>0</v>
      </c>
      <c r="AT13" s="17">
        <v>1</v>
      </c>
      <c r="AU13" s="17">
        <v>1</v>
      </c>
      <c r="AV13" s="17">
        <v>0</v>
      </c>
    </row>
    <row r="14" spans="2:101" ht="23.1" customHeight="1" x14ac:dyDescent="0.25">
      <c r="B14" s="23">
        <v>6</v>
      </c>
      <c r="C14" s="13" t="s">
        <v>739</v>
      </c>
      <c r="D14" s="22">
        <v>0</v>
      </c>
      <c r="E14" s="22">
        <v>1</v>
      </c>
      <c r="F14" s="37" t="s">
        <v>759</v>
      </c>
      <c r="G14" s="22">
        <v>0</v>
      </c>
      <c r="H14" s="17">
        <v>0</v>
      </c>
      <c r="I14" s="22">
        <v>0</v>
      </c>
      <c r="J14" s="22">
        <v>0</v>
      </c>
      <c r="K14" s="22">
        <v>0</v>
      </c>
      <c r="L14" s="22">
        <v>0</v>
      </c>
      <c r="M14" s="15">
        <v>44845</v>
      </c>
      <c r="N14" s="17">
        <v>1</v>
      </c>
      <c r="O14" s="17">
        <v>0</v>
      </c>
      <c r="P14" s="17">
        <v>0</v>
      </c>
      <c r="Q14" s="17">
        <v>1</v>
      </c>
      <c r="R14" s="17">
        <v>0</v>
      </c>
      <c r="S14" s="17">
        <v>0</v>
      </c>
      <c r="T14" s="17">
        <v>0</v>
      </c>
      <c r="U14" s="17">
        <v>1</v>
      </c>
      <c r="V14" s="17">
        <v>0</v>
      </c>
      <c r="W14" s="17">
        <v>0</v>
      </c>
      <c r="X14" s="17">
        <v>0</v>
      </c>
      <c r="Y14" s="17">
        <v>0</v>
      </c>
      <c r="Z14" s="18" t="s">
        <v>93</v>
      </c>
      <c r="AA14" s="14">
        <v>44845</v>
      </c>
      <c r="AB14" s="14">
        <v>44859</v>
      </c>
      <c r="AC14" s="14">
        <v>44859</v>
      </c>
      <c r="AD14" s="14" t="s">
        <v>861</v>
      </c>
      <c r="AE14" s="17">
        <v>1</v>
      </c>
      <c r="AF14" s="17">
        <v>0</v>
      </c>
      <c r="AG14" s="17">
        <v>1</v>
      </c>
      <c r="AH14" s="17">
        <v>0</v>
      </c>
      <c r="AI14" s="17">
        <v>0</v>
      </c>
      <c r="AJ14" s="17">
        <v>1</v>
      </c>
      <c r="AK14" s="17">
        <v>0</v>
      </c>
      <c r="AL14" s="17">
        <v>0</v>
      </c>
      <c r="AM14" s="17">
        <v>0</v>
      </c>
      <c r="AN14" s="17">
        <v>0</v>
      </c>
      <c r="AO14" s="17">
        <v>0</v>
      </c>
      <c r="AP14" s="17">
        <v>0</v>
      </c>
      <c r="AQ14" s="17">
        <v>0</v>
      </c>
      <c r="AR14" s="17">
        <v>0</v>
      </c>
      <c r="AS14" s="17">
        <v>1</v>
      </c>
      <c r="AT14" s="17">
        <v>0</v>
      </c>
      <c r="AU14" s="17">
        <v>1</v>
      </c>
      <c r="AV14" s="17">
        <v>0</v>
      </c>
    </row>
    <row r="15" spans="2:101" ht="23.1" customHeight="1" x14ac:dyDescent="0.25">
      <c r="B15" s="23">
        <v>7</v>
      </c>
      <c r="C15" s="29" t="s">
        <v>740</v>
      </c>
      <c r="D15" s="22">
        <v>0</v>
      </c>
      <c r="E15" s="40">
        <v>1</v>
      </c>
      <c r="F15" s="41" t="s">
        <v>760</v>
      </c>
      <c r="G15" s="22">
        <v>0</v>
      </c>
      <c r="H15" s="30">
        <v>2</v>
      </c>
      <c r="I15" s="22">
        <v>0</v>
      </c>
      <c r="J15" s="22">
        <v>0</v>
      </c>
      <c r="K15" s="22">
        <v>0</v>
      </c>
      <c r="L15" s="22">
        <v>0</v>
      </c>
      <c r="M15" s="31">
        <v>44845</v>
      </c>
      <c r="N15" s="30">
        <v>1</v>
      </c>
      <c r="O15" s="17">
        <v>0</v>
      </c>
      <c r="P15" s="17">
        <v>0</v>
      </c>
      <c r="Q15" s="17">
        <v>0</v>
      </c>
      <c r="R15" s="30">
        <v>1</v>
      </c>
      <c r="S15" s="30">
        <v>1</v>
      </c>
      <c r="T15" s="17">
        <v>0</v>
      </c>
      <c r="U15" s="17">
        <v>0</v>
      </c>
      <c r="V15" s="17">
        <v>0</v>
      </c>
      <c r="W15" s="17">
        <v>0</v>
      </c>
      <c r="X15" s="17">
        <v>0</v>
      </c>
      <c r="Y15" s="17">
        <v>0</v>
      </c>
      <c r="Z15" s="32" t="s">
        <v>88</v>
      </c>
      <c r="AA15" s="33">
        <v>44845</v>
      </c>
      <c r="AB15" s="33">
        <v>44852</v>
      </c>
      <c r="AC15" s="33">
        <v>44852</v>
      </c>
      <c r="AD15" s="33" t="s">
        <v>862</v>
      </c>
      <c r="AE15" s="30">
        <v>1</v>
      </c>
      <c r="AF15" s="30">
        <v>0</v>
      </c>
      <c r="AG15" s="30">
        <v>1</v>
      </c>
      <c r="AH15" s="17">
        <v>0</v>
      </c>
      <c r="AI15" s="17">
        <v>0</v>
      </c>
      <c r="AJ15" s="17">
        <v>1</v>
      </c>
      <c r="AK15" s="17">
        <v>0</v>
      </c>
      <c r="AL15" s="17">
        <v>0</v>
      </c>
      <c r="AM15" s="17">
        <v>0</v>
      </c>
      <c r="AN15" s="17">
        <v>0</v>
      </c>
      <c r="AO15" s="17">
        <v>0</v>
      </c>
      <c r="AP15" s="17">
        <v>0</v>
      </c>
      <c r="AQ15" s="17">
        <v>0</v>
      </c>
      <c r="AR15" s="17">
        <v>0</v>
      </c>
      <c r="AS15" s="30">
        <v>1</v>
      </c>
      <c r="AT15" s="30">
        <v>0</v>
      </c>
      <c r="AU15" s="17">
        <v>1</v>
      </c>
      <c r="AV15" s="17">
        <v>0</v>
      </c>
    </row>
    <row r="16" spans="2:101" ht="23.1" customHeight="1" x14ac:dyDescent="0.25">
      <c r="B16" s="23">
        <v>8</v>
      </c>
      <c r="C16" s="29" t="s">
        <v>741</v>
      </c>
      <c r="D16" s="22">
        <v>0</v>
      </c>
      <c r="E16" s="40">
        <v>1</v>
      </c>
      <c r="F16" s="41" t="s">
        <v>761</v>
      </c>
      <c r="G16" s="22">
        <v>0</v>
      </c>
      <c r="H16" s="30">
        <v>2</v>
      </c>
      <c r="I16" s="22">
        <v>0</v>
      </c>
      <c r="J16" s="22">
        <v>0</v>
      </c>
      <c r="K16" s="22">
        <v>0</v>
      </c>
      <c r="L16" s="22">
        <v>0</v>
      </c>
      <c r="M16" s="31">
        <v>44845</v>
      </c>
      <c r="N16" s="30">
        <v>1</v>
      </c>
      <c r="O16" s="17">
        <v>0</v>
      </c>
      <c r="P16" s="17">
        <v>0</v>
      </c>
      <c r="Q16" s="17">
        <v>0</v>
      </c>
      <c r="R16" s="30">
        <v>1</v>
      </c>
      <c r="S16" s="30">
        <v>1</v>
      </c>
      <c r="T16" s="17">
        <v>0</v>
      </c>
      <c r="U16" s="17">
        <v>0</v>
      </c>
      <c r="V16" s="17">
        <v>0</v>
      </c>
      <c r="W16" s="17">
        <v>0</v>
      </c>
      <c r="X16" s="17">
        <v>0</v>
      </c>
      <c r="Y16" s="17">
        <v>0</v>
      </c>
      <c r="Z16" s="32" t="s">
        <v>92</v>
      </c>
      <c r="AA16" s="33">
        <v>44845</v>
      </c>
      <c r="AB16" s="33">
        <v>44852</v>
      </c>
      <c r="AC16" s="33">
        <v>44852</v>
      </c>
      <c r="AD16" s="33" t="s">
        <v>863</v>
      </c>
      <c r="AE16" s="30">
        <v>0</v>
      </c>
      <c r="AF16" s="30">
        <v>1</v>
      </c>
      <c r="AG16" s="30">
        <v>1</v>
      </c>
      <c r="AH16" s="17">
        <v>0</v>
      </c>
      <c r="AI16" s="17">
        <v>0</v>
      </c>
      <c r="AJ16" s="30">
        <v>1</v>
      </c>
      <c r="AK16" s="17">
        <v>0</v>
      </c>
      <c r="AL16" s="17">
        <v>0</v>
      </c>
      <c r="AM16" s="17">
        <v>0</v>
      </c>
      <c r="AN16" s="17">
        <v>0</v>
      </c>
      <c r="AO16" s="17">
        <v>0</v>
      </c>
      <c r="AP16" s="17">
        <v>0</v>
      </c>
      <c r="AQ16" s="17">
        <v>0</v>
      </c>
      <c r="AR16" s="17">
        <v>0</v>
      </c>
      <c r="AS16" s="30">
        <v>0</v>
      </c>
      <c r="AT16" s="30">
        <v>1</v>
      </c>
      <c r="AU16" s="17">
        <v>1</v>
      </c>
      <c r="AV16" s="17">
        <v>0</v>
      </c>
    </row>
    <row r="17" spans="2:48" ht="23.1" customHeight="1" x14ac:dyDescent="0.25">
      <c r="B17" s="23">
        <v>9</v>
      </c>
      <c r="C17" s="29" t="s">
        <v>742</v>
      </c>
      <c r="D17" s="22">
        <v>0</v>
      </c>
      <c r="E17" s="40">
        <v>1</v>
      </c>
      <c r="F17" s="41" t="s">
        <v>762</v>
      </c>
      <c r="G17" s="22">
        <v>0</v>
      </c>
      <c r="H17" s="30">
        <v>1</v>
      </c>
      <c r="I17" s="22">
        <v>0</v>
      </c>
      <c r="J17" s="22">
        <v>0</v>
      </c>
      <c r="K17" s="22">
        <v>0</v>
      </c>
      <c r="L17" s="22">
        <v>0</v>
      </c>
      <c r="M17" s="31">
        <v>44852</v>
      </c>
      <c r="N17" s="30">
        <v>1</v>
      </c>
      <c r="O17" s="17">
        <v>0</v>
      </c>
      <c r="P17" s="17">
        <v>0</v>
      </c>
      <c r="Q17" s="17">
        <v>0</v>
      </c>
      <c r="R17" s="30">
        <v>1</v>
      </c>
      <c r="S17" s="30">
        <v>1</v>
      </c>
      <c r="T17" s="17">
        <v>0</v>
      </c>
      <c r="U17" s="17">
        <v>0</v>
      </c>
      <c r="V17" s="17">
        <v>0</v>
      </c>
      <c r="W17" s="17">
        <v>0</v>
      </c>
      <c r="X17" s="17">
        <v>0</v>
      </c>
      <c r="Y17" s="17">
        <v>0</v>
      </c>
      <c r="Z17" s="32" t="s">
        <v>88</v>
      </c>
      <c r="AA17" s="33">
        <v>44852</v>
      </c>
      <c r="AB17" s="33">
        <v>44852</v>
      </c>
      <c r="AC17" s="33">
        <v>44855</v>
      </c>
      <c r="AD17" s="33" t="s">
        <v>864</v>
      </c>
      <c r="AE17" s="30">
        <v>1</v>
      </c>
      <c r="AF17" s="30">
        <v>0</v>
      </c>
      <c r="AG17" s="30">
        <v>1</v>
      </c>
      <c r="AH17" s="17">
        <v>0</v>
      </c>
      <c r="AI17" s="17">
        <v>0</v>
      </c>
      <c r="AJ17" s="30">
        <v>1</v>
      </c>
      <c r="AK17" s="17">
        <v>0</v>
      </c>
      <c r="AL17" s="17">
        <v>0</v>
      </c>
      <c r="AM17" s="17">
        <v>0</v>
      </c>
      <c r="AN17" s="17">
        <v>0</v>
      </c>
      <c r="AO17" s="17">
        <v>0</v>
      </c>
      <c r="AP17" s="17">
        <v>0</v>
      </c>
      <c r="AQ17" s="17">
        <v>0</v>
      </c>
      <c r="AR17" s="17">
        <v>0</v>
      </c>
      <c r="AS17" s="30">
        <v>1</v>
      </c>
      <c r="AT17" s="30">
        <v>0</v>
      </c>
      <c r="AU17" s="17">
        <v>1</v>
      </c>
      <c r="AV17" s="17">
        <v>0</v>
      </c>
    </row>
    <row r="18" spans="2:48" ht="23.1" customHeight="1" x14ac:dyDescent="0.25">
      <c r="B18" s="23">
        <v>10</v>
      </c>
      <c r="C18" s="29" t="s">
        <v>743</v>
      </c>
      <c r="D18" s="22">
        <v>0</v>
      </c>
      <c r="E18" s="40">
        <v>1</v>
      </c>
      <c r="F18" s="58" t="s">
        <v>763</v>
      </c>
      <c r="G18" s="22">
        <v>0</v>
      </c>
      <c r="H18" s="30">
        <v>1</v>
      </c>
      <c r="I18" s="22">
        <v>0</v>
      </c>
      <c r="J18" s="22">
        <v>0</v>
      </c>
      <c r="K18" s="22">
        <v>0</v>
      </c>
      <c r="L18" s="22">
        <v>0</v>
      </c>
      <c r="M18" s="31">
        <v>44853</v>
      </c>
      <c r="N18" s="30">
        <v>1</v>
      </c>
      <c r="O18" s="17">
        <v>0</v>
      </c>
      <c r="P18" s="17">
        <v>0</v>
      </c>
      <c r="Q18" s="17">
        <v>0</v>
      </c>
      <c r="R18" s="30">
        <v>1</v>
      </c>
      <c r="S18" s="30">
        <v>1</v>
      </c>
      <c r="T18" s="17">
        <v>0</v>
      </c>
      <c r="U18" s="17">
        <v>0</v>
      </c>
      <c r="V18" s="17">
        <v>0</v>
      </c>
      <c r="W18" s="17">
        <v>0</v>
      </c>
      <c r="X18" s="17">
        <v>0</v>
      </c>
      <c r="Y18" s="17">
        <v>0</v>
      </c>
      <c r="Z18" s="32" t="s">
        <v>88</v>
      </c>
      <c r="AA18" s="33">
        <v>44853</v>
      </c>
      <c r="AB18" s="33">
        <v>44853</v>
      </c>
      <c r="AC18" s="33">
        <v>44855</v>
      </c>
      <c r="AD18" s="33" t="s">
        <v>865</v>
      </c>
      <c r="AE18" s="30">
        <v>1</v>
      </c>
      <c r="AF18" s="30">
        <v>0</v>
      </c>
      <c r="AG18" s="30">
        <v>1</v>
      </c>
      <c r="AH18" s="17">
        <v>0</v>
      </c>
      <c r="AI18" s="17">
        <v>0</v>
      </c>
      <c r="AJ18" s="30">
        <v>1</v>
      </c>
      <c r="AK18" s="17">
        <v>0</v>
      </c>
      <c r="AL18" s="17">
        <v>0</v>
      </c>
      <c r="AM18" s="17">
        <v>0</v>
      </c>
      <c r="AN18" s="17">
        <v>0</v>
      </c>
      <c r="AO18" s="17">
        <v>0</v>
      </c>
      <c r="AP18" s="17">
        <v>0</v>
      </c>
      <c r="AQ18" s="17">
        <v>0</v>
      </c>
      <c r="AR18" s="17">
        <v>1</v>
      </c>
      <c r="AS18" s="30">
        <v>0</v>
      </c>
      <c r="AT18" s="30">
        <v>0</v>
      </c>
      <c r="AU18" s="17">
        <v>1</v>
      </c>
      <c r="AV18" s="17">
        <v>0</v>
      </c>
    </row>
    <row r="19" spans="2:48" ht="23.1" customHeight="1" x14ac:dyDescent="0.25">
      <c r="B19" s="23">
        <v>11</v>
      </c>
      <c r="C19" s="29" t="s">
        <v>744</v>
      </c>
      <c r="D19" s="22">
        <v>0</v>
      </c>
      <c r="E19" s="40">
        <v>1</v>
      </c>
      <c r="F19" s="41" t="s">
        <v>764</v>
      </c>
      <c r="G19" s="22">
        <v>0</v>
      </c>
      <c r="H19" s="30">
        <v>6</v>
      </c>
      <c r="I19" s="22">
        <v>0</v>
      </c>
      <c r="J19" s="22">
        <v>0</v>
      </c>
      <c r="K19" s="22">
        <v>0</v>
      </c>
      <c r="L19" s="22">
        <v>0</v>
      </c>
      <c r="M19" s="31">
        <v>44853</v>
      </c>
      <c r="N19" s="30">
        <v>1</v>
      </c>
      <c r="O19" s="17">
        <v>0</v>
      </c>
      <c r="P19" s="17">
        <v>0</v>
      </c>
      <c r="Q19" s="17">
        <v>0</v>
      </c>
      <c r="R19" s="30">
        <v>1</v>
      </c>
      <c r="S19" s="30">
        <v>1</v>
      </c>
      <c r="T19" s="17">
        <v>0</v>
      </c>
      <c r="U19" s="17">
        <v>0</v>
      </c>
      <c r="V19" s="17">
        <v>0</v>
      </c>
      <c r="W19" s="17">
        <v>0</v>
      </c>
      <c r="X19" s="17">
        <v>0</v>
      </c>
      <c r="Y19" s="17">
        <v>0</v>
      </c>
      <c r="Z19" s="32" t="s">
        <v>88</v>
      </c>
      <c r="AA19" s="33">
        <v>44853</v>
      </c>
      <c r="AB19" s="33">
        <v>44859</v>
      </c>
      <c r="AC19" s="33">
        <v>44859</v>
      </c>
      <c r="AD19" s="33" t="s">
        <v>866</v>
      </c>
      <c r="AE19" s="30">
        <v>0</v>
      </c>
      <c r="AF19" s="30">
        <v>1</v>
      </c>
      <c r="AG19" s="30">
        <v>1</v>
      </c>
      <c r="AH19" s="17">
        <v>0</v>
      </c>
      <c r="AI19" s="17">
        <v>0</v>
      </c>
      <c r="AJ19" s="30">
        <v>1</v>
      </c>
      <c r="AK19" s="17">
        <v>0</v>
      </c>
      <c r="AL19" s="17">
        <v>0</v>
      </c>
      <c r="AM19" s="17">
        <v>0</v>
      </c>
      <c r="AN19" s="17">
        <v>0</v>
      </c>
      <c r="AO19" s="17">
        <v>0</v>
      </c>
      <c r="AP19" s="17">
        <v>0</v>
      </c>
      <c r="AQ19" s="17">
        <v>0</v>
      </c>
      <c r="AR19" s="30">
        <v>0</v>
      </c>
      <c r="AS19" s="30">
        <v>0</v>
      </c>
      <c r="AT19" s="30">
        <v>1</v>
      </c>
      <c r="AU19" s="17">
        <v>1</v>
      </c>
      <c r="AV19" s="17">
        <v>0</v>
      </c>
    </row>
    <row r="20" spans="2:48" ht="23.1" customHeight="1" x14ac:dyDescent="0.25">
      <c r="B20" s="23">
        <v>12</v>
      </c>
      <c r="C20" s="29" t="s">
        <v>745</v>
      </c>
      <c r="D20" s="22">
        <v>0</v>
      </c>
      <c r="E20" s="40">
        <v>1</v>
      </c>
      <c r="F20" s="41" t="s">
        <v>765</v>
      </c>
      <c r="G20" s="22">
        <v>0</v>
      </c>
      <c r="H20" s="30">
        <v>2</v>
      </c>
      <c r="I20" s="22">
        <v>0</v>
      </c>
      <c r="J20" s="22">
        <v>0</v>
      </c>
      <c r="K20" s="22">
        <v>0</v>
      </c>
      <c r="L20" s="22">
        <v>0</v>
      </c>
      <c r="M20" s="31">
        <v>44853</v>
      </c>
      <c r="N20" s="30">
        <v>1</v>
      </c>
      <c r="O20" s="17">
        <v>0</v>
      </c>
      <c r="P20" s="17">
        <v>0</v>
      </c>
      <c r="Q20" s="17">
        <v>0</v>
      </c>
      <c r="R20" s="30">
        <v>1</v>
      </c>
      <c r="S20" s="30">
        <v>1</v>
      </c>
      <c r="T20" s="17">
        <v>0</v>
      </c>
      <c r="U20" s="17">
        <v>0</v>
      </c>
      <c r="V20" s="17">
        <v>0</v>
      </c>
      <c r="W20" s="17">
        <v>0</v>
      </c>
      <c r="X20" s="17">
        <v>0</v>
      </c>
      <c r="Y20" s="17">
        <v>0</v>
      </c>
      <c r="Z20" s="32" t="s">
        <v>88</v>
      </c>
      <c r="AA20" s="33">
        <v>44859</v>
      </c>
      <c r="AB20" s="33">
        <v>44859</v>
      </c>
      <c r="AC20" s="33">
        <v>44859</v>
      </c>
      <c r="AD20" s="33" t="s">
        <v>867</v>
      </c>
      <c r="AE20" s="30">
        <v>0</v>
      </c>
      <c r="AF20" s="30">
        <v>1</v>
      </c>
      <c r="AG20" s="30">
        <v>1</v>
      </c>
      <c r="AH20" s="17">
        <v>0</v>
      </c>
      <c r="AI20" s="17">
        <v>0</v>
      </c>
      <c r="AJ20" s="30">
        <v>1</v>
      </c>
      <c r="AK20" s="17">
        <v>0</v>
      </c>
      <c r="AL20" s="17">
        <v>0</v>
      </c>
      <c r="AM20" s="17">
        <v>0</v>
      </c>
      <c r="AN20" s="17">
        <v>0</v>
      </c>
      <c r="AO20" s="17">
        <v>0</v>
      </c>
      <c r="AP20" s="17">
        <v>0</v>
      </c>
      <c r="AQ20" s="17">
        <v>0</v>
      </c>
      <c r="AR20" s="17">
        <v>1</v>
      </c>
      <c r="AS20" s="30">
        <v>0</v>
      </c>
      <c r="AT20" s="30">
        <v>0</v>
      </c>
      <c r="AU20" s="17">
        <v>1</v>
      </c>
      <c r="AV20" s="17">
        <v>0</v>
      </c>
    </row>
    <row r="21" spans="2:48" ht="23.1" customHeight="1" x14ac:dyDescent="0.25">
      <c r="B21" s="23">
        <v>13</v>
      </c>
      <c r="C21" s="29" t="s">
        <v>746</v>
      </c>
      <c r="D21" s="22">
        <v>0</v>
      </c>
      <c r="E21" s="40">
        <v>1</v>
      </c>
      <c r="F21" s="41" t="s">
        <v>766</v>
      </c>
      <c r="G21" s="22">
        <v>0</v>
      </c>
      <c r="H21" s="30">
        <v>0</v>
      </c>
      <c r="I21" s="22">
        <v>3</v>
      </c>
      <c r="J21" s="22">
        <v>0</v>
      </c>
      <c r="K21" s="22">
        <v>0</v>
      </c>
      <c r="L21" s="22">
        <v>0</v>
      </c>
      <c r="M21" s="31">
        <v>44858</v>
      </c>
      <c r="N21" s="30">
        <v>1</v>
      </c>
      <c r="O21" s="17">
        <v>0</v>
      </c>
      <c r="P21" s="17">
        <v>0</v>
      </c>
      <c r="Q21" s="17">
        <v>0</v>
      </c>
      <c r="R21" s="30">
        <v>1</v>
      </c>
      <c r="S21" s="30">
        <v>1</v>
      </c>
      <c r="T21" s="17">
        <v>0</v>
      </c>
      <c r="U21" s="17">
        <v>0</v>
      </c>
      <c r="V21" s="17">
        <v>0</v>
      </c>
      <c r="W21" s="17">
        <v>0</v>
      </c>
      <c r="X21" s="17">
        <v>0</v>
      </c>
      <c r="Y21" s="17">
        <v>0</v>
      </c>
      <c r="Z21" s="32" t="s">
        <v>98</v>
      </c>
      <c r="AA21" s="33">
        <v>44858</v>
      </c>
      <c r="AB21" s="33">
        <v>44866</v>
      </c>
      <c r="AC21" s="33">
        <v>44866</v>
      </c>
      <c r="AD21" s="33" t="s">
        <v>868</v>
      </c>
      <c r="AE21" s="30">
        <v>1</v>
      </c>
      <c r="AF21" s="30">
        <v>0</v>
      </c>
      <c r="AG21" s="30">
        <v>1</v>
      </c>
      <c r="AH21" s="17">
        <v>0</v>
      </c>
      <c r="AI21" s="17">
        <v>0</v>
      </c>
      <c r="AJ21" s="30">
        <v>1</v>
      </c>
      <c r="AK21" s="17">
        <v>0</v>
      </c>
      <c r="AL21" s="17">
        <v>0</v>
      </c>
      <c r="AM21" s="17">
        <v>0</v>
      </c>
      <c r="AN21" s="17">
        <v>0</v>
      </c>
      <c r="AO21" s="17">
        <v>0</v>
      </c>
      <c r="AP21" s="17">
        <v>0</v>
      </c>
      <c r="AQ21" s="17">
        <v>0</v>
      </c>
      <c r="AR21" s="17">
        <v>0</v>
      </c>
      <c r="AS21" s="30">
        <v>0</v>
      </c>
      <c r="AT21" s="30">
        <v>1</v>
      </c>
      <c r="AU21" s="17"/>
      <c r="AV21" s="17">
        <v>1</v>
      </c>
    </row>
    <row r="22" spans="2:48" ht="23.1" customHeight="1" x14ac:dyDescent="0.25">
      <c r="B22" s="23">
        <v>14</v>
      </c>
      <c r="C22" s="13" t="s">
        <v>747</v>
      </c>
      <c r="D22" s="22">
        <v>0</v>
      </c>
      <c r="E22" s="22">
        <v>1</v>
      </c>
      <c r="F22" s="37" t="s">
        <v>767</v>
      </c>
      <c r="G22" s="22">
        <v>0</v>
      </c>
      <c r="H22" s="17">
        <v>1</v>
      </c>
      <c r="I22" s="22">
        <v>0</v>
      </c>
      <c r="J22" s="22">
        <v>0</v>
      </c>
      <c r="K22" s="22">
        <v>0</v>
      </c>
      <c r="L22" s="22">
        <v>0</v>
      </c>
      <c r="M22" s="15">
        <v>44858</v>
      </c>
      <c r="N22" s="17">
        <v>1</v>
      </c>
      <c r="O22" s="17">
        <v>0</v>
      </c>
      <c r="P22" s="17">
        <v>0</v>
      </c>
      <c r="Q22" s="17">
        <v>0</v>
      </c>
      <c r="R22" s="17">
        <v>1</v>
      </c>
      <c r="S22" s="17">
        <v>1</v>
      </c>
      <c r="T22" s="17">
        <v>0</v>
      </c>
      <c r="U22" s="17">
        <v>0</v>
      </c>
      <c r="V22" s="17">
        <v>0</v>
      </c>
      <c r="W22" s="17">
        <v>0</v>
      </c>
      <c r="X22" s="17">
        <v>0</v>
      </c>
      <c r="Y22" s="17">
        <v>0</v>
      </c>
      <c r="Z22" s="18" t="s">
        <v>88</v>
      </c>
      <c r="AA22" s="14">
        <v>44858</v>
      </c>
      <c r="AB22" s="14">
        <v>44858</v>
      </c>
      <c r="AC22" s="14">
        <v>44859</v>
      </c>
      <c r="AD22" s="33" t="s">
        <v>869</v>
      </c>
      <c r="AE22" s="17">
        <v>0</v>
      </c>
      <c r="AF22" s="17">
        <v>1</v>
      </c>
      <c r="AG22" s="17">
        <v>1</v>
      </c>
      <c r="AH22" s="17">
        <v>0</v>
      </c>
      <c r="AI22" s="17">
        <v>0</v>
      </c>
      <c r="AJ22" s="17">
        <v>1</v>
      </c>
      <c r="AK22" s="17">
        <v>0</v>
      </c>
      <c r="AL22" s="17">
        <v>0</v>
      </c>
      <c r="AM22" s="17">
        <v>0</v>
      </c>
      <c r="AN22" s="17">
        <v>0</v>
      </c>
      <c r="AO22" s="17">
        <v>0</v>
      </c>
      <c r="AP22" s="17">
        <v>0</v>
      </c>
      <c r="AQ22" s="17">
        <v>0</v>
      </c>
      <c r="AR22" s="17">
        <v>0</v>
      </c>
      <c r="AS22" s="17">
        <v>1</v>
      </c>
      <c r="AT22" s="17">
        <v>0</v>
      </c>
      <c r="AU22" s="17">
        <v>1</v>
      </c>
      <c r="AV22" s="17">
        <v>0</v>
      </c>
    </row>
    <row r="23" spans="2:48" ht="23.1" customHeight="1" x14ac:dyDescent="0.25">
      <c r="B23" s="23">
        <v>15</v>
      </c>
      <c r="C23" s="13" t="s">
        <v>748</v>
      </c>
      <c r="D23" s="22">
        <v>0</v>
      </c>
      <c r="E23" s="22">
        <v>1</v>
      </c>
      <c r="F23" s="37" t="s">
        <v>768</v>
      </c>
      <c r="G23" s="22">
        <v>0</v>
      </c>
      <c r="H23" s="17">
        <v>1</v>
      </c>
      <c r="I23" s="22">
        <v>0</v>
      </c>
      <c r="J23" s="22">
        <v>0</v>
      </c>
      <c r="K23" s="22">
        <v>0</v>
      </c>
      <c r="L23" s="22">
        <v>0</v>
      </c>
      <c r="M23" s="15">
        <v>44860</v>
      </c>
      <c r="N23" s="17">
        <v>1</v>
      </c>
      <c r="O23" s="17">
        <v>0</v>
      </c>
      <c r="P23" s="17">
        <v>0</v>
      </c>
      <c r="Q23" s="17">
        <v>0</v>
      </c>
      <c r="R23" s="17">
        <v>1</v>
      </c>
      <c r="S23" s="17">
        <v>1</v>
      </c>
      <c r="T23" s="17">
        <v>0</v>
      </c>
      <c r="U23" s="17">
        <v>0</v>
      </c>
      <c r="V23" s="17">
        <v>0</v>
      </c>
      <c r="W23" s="17">
        <v>0</v>
      </c>
      <c r="X23" s="17">
        <v>0</v>
      </c>
      <c r="Y23" s="17">
        <v>0</v>
      </c>
      <c r="Z23" s="18" t="s">
        <v>88</v>
      </c>
      <c r="AA23" s="14">
        <v>44861</v>
      </c>
      <c r="AB23" s="14">
        <v>44861</v>
      </c>
      <c r="AC23" s="14">
        <v>44868</v>
      </c>
      <c r="AD23" s="33" t="s">
        <v>871</v>
      </c>
      <c r="AE23" s="17">
        <v>1</v>
      </c>
      <c r="AF23" s="17">
        <v>0</v>
      </c>
      <c r="AG23" s="17">
        <v>1</v>
      </c>
      <c r="AH23" s="17">
        <v>0</v>
      </c>
      <c r="AI23" s="17">
        <v>0</v>
      </c>
      <c r="AJ23" s="17">
        <v>1</v>
      </c>
      <c r="AK23" s="17">
        <v>0</v>
      </c>
      <c r="AL23" s="17">
        <v>0</v>
      </c>
      <c r="AM23" s="17">
        <v>0</v>
      </c>
      <c r="AN23" s="17">
        <v>0</v>
      </c>
      <c r="AO23" s="17">
        <v>0</v>
      </c>
      <c r="AP23" s="17">
        <v>0</v>
      </c>
      <c r="AQ23" s="17">
        <v>0</v>
      </c>
      <c r="AR23" s="17">
        <v>1</v>
      </c>
      <c r="AS23" s="17">
        <v>0</v>
      </c>
      <c r="AT23" s="17">
        <v>0</v>
      </c>
      <c r="AU23" s="17">
        <v>1</v>
      </c>
      <c r="AV23" s="17">
        <v>0</v>
      </c>
    </row>
    <row r="24" spans="2:48" ht="23.1" customHeight="1" x14ac:dyDescent="0.25">
      <c r="B24" s="23">
        <v>16</v>
      </c>
      <c r="C24" s="13" t="s">
        <v>749</v>
      </c>
      <c r="D24" s="22">
        <v>1</v>
      </c>
      <c r="E24" s="22"/>
      <c r="F24" s="37" t="s">
        <v>769</v>
      </c>
      <c r="G24" s="22">
        <v>0</v>
      </c>
      <c r="H24" s="17">
        <v>0</v>
      </c>
      <c r="I24" s="22">
        <v>0</v>
      </c>
      <c r="J24" s="22">
        <v>1</v>
      </c>
      <c r="K24" s="22">
        <v>0</v>
      </c>
      <c r="L24" s="22">
        <v>0</v>
      </c>
      <c r="M24" s="15">
        <v>44861</v>
      </c>
      <c r="N24" s="17">
        <v>1</v>
      </c>
      <c r="O24" s="17">
        <v>0</v>
      </c>
      <c r="P24" s="17">
        <v>0</v>
      </c>
      <c r="Q24" s="17">
        <v>0</v>
      </c>
      <c r="R24" s="17">
        <v>1</v>
      </c>
      <c r="S24" s="17">
        <v>1</v>
      </c>
      <c r="T24" s="17">
        <v>0</v>
      </c>
      <c r="U24" s="17">
        <v>0</v>
      </c>
      <c r="V24" s="17">
        <v>0</v>
      </c>
      <c r="W24" s="17">
        <v>0</v>
      </c>
      <c r="X24" s="17">
        <v>0</v>
      </c>
      <c r="Y24" s="17">
        <v>0</v>
      </c>
      <c r="Z24" s="18" t="s">
        <v>98</v>
      </c>
      <c r="AA24" s="14">
        <v>44861</v>
      </c>
      <c r="AB24" s="14">
        <v>44862</v>
      </c>
      <c r="AC24" s="14">
        <v>44862</v>
      </c>
      <c r="AD24" s="33" t="s">
        <v>872</v>
      </c>
      <c r="AE24" s="17">
        <v>0</v>
      </c>
      <c r="AF24" s="17">
        <v>1</v>
      </c>
      <c r="AG24" s="17">
        <v>1</v>
      </c>
      <c r="AH24" s="17">
        <v>0</v>
      </c>
      <c r="AI24" s="17">
        <v>0</v>
      </c>
      <c r="AJ24" s="17">
        <v>0</v>
      </c>
      <c r="AK24" s="17">
        <v>1</v>
      </c>
      <c r="AL24" s="17">
        <v>0</v>
      </c>
      <c r="AM24" s="17">
        <v>0</v>
      </c>
      <c r="AN24" s="17">
        <v>0</v>
      </c>
      <c r="AO24" s="17">
        <v>0</v>
      </c>
      <c r="AP24" s="17">
        <v>0</v>
      </c>
      <c r="AQ24" s="17">
        <v>0</v>
      </c>
      <c r="AR24" s="17">
        <v>0</v>
      </c>
      <c r="AS24" s="17">
        <v>0</v>
      </c>
      <c r="AT24" s="17">
        <v>1</v>
      </c>
      <c r="AU24" s="17"/>
      <c r="AV24" s="17">
        <v>1</v>
      </c>
    </row>
    <row r="25" spans="2:48" ht="23.1" customHeight="1" x14ac:dyDescent="0.25">
      <c r="B25" s="23">
        <v>17</v>
      </c>
      <c r="C25" s="13" t="s">
        <v>750</v>
      </c>
      <c r="D25" s="22">
        <v>1</v>
      </c>
      <c r="E25" s="22">
        <v>0</v>
      </c>
      <c r="F25" s="37" t="s">
        <v>770</v>
      </c>
      <c r="G25" s="22">
        <v>0</v>
      </c>
      <c r="H25" s="17">
        <v>1</v>
      </c>
      <c r="I25" s="22">
        <v>0</v>
      </c>
      <c r="J25" s="22">
        <v>0</v>
      </c>
      <c r="K25" s="22">
        <v>0</v>
      </c>
      <c r="L25" s="22">
        <v>0</v>
      </c>
      <c r="M25" s="15">
        <v>44861</v>
      </c>
      <c r="N25" s="17">
        <v>1</v>
      </c>
      <c r="O25" s="17">
        <v>0</v>
      </c>
      <c r="P25" s="17">
        <v>0</v>
      </c>
      <c r="Q25" s="17">
        <v>0</v>
      </c>
      <c r="R25" s="17">
        <v>1</v>
      </c>
      <c r="S25" s="17">
        <v>1</v>
      </c>
      <c r="T25" s="17">
        <v>0</v>
      </c>
      <c r="U25" s="17">
        <v>0</v>
      </c>
      <c r="V25" s="17">
        <v>0</v>
      </c>
      <c r="W25" s="17">
        <v>0</v>
      </c>
      <c r="X25" s="17">
        <v>0</v>
      </c>
      <c r="Y25" s="17">
        <v>0</v>
      </c>
      <c r="Z25" s="18" t="s">
        <v>94</v>
      </c>
      <c r="AA25" s="14">
        <v>44861</v>
      </c>
      <c r="AB25" s="14">
        <v>44866</v>
      </c>
      <c r="AC25" s="14">
        <v>44868</v>
      </c>
      <c r="AD25" s="14" t="s">
        <v>870</v>
      </c>
      <c r="AE25" s="17">
        <v>0</v>
      </c>
      <c r="AF25" s="17">
        <v>1</v>
      </c>
      <c r="AG25" s="17">
        <v>1</v>
      </c>
      <c r="AH25" s="17">
        <v>0</v>
      </c>
      <c r="AI25" s="17">
        <v>0</v>
      </c>
      <c r="AJ25" s="17">
        <v>0</v>
      </c>
      <c r="AK25" s="17">
        <v>1</v>
      </c>
      <c r="AL25" s="17">
        <v>0</v>
      </c>
      <c r="AM25" s="17">
        <v>0</v>
      </c>
      <c r="AN25" s="17">
        <v>0</v>
      </c>
      <c r="AO25" s="17">
        <v>0</v>
      </c>
      <c r="AP25" s="17">
        <v>0</v>
      </c>
      <c r="AQ25" s="17">
        <v>0</v>
      </c>
      <c r="AR25" s="17">
        <v>0</v>
      </c>
      <c r="AS25" s="17">
        <v>0</v>
      </c>
      <c r="AT25" s="17">
        <v>1</v>
      </c>
      <c r="AU25" s="17">
        <v>1</v>
      </c>
      <c r="AV25" s="17">
        <v>0</v>
      </c>
    </row>
    <row r="26" spans="2:48" ht="23.1" customHeight="1" x14ac:dyDescent="0.25">
      <c r="B26" s="23">
        <v>18</v>
      </c>
      <c r="C26" s="13" t="s">
        <v>751</v>
      </c>
      <c r="D26" s="22">
        <v>0</v>
      </c>
      <c r="E26" s="22">
        <v>1</v>
      </c>
      <c r="F26" s="37" t="s">
        <v>771</v>
      </c>
      <c r="G26" s="22">
        <v>0</v>
      </c>
      <c r="H26" s="17">
        <v>2</v>
      </c>
      <c r="I26" s="22">
        <v>0</v>
      </c>
      <c r="J26" s="22">
        <v>0</v>
      </c>
      <c r="K26" s="22">
        <v>0</v>
      </c>
      <c r="L26" s="22">
        <v>0</v>
      </c>
      <c r="M26" s="15">
        <v>44862</v>
      </c>
      <c r="N26" s="17">
        <v>1</v>
      </c>
      <c r="O26" s="17">
        <v>0</v>
      </c>
      <c r="P26" s="17">
        <v>0</v>
      </c>
      <c r="Q26" s="17">
        <v>0</v>
      </c>
      <c r="R26" s="17">
        <v>1</v>
      </c>
      <c r="S26" s="17">
        <v>1</v>
      </c>
      <c r="T26" s="17">
        <v>0</v>
      </c>
      <c r="U26" s="17">
        <v>0</v>
      </c>
      <c r="V26" s="17">
        <v>0</v>
      </c>
      <c r="W26" s="17">
        <v>0</v>
      </c>
      <c r="X26" s="17">
        <v>0</v>
      </c>
      <c r="Y26" s="17">
        <v>0</v>
      </c>
      <c r="Z26" s="18" t="s">
        <v>98</v>
      </c>
      <c r="AA26" s="14">
        <v>44862</v>
      </c>
      <c r="AB26" s="14">
        <v>44868</v>
      </c>
      <c r="AC26" s="14">
        <v>44868</v>
      </c>
      <c r="AD26" s="14" t="s">
        <v>873</v>
      </c>
      <c r="AE26" s="17">
        <v>1</v>
      </c>
      <c r="AF26" s="17">
        <v>0</v>
      </c>
      <c r="AG26" s="17">
        <v>1</v>
      </c>
      <c r="AH26" s="17">
        <v>0</v>
      </c>
      <c r="AI26" s="17">
        <v>0</v>
      </c>
      <c r="AJ26" s="17">
        <v>1</v>
      </c>
      <c r="AK26" s="17">
        <v>0</v>
      </c>
      <c r="AL26" s="17">
        <v>0</v>
      </c>
      <c r="AM26" s="17">
        <v>0</v>
      </c>
      <c r="AN26" s="17">
        <v>0</v>
      </c>
      <c r="AO26" s="17">
        <v>0</v>
      </c>
      <c r="AP26" s="17">
        <v>0</v>
      </c>
      <c r="AQ26" s="17">
        <v>0</v>
      </c>
      <c r="AR26" s="17">
        <v>0</v>
      </c>
      <c r="AS26" s="17">
        <v>0</v>
      </c>
      <c r="AT26" s="17">
        <v>1</v>
      </c>
      <c r="AU26" s="17">
        <v>1</v>
      </c>
      <c r="AV26" s="17">
        <v>0</v>
      </c>
    </row>
    <row r="27" spans="2:48" ht="23.1" customHeight="1" x14ac:dyDescent="0.25">
      <c r="B27" s="23">
        <v>19</v>
      </c>
      <c r="C27" s="13" t="s">
        <v>752</v>
      </c>
      <c r="D27" s="22">
        <v>0</v>
      </c>
      <c r="E27" s="22">
        <v>1</v>
      </c>
      <c r="F27" s="37" t="s">
        <v>772</v>
      </c>
      <c r="G27" s="22">
        <v>0</v>
      </c>
      <c r="H27" s="17">
        <v>4</v>
      </c>
      <c r="I27" s="22">
        <v>0</v>
      </c>
      <c r="J27" s="22">
        <v>0</v>
      </c>
      <c r="K27" s="22">
        <v>0</v>
      </c>
      <c r="L27" s="22">
        <v>0</v>
      </c>
      <c r="M27" s="15">
        <v>44862</v>
      </c>
      <c r="N27" s="17">
        <v>1</v>
      </c>
      <c r="O27" s="17">
        <v>0</v>
      </c>
      <c r="P27" s="17">
        <v>0</v>
      </c>
      <c r="Q27" s="17">
        <v>0</v>
      </c>
      <c r="R27" s="17">
        <v>1</v>
      </c>
      <c r="S27" s="17">
        <v>1</v>
      </c>
      <c r="T27" s="17">
        <v>0</v>
      </c>
      <c r="U27" s="17">
        <v>0</v>
      </c>
      <c r="V27" s="17">
        <v>0</v>
      </c>
      <c r="W27" s="17">
        <v>0</v>
      </c>
      <c r="X27" s="17">
        <v>0</v>
      </c>
      <c r="Y27" s="17">
        <v>0</v>
      </c>
      <c r="Z27" s="18" t="s">
        <v>88</v>
      </c>
      <c r="AA27" s="14">
        <v>44862</v>
      </c>
      <c r="AB27" s="14">
        <v>44872</v>
      </c>
      <c r="AC27" s="14">
        <v>44873</v>
      </c>
      <c r="AD27" s="14" t="s">
        <v>874</v>
      </c>
      <c r="AE27" s="17">
        <v>1</v>
      </c>
      <c r="AF27" s="17">
        <v>0</v>
      </c>
      <c r="AG27" s="17">
        <v>1</v>
      </c>
      <c r="AH27" s="17">
        <v>0</v>
      </c>
      <c r="AI27" s="17">
        <v>0</v>
      </c>
      <c r="AJ27" s="17">
        <v>1</v>
      </c>
      <c r="AK27" s="17">
        <v>0</v>
      </c>
      <c r="AL27" s="17">
        <v>0</v>
      </c>
      <c r="AM27" s="17">
        <v>0</v>
      </c>
      <c r="AN27" s="17">
        <v>0</v>
      </c>
      <c r="AO27" s="17">
        <v>0</v>
      </c>
      <c r="AP27" s="17">
        <v>0</v>
      </c>
      <c r="AQ27" s="17">
        <v>0</v>
      </c>
      <c r="AR27" s="17">
        <v>0</v>
      </c>
      <c r="AS27" s="17">
        <v>1</v>
      </c>
      <c r="AT27" s="17">
        <v>0</v>
      </c>
      <c r="AU27" s="17">
        <v>1</v>
      </c>
      <c r="AV27" s="17">
        <v>0</v>
      </c>
    </row>
    <row r="28" spans="2:48" ht="23.1" customHeight="1" x14ac:dyDescent="0.25">
      <c r="B28" s="23">
        <v>20</v>
      </c>
      <c r="C28" s="29" t="s">
        <v>753</v>
      </c>
      <c r="D28" s="22">
        <v>0</v>
      </c>
      <c r="E28" s="40">
        <v>1</v>
      </c>
      <c r="F28" s="41" t="s">
        <v>773</v>
      </c>
      <c r="G28" s="22">
        <v>0</v>
      </c>
      <c r="H28" s="30">
        <v>4</v>
      </c>
      <c r="I28" s="22">
        <v>0</v>
      </c>
      <c r="J28" s="22">
        <v>0</v>
      </c>
      <c r="K28" s="22">
        <v>0</v>
      </c>
      <c r="L28" s="22">
        <v>0</v>
      </c>
      <c r="M28" s="31">
        <v>44862</v>
      </c>
      <c r="N28" s="30">
        <v>1</v>
      </c>
      <c r="O28" s="17">
        <v>0</v>
      </c>
      <c r="P28" s="17">
        <v>0</v>
      </c>
      <c r="Q28" s="17">
        <v>0</v>
      </c>
      <c r="R28" s="30">
        <v>1</v>
      </c>
      <c r="S28" s="30">
        <v>1</v>
      </c>
      <c r="T28" s="17">
        <v>0</v>
      </c>
      <c r="U28" s="17">
        <v>0</v>
      </c>
      <c r="V28" s="17">
        <v>0</v>
      </c>
      <c r="W28" s="17">
        <v>0</v>
      </c>
      <c r="X28" s="17">
        <v>0</v>
      </c>
      <c r="Y28" s="17">
        <v>0</v>
      </c>
      <c r="Z28" s="32" t="s">
        <v>88</v>
      </c>
      <c r="AA28" s="33">
        <v>44862</v>
      </c>
      <c r="AB28" s="33">
        <v>44872</v>
      </c>
      <c r="AC28" s="33">
        <v>44873</v>
      </c>
      <c r="AD28" s="14" t="s">
        <v>875</v>
      </c>
      <c r="AE28" s="30">
        <v>0</v>
      </c>
      <c r="AF28" s="30">
        <v>1</v>
      </c>
      <c r="AG28" s="30">
        <v>1</v>
      </c>
      <c r="AH28" s="17">
        <v>0</v>
      </c>
      <c r="AI28" s="17">
        <v>0</v>
      </c>
      <c r="AJ28" s="30">
        <v>1</v>
      </c>
      <c r="AK28" s="17">
        <v>0</v>
      </c>
      <c r="AL28" s="17">
        <v>0</v>
      </c>
      <c r="AM28" s="17">
        <v>0</v>
      </c>
      <c r="AN28" s="17">
        <v>0</v>
      </c>
      <c r="AO28" s="17">
        <v>0</v>
      </c>
      <c r="AP28" s="17">
        <v>0</v>
      </c>
      <c r="AQ28" s="17">
        <v>0</v>
      </c>
      <c r="AR28" s="17">
        <v>0</v>
      </c>
      <c r="AS28" s="30">
        <v>0</v>
      </c>
      <c r="AT28" s="30">
        <v>1</v>
      </c>
      <c r="AU28" s="30">
        <v>1</v>
      </c>
      <c r="AV28" s="17">
        <v>0</v>
      </c>
    </row>
    <row r="29" spans="2:48" ht="26.25" customHeight="1" x14ac:dyDescent="0.25">
      <c r="B29" s="138" t="s">
        <v>56</v>
      </c>
      <c r="C29" s="138"/>
      <c r="D29" s="45">
        <f>SUM(D9:D28)</f>
        <v>3</v>
      </c>
      <c r="E29" s="45">
        <f>SUM(E9:E28)</f>
        <v>17</v>
      </c>
      <c r="F29" s="7"/>
      <c r="G29" s="44">
        <f t="shared" ref="G29:L29" si="0">SUM(G9:G28)</f>
        <v>0</v>
      </c>
      <c r="H29" s="44">
        <f t="shared" si="0"/>
        <v>70</v>
      </c>
      <c r="I29" s="44">
        <f t="shared" si="0"/>
        <v>3</v>
      </c>
      <c r="J29" s="44">
        <f t="shared" si="0"/>
        <v>1</v>
      </c>
      <c r="K29" s="44">
        <f t="shared" si="0"/>
        <v>0</v>
      </c>
      <c r="L29" s="44">
        <f t="shared" si="0"/>
        <v>0</v>
      </c>
      <c r="M29" s="7"/>
      <c r="N29" s="45">
        <f t="shared" ref="N29:X29" si="1">SUM(N9:N28)</f>
        <v>20</v>
      </c>
      <c r="O29" s="45">
        <f t="shared" si="1"/>
        <v>0</v>
      </c>
      <c r="P29" s="45">
        <f t="shared" si="1"/>
        <v>0</v>
      </c>
      <c r="Q29" s="45">
        <f t="shared" si="1"/>
        <v>1</v>
      </c>
      <c r="R29" s="45">
        <f t="shared" si="1"/>
        <v>19</v>
      </c>
      <c r="S29" s="45">
        <f t="shared" si="1"/>
        <v>19</v>
      </c>
      <c r="T29" s="45">
        <f t="shared" si="1"/>
        <v>0</v>
      </c>
      <c r="U29" s="45">
        <f t="shared" si="1"/>
        <v>1</v>
      </c>
      <c r="V29" s="45">
        <f t="shared" si="1"/>
        <v>0</v>
      </c>
      <c r="W29" s="45">
        <f t="shared" si="1"/>
        <v>0</v>
      </c>
      <c r="X29" s="45">
        <f t="shared" si="1"/>
        <v>0</v>
      </c>
      <c r="Y29" s="71"/>
      <c r="Z29" s="7"/>
      <c r="AA29" s="7"/>
      <c r="AB29" s="7"/>
      <c r="AC29" s="7"/>
      <c r="AD29" s="7"/>
      <c r="AE29" s="45">
        <f t="shared" ref="AE29:AV29" si="2">SUM(AE9:AE28)</f>
        <v>12</v>
      </c>
      <c r="AF29" s="45">
        <f t="shared" si="2"/>
        <v>8</v>
      </c>
      <c r="AG29" s="45">
        <f t="shared" si="2"/>
        <v>20</v>
      </c>
      <c r="AH29" s="45">
        <f t="shared" si="2"/>
        <v>0</v>
      </c>
      <c r="AI29" s="45">
        <f t="shared" si="2"/>
        <v>0</v>
      </c>
      <c r="AJ29" s="45">
        <f t="shared" si="2"/>
        <v>16</v>
      </c>
      <c r="AK29" s="45">
        <f t="shared" si="2"/>
        <v>3</v>
      </c>
      <c r="AL29" s="45">
        <f t="shared" si="2"/>
        <v>0</v>
      </c>
      <c r="AM29" s="45">
        <f t="shared" si="2"/>
        <v>0</v>
      </c>
      <c r="AN29" s="45">
        <f t="shared" si="2"/>
        <v>0</v>
      </c>
      <c r="AO29" s="45">
        <f t="shared" si="2"/>
        <v>0</v>
      </c>
      <c r="AP29" s="45">
        <f t="shared" si="2"/>
        <v>0</v>
      </c>
      <c r="AQ29" s="45">
        <f t="shared" si="2"/>
        <v>0</v>
      </c>
      <c r="AR29" s="45">
        <f t="shared" si="2"/>
        <v>4</v>
      </c>
      <c r="AS29" s="45">
        <f t="shared" si="2"/>
        <v>5</v>
      </c>
      <c r="AT29" s="45">
        <f t="shared" si="2"/>
        <v>11</v>
      </c>
      <c r="AU29" s="45">
        <f t="shared" si="2"/>
        <v>18</v>
      </c>
      <c r="AV29" s="45">
        <f t="shared" si="2"/>
        <v>2</v>
      </c>
    </row>
    <row r="30" spans="2:48" ht="23.1" customHeight="1" x14ac:dyDescent="0.25"/>
    <row r="31" spans="2:48" ht="23.1" customHeight="1" x14ac:dyDescent="0.25">
      <c r="C31" s="114" t="s">
        <v>676</v>
      </c>
      <c r="D31" s="141" t="s">
        <v>677</v>
      </c>
      <c r="E31" s="142"/>
      <c r="F31" s="143"/>
    </row>
    <row r="32" spans="2:48" ht="23.1" customHeight="1" x14ac:dyDescent="0.25">
      <c r="C32" s="115" t="s">
        <v>670</v>
      </c>
      <c r="D32" s="110" t="s">
        <v>678</v>
      </c>
      <c r="E32" s="110"/>
      <c r="F32" s="110"/>
    </row>
    <row r="33" spans="3:6" ht="23.1" customHeight="1" x14ac:dyDescent="0.25">
      <c r="C33" s="115" t="s">
        <v>671</v>
      </c>
      <c r="D33" s="110" t="s">
        <v>679</v>
      </c>
      <c r="E33" s="110"/>
      <c r="F33" s="110"/>
    </row>
    <row r="34" spans="3:6" x14ac:dyDescent="0.25">
      <c r="C34" s="115" t="s">
        <v>672</v>
      </c>
      <c r="D34" s="110" t="s">
        <v>680</v>
      </c>
      <c r="E34" s="110"/>
      <c r="F34" s="110"/>
    </row>
    <row r="35" spans="3:6" x14ac:dyDescent="0.25">
      <c r="C35" s="115" t="s">
        <v>673</v>
      </c>
      <c r="D35" s="110" t="s">
        <v>681</v>
      </c>
      <c r="E35" s="110"/>
      <c r="F35" s="110"/>
    </row>
    <row r="36" spans="3:6" x14ac:dyDescent="0.25">
      <c r="C36" s="115" t="s">
        <v>674</v>
      </c>
      <c r="D36" s="110" t="s">
        <v>682</v>
      </c>
      <c r="E36" s="110"/>
      <c r="F36" s="110"/>
    </row>
    <row r="37" spans="3:6" x14ac:dyDescent="0.25">
      <c r="C37" s="115" t="s">
        <v>675</v>
      </c>
      <c r="D37" s="110" t="s">
        <v>683</v>
      </c>
      <c r="E37" s="110"/>
      <c r="F37" s="110"/>
    </row>
    <row r="38" spans="3:6" x14ac:dyDescent="0.25">
      <c r="C38" s="115" t="s">
        <v>727</v>
      </c>
      <c r="D38" s="110" t="s">
        <v>728</v>
      </c>
      <c r="E38" s="110"/>
      <c r="F38" s="110"/>
    </row>
  </sheetData>
  <mergeCells count="61">
    <mergeCell ref="AU4:AV5"/>
    <mergeCell ref="B2:M2"/>
    <mergeCell ref="B4:B8"/>
    <mergeCell ref="C4:C8"/>
    <mergeCell ref="D4:E5"/>
    <mergeCell ref="F4:F8"/>
    <mergeCell ref="G4:L4"/>
    <mergeCell ref="M4:M8"/>
    <mergeCell ref="L5:L8"/>
    <mergeCell ref="N4:O4"/>
    <mergeCell ref="G5:G8"/>
    <mergeCell ref="H5:H8"/>
    <mergeCell ref="I5:I8"/>
    <mergeCell ref="J5:J8"/>
    <mergeCell ref="K5:K8"/>
    <mergeCell ref="AB4:AB8"/>
    <mergeCell ref="P4:R4"/>
    <mergeCell ref="P5:Q5"/>
    <mergeCell ref="P6:P8"/>
    <mergeCell ref="Q6:Q8"/>
    <mergeCell ref="S4:Y4"/>
    <mergeCell ref="Y5:Y8"/>
    <mergeCell ref="AM7:AM8"/>
    <mergeCell ref="D6:D8"/>
    <mergeCell ref="E6:E8"/>
    <mergeCell ref="V5:V8"/>
    <mergeCell ref="W5:W8"/>
    <mergeCell ref="X5:X8"/>
    <mergeCell ref="Z4:Z8"/>
    <mergeCell ref="AF6:AF8"/>
    <mergeCell ref="AG6:AG8"/>
    <mergeCell ref="AH6:AH8"/>
    <mergeCell ref="AC4:AC8"/>
    <mergeCell ref="AE4:AT4"/>
    <mergeCell ref="AE5:AF5"/>
    <mergeCell ref="AG5:AO5"/>
    <mergeCell ref="R5:R8"/>
    <mergeCell ref="S5:S8"/>
    <mergeCell ref="AE6:AE8"/>
    <mergeCell ref="B29:C29"/>
    <mergeCell ref="AI7:AJ7"/>
    <mergeCell ref="AK7:AK8"/>
    <mergeCell ref="AL7:AL8"/>
    <mergeCell ref="T5:T8"/>
    <mergeCell ref="U5:U8"/>
    <mergeCell ref="D31:F31"/>
    <mergeCell ref="AV6:AV8"/>
    <mergeCell ref="AQ5:AT5"/>
    <mergeCell ref="N5:N8"/>
    <mergeCell ref="O5:O8"/>
    <mergeCell ref="AU6:AU8"/>
    <mergeCell ref="AN7:AN8"/>
    <mergeCell ref="AO7:AO8"/>
    <mergeCell ref="AP7:AP8"/>
    <mergeCell ref="AQ6:AQ8"/>
    <mergeCell ref="AR6:AR8"/>
    <mergeCell ref="AS6:AS8"/>
    <mergeCell ref="AT6:AT8"/>
    <mergeCell ref="AI6:AP6"/>
    <mergeCell ref="AD4:AD8"/>
    <mergeCell ref="AA4:AA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W29"/>
  <sheetViews>
    <sheetView showGridLines="0" workbookViewId="0">
      <pane ySplit="8" topLeftCell="A9" activePane="bottomLeft" state="frozen"/>
      <selection pane="bottomLeft" activeCell="AD13" sqref="AD13"/>
    </sheetView>
  </sheetViews>
  <sheetFormatPr baseColWidth="10" defaultColWidth="11.42578125" defaultRowHeight="15" x14ac:dyDescent="0.25"/>
  <cols>
    <col min="1" max="1" width="3" customWidth="1"/>
    <col min="2" max="2" width="4.28515625" customWidth="1"/>
    <col min="3" max="3" width="12.8554687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3"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1" max="48" width="5" customWidth="1"/>
  </cols>
  <sheetData>
    <row r="2" spans="2:101" ht="81.75" customHeight="1" thickBot="1" x14ac:dyDescent="0.3">
      <c r="B2" s="166" t="s">
        <v>731</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2:101" ht="21" customHeight="1" thickTop="1" x14ac:dyDescent="0.3"/>
    <row r="4" spans="2:101"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49"/>
      <c r="Y4" s="150"/>
      <c r="Z4" s="159" t="s">
        <v>17</v>
      </c>
      <c r="AA4" s="159" t="s">
        <v>18</v>
      </c>
      <c r="AB4" s="159" t="s">
        <v>19</v>
      </c>
      <c r="AC4" s="159" t="s">
        <v>20</v>
      </c>
      <c r="AD4" s="160" t="s">
        <v>161</v>
      </c>
      <c r="AE4" s="139" t="s">
        <v>21</v>
      </c>
      <c r="AF4" s="139"/>
      <c r="AG4" s="139"/>
      <c r="AH4" s="139"/>
      <c r="AI4" s="139"/>
      <c r="AJ4" s="139"/>
      <c r="AK4" s="139"/>
      <c r="AL4" s="139"/>
      <c r="AM4" s="139"/>
      <c r="AN4" s="139"/>
      <c r="AO4" s="139"/>
      <c r="AP4" s="139"/>
      <c r="AQ4" s="139"/>
      <c r="AR4" s="139"/>
      <c r="AS4" s="139"/>
      <c r="AT4" s="139"/>
      <c r="AU4" s="155" t="s">
        <v>22</v>
      </c>
      <c r="AV4" s="156"/>
      <c r="AW4" s="2"/>
      <c r="AX4" s="2"/>
      <c r="AY4" s="2"/>
      <c r="AZ4" s="2"/>
      <c r="BA4" s="2"/>
      <c r="BB4" s="2"/>
      <c r="BC4" s="2"/>
      <c r="BD4" s="2"/>
      <c r="BE4" s="2"/>
      <c r="BF4" s="2"/>
      <c r="BG4" s="2"/>
      <c r="BH4" s="2"/>
      <c r="BI4" s="2"/>
      <c r="BJ4" s="2"/>
      <c r="BK4" s="2"/>
      <c r="BL4" s="2"/>
      <c r="BM4" s="2"/>
      <c r="BN4" s="2"/>
      <c r="BO4" s="2"/>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row>
    <row r="5" spans="2:101"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40" t="s">
        <v>30</v>
      </c>
      <c r="Y5" s="163" t="s">
        <v>158</v>
      </c>
      <c r="Z5" s="159"/>
      <c r="AA5" s="159"/>
      <c r="AB5" s="159"/>
      <c r="AC5" s="159"/>
      <c r="AD5" s="161"/>
      <c r="AE5" s="139" t="s">
        <v>31</v>
      </c>
      <c r="AF5" s="139"/>
      <c r="AG5" s="139" t="s">
        <v>32</v>
      </c>
      <c r="AH5" s="139"/>
      <c r="AI5" s="139"/>
      <c r="AJ5" s="139"/>
      <c r="AK5" s="139"/>
      <c r="AL5" s="139"/>
      <c r="AM5" s="139"/>
      <c r="AN5" s="139"/>
      <c r="AO5" s="139"/>
      <c r="AP5" s="42"/>
      <c r="AQ5" s="139" t="s">
        <v>33</v>
      </c>
      <c r="AR5" s="139"/>
      <c r="AS5" s="139"/>
      <c r="AT5" s="139"/>
      <c r="AU5" s="157"/>
      <c r="AV5" s="158"/>
      <c r="AW5" s="2"/>
      <c r="AX5" s="2"/>
      <c r="AY5" s="2"/>
      <c r="AZ5" s="2"/>
      <c r="BA5" s="2"/>
      <c r="BB5" s="2"/>
      <c r="BC5" s="2"/>
      <c r="BD5" s="2"/>
      <c r="BE5" s="2"/>
      <c r="BF5" s="2"/>
      <c r="BG5" s="2"/>
      <c r="BH5" s="2"/>
      <c r="BI5" s="2"/>
      <c r="BJ5" s="2"/>
      <c r="BK5" s="2"/>
      <c r="BL5" s="2"/>
      <c r="BM5" s="2"/>
      <c r="BN5" s="2"/>
      <c r="BO5" s="2"/>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row>
    <row r="6" spans="2:101"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40"/>
      <c r="Y6" s="164"/>
      <c r="Z6" s="159"/>
      <c r="AA6" s="159"/>
      <c r="AB6" s="159"/>
      <c r="AC6" s="159"/>
      <c r="AD6" s="161"/>
      <c r="AE6" s="139" t="s">
        <v>37</v>
      </c>
      <c r="AF6" s="139" t="s">
        <v>38</v>
      </c>
      <c r="AG6" s="151" t="s">
        <v>39</v>
      </c>
      <c r="AH6" s="151" t="s">
        <v>40</v>
      </c>
      <c r="AI6" s="139" t="s">
        <v>41</v>
      </c>
      <c r="AJ6" s="139"/>
      <c r="AK6" s="139"/>
      <c r="AL6" s="139"/>
      <c r="AM6" s="139"/>
      <c r="AN6" s="139"/>
      <c r="AO6" s="139"/>
      <c r="AP6" s="139"/>
      <c r="AQ6" s="151" t="s">
        <v>42</v>
      </c>
      <c r="AR6" s="151" t="s">
        <v>43</v>
      </c>
      <c r="AS6" s="151" t="s">
        <v>44</v>
      </c>
      <c r="AT6" s="151" t="s">
        <v>45</v>
      </c>
      <c r="AU6" s="151" t="s">
        <v>46</v>
      </c>
      <c r="AV6" s="151" t="s">
        <v>157</v>
      </c>
      <c r="AW6" s="2"/>
      <c r="AX6" s="2"/>
      <c r="AY6" s="2"/>
      <c r="AZ6" s="2"/>
      <c r="BA6" s="2"/>
      <c r="BB6" s="2"/>
      <c r="BC6" s="2"/>
      <c r="BD6" s="2"/>
      <c r="BE6" s="2"/>
      <c r="BF6" s="2"/>
      <c r="BG6" s="2"/>
      <c r="BH6" s="2"/>
      <c r="BI6" s="2"/>
      <c r="BJ6" s="2"/>
      <c r="BK6" s="2"/>
      <c r="BL6" s="2"/>
      <c r="BM6" s="2"/>
      <c r="BN6" s="2"/>
      <c r="BO6" s="2"/>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row>
    <row r="7" spans="2:101"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40"/>
      <c r="Y7" s="164"/>
      <c r="Z7" s="159"/>
      <c r="AA7" s="159"/>
      <c r="AB7" s="159"/>
      <c r="AC7" s="159"/>
      <c r="AD7" s="161"/>
      <c r="AE7" s="139"/>
      <c r="AF7" s="139"/>
      <c r="AG7" s="151"/>
      <c r="AH7" s="151"/>
      <c r="AI7" s="169" t="s">
        <v>47</v>
      </c>
      <c r="AJ7" s="169"/>
      <c r="AK7" s="151" t="s">
        <v>48</v>
      </c>
      <c r="AL7" s="139" t="s">
        <v>49</v>
      </c>
      <c r="AM7" s="151" t="s">
        <v>50</v>
      </c>
      <c r="AN7" s="151" t="s">
        <v>51</v>
      </c>
      <c r="AO7" s="151" t="s">
        <v>52</v>
      </c>
      <c r="AP7" s="139" t="s">
        <v>53</v>
      </c>
      <c r="AQ7" s="151"/>
      <c r="AR7" s="151"/>
      <c r="AS7" s="151"/>
      <c r="AT7" s="151"/>
      <c r="AU7" s="151"/>
      <c r="AV7" s="151"/>
      <c r="AW7" s="2"/>
      <c r="AX7" s="2"/>
      <c r="AY7" s="2"/>
      <c r="AZ7" s="2"/>
      <c r="BA7" s="2"/>
      <c r="BB7" s="2"/>
      <c r="BC7" s="2"/>
      <c r="BD7" s="2"/>
      <c r="BE7" s="2"/>
      <c r="BF7" s="2"/>
      <c r="BG7" s="2"/>
      <c r="BH7" s="2"/>
      <c r="BI7" s="2"/>
      <c r="BJ7" s="2"/>
      <c r="BK7" s="2"/>
      <c r="BL7" s="2"/>
      <c r="BM7" s="2"/>
      <c r="BN7" s="2"/>
      <c r="BO7" s="2"/>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row>
    <row r="8" spans="2:101"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40"/>
      <c r="Y8" s="165"/>
      <c r="Z8" s="159"/>
      <c r="AA8" s="159"/>
      <c r="AB8" s="159"/>
      <c r="AC8" s="159"/>
      <c r="AD8" s="162"/>
      <c r="AE8" s="139"/>
      <c r="AF8" s="139"/>
      <c r="AG8" s="151"/>
      <c r="AH8" s="151"/>
      <c r="AI8" s="43" t="s">
        <v>54</v>
      </c>
      <c r="AJ8" s="43" t="s">
        <v>55</v>
      </c>
      <c r="AK8" s="151"/>
      <c r="AL8" s="139"/>
      <c r="AM8" s="151"/>
      <c r="AN8" s="151"/>
      <c r="AO8" s="151"/>
      <c r="AP8" s="139"/>
      <c r="AQ8" s="151"/>
      <c r="AR8" s="151"/>
      <c r="AS8" s="151"/>
      <c r="AT8" s="151"/>
      <c r="AU8" s="151"/>
      <c r="AV8" s="151"/>
      <c r="AW8" s="2"/>
      <c r="AX8" s="2"/>
      <c r="AY8" s="2"/>
      <c r="AZ8" s="2"/>
      <c r="BA8" s="2"/>
      <c r="BB8" s="2"/>
      <c r="BC8" s="2"/>
      <c r="BD8" s="2"/>
      <c r="BE8" s="2"/>
      <c r="BF8" s="2"/>
      <c r="BG8" s="2"/>
      <c r="BH8" s="2"/>
      <c r="BI8" s="2"/>
      <c r="BJ8" s="2"/>
      <c r="BK8" s="2"/>
      <c r="BL8" s="2"/>
      <c r="BM8" s="2"/>
      <c r="BN8" s="2"/>
      <c r="BO8" s="2"/>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row>
    <row r="9" spans="2:101" ht="23.1" customHeight="1" x14ac:dyDescent="0.25">
      <c r="B9" s="23">
        <v>1</v>
      </c>
      <c r="C9" s="13" t="s">
        <v>775</v>
      </c>
      <c r="D9" s="22">
        <v>1</v>
      </c>
      <c r="E9" s="22">
        <v>0</v>
      </c>
      <c r="F9" s="37" t="s">
        <v>786</v>
      </c>
      <c r="G9" s="22">
        <v>0</v>
      </c>
      <c r="H9" s="17">
        <v>0</v>
      </c>
      <c r="I9" s="22">
        <v>1</v>
      </c>
      <c r="J9" s="22">
        <v>0</v>
      </c>
      <c r="K9" s="22">
        <v>0</v>
      </c>
      <c r="L9" s="22">
        <v>0</v>
      </c>
      <c r="M9" s="15">
        <v>44868</v>
      </c>
      <c r="N9" s="17">
        <v>1</v>
      </c>
      <c r="O9" s="17">
        <v>0</v>
      </c>
      <c r="P9" s="17">
        <v>0</v>
      </c>
      <c r="Q9" s="17">
        <v>0</v>
      </c>
      <c r="R9" s="17">
        <v>1</v>
      </c>
      <c r="S9" s="17">
        <v>1</v>
      </c>
      <c r="T9" s="17">
        <v>0</v>
      </c>
      <c r="U9" s="17">
        <v>0</v>
      </c>
      <c r="V9" s="17">
        <v>0</v>
      </c>
      <c r="W9" s="17">
        <v>0</v>
      </c>
      <c r="X9" s="17">
        <v>0</v>
      </c>
      <c r="Y9" s="17">
        <v>0</v>
      </c>
      <c r="Z9" s="18" t="s">
        <v>98</v>
      </c>
      <c r="AA9" s="14">
        <v>44868</v>
      </c>
      <c r="AB9" s="14">
        <v>44873</v>
      </c>
      <c r="AC9" s="14">
        <v>44873</v>
      </c>
      <c r="AD9" s="14" t="s">
        <v>845</v>
      </c>
      <c r="AE9" s="17">
        <v>1</v>
      </c>
      <c r="AF9" s="17">
        <v>0</v>
      </c>
      <c r="AG9" s="17">
        <v>1</v>
      </c>
      <c r="AH9" s="17">
        <v>0</v>
      </c>
      <c r="AI9" s="17">
        <v>0</v>
      </c>
      <c r="AJ9" s="17">
        <v>1</v>
      </c>
      <c r="AK9" s="17">
        <v>0</v>
      </c>
      <c r="AL9" s="17">
        <v>0</v>
      </c>
      <c r="AM9" s="17">
        <v>0</v>
      </c>
      <c r="AN9" s="17">
        <v>0</v>
      </c>
      <c r="AO9" s="17">
        <v>0</v>
      </c>
      <c r="AP9" s="17">
        <v>0</v>
      </c>
      <c r="AQ9" s="17">
        <v>0</v>
      </c>
      <c r="AR9" s="17">
        <v>0</v>
      </c>
      <c r="AS9" s="17">
        <v>0</v>
      </c>
      <c r="AT9" s="17">
        <v>1</v>
      </c>
      <c r="AU9" s="17">
        <v>0</v>
      </c>
      <c r="AV9" s="17">
        <v>1</v>
      </c>
    </row>
    <row r="10" spans="2:101" ht="23.1" customHeight="1" x14ac:dyDescent="0.25">
      <c r="B10" s="23">
        <v>2</v>
      </c>
      <c r="C10" s="29" t="s">
        <v>776</v>
      </c>
      <c r="D10" s="40">
        <v>0</v>
      </c>
      <c r="E10" s="40">
        <v>1</v>
      </c>
      <c r="F10" s="41" t="s">
        <v>787</v>
      </c>
      <c r="G10" s="22">
        <v>0</v>
      </c>
      <c r="H10" s="30">
        <v>0</v>
      </c>
      <c r="I10" s="22">
        <v>0</v>
      </c>
      <c r="J10" s="22">
        <v>0</v>
      </c>
      <c r="K10" s="22">
        <v>0</v>
      </c>
      <c r="L10" s="22">
        <v>0</v>
      </c>
      <c r="M10" s="31">
        <v>44869</v>
      </c>
      <c r="N10" s="30">
        <v>1</v>
      </c>
      <c r="O10" s="17">
        <v>0</v>
      </c>
      <c r="P10" s="17">
        <v>0</v>
      </c>
      <c r="Q10" s="17">
        <v>0</v>
      </c>
      <c r="R10" s="30">
        <v>1</v>
      </c>
      <c r="S10" s="30">
        <v>0</v>
      </c>
      <c r="T10" s="17">
        <v>0</v>
      </c>
      <c r="U10" s="17">
        <v>0</v>
      </c>
      <c r="V10" s="17">
        <v>0</v>
      </c>
      <c r="W10" s="17">
        <v>0</v>
      </c>
      <c r="X10" s="17">
        <v>0</v>
      </c>
      <c r="Y10" s="17">
        <v>1</v>
      </c>
      <c r="Z10" s="32" t="s">
        <v>88</v>
      </c>
      <c r="AA10" s="33">
        <v>44869</v>
      </c>
      <c r="AB10" s="33">
        <v>44875</v>
      </c>
      <c r="AC10" s="33">
        <v>44875</v>
      </c>
      <c r="AD10" s="33" t="s">
        <v>846</v>
      </c>
      <c r="AE10" s="30">
        <v>1</v>
      </c>
      <c r="AF10" s="30">
        <v>0</v>
      </c>
      <c r="AG10" s="30">
        <v>1</v>
      </c>
      <c r="AH10" s="17">
        <v>0</v>
      </c>
      <c r="AI10" s="17">
        <v>0</v>
      </c>
      <c r="AJ10" s="17">
        <v>1</v>
      </c>
      <c r="AK10" s="17">
        <v>0</v>
      </c>
      <c r="AL10" s="17">
        <v>0</v>
      </c>
      <c r="AM10" s="17">
        <v>0</v>
      </c>
      <c r="AN10" s="17">
        <v>0</v>
      </c>
      <c r="AO10" s="17">
        <v>0</v>
      </c>
      <c r="AP10" s="17">
        <v>0</v>
      </c>
      <c r="AQ10" s="17">
        <v>0</v>
      </c>
      <c r="AR10" s="17">
        <v>1</v>
      </c>
      <c r="AS10" s="17">
        <v>0</v>
      </c>
      <c r="AT10" s="30">
        <v>0</v>
      </c>
      <c r="AU10" s="30">
        <v>1</v>
      </c>
      <c r="AV10" s="30">
        <v>0</v>
      </c>
    </row>
    <row r="11" spans="2:101" ht="23.1" customHeight="1" x14ac:dyDescent="0.25">
      <c r="B11" s="23">
        <v>3</v>
      </c>
      <c r="C11" s="29" t="s">
        <v>777</v>
      </c>
      <c r="D11" s="40">
        <v>0</v>
      </c>
      <c r="E11" s="40">
        <v>1</v>
      </c>
      <c r="F11" s="41" t="s">
        <v>788</v>
      </c>
      <c r="G11" s="22">
        <v>0</v>
      </c>
      <c r="H11" s="30">
        <v>1</v>
      </c>
      <c r="I11" s="22">
        <v>0</v>
      </c>
      <c r="J11" s="22">
        <v>0</v>
      </c>
      <c r="K11" s="22">
        <v>0</v>
      </c>
      <c r="L11" s="22">
        <v>0</v>
      </c>
      <c r="M11" s="31">
        <v>44874</v>
      </c>
      <c r="N11" s="30">
        <v>1</v>
      </c>
      <c r="O11" s="17">
        <v>0</v>
      </c>
      <c r="P11" s="17">
        <v>0</v>
      </c>
      <c r="Q11" s="17">
        <v>0</v>
      </c>
      <c r="R11" s="30">
        <v>1</v>
      </c>
      <c r="S11" s="30">
        <v>1</v>
      </c>
      <c r="T11" s="17">
        <v>0</v>
      </c>
      <c r="U11" s="17">
        <v>0</v>
      </c>
      <c r="V11" s="17">
        <v>0</v>
      </c>
      <c r="W11" s="17">
        <v>0</v>
      </c>
      <c r="X11" s="17">
        <v>0</v>
      </c>
      <c r="Y11" s="17">
        <v>0</v>
      </c>
      <c r="Z11" s="32" t="s">
        <v>88</v>
      </c>
      <c r="AA11" s="59">
        <v>44874</v>
      </c>
      <c r="AB11" s="59">
        <v>44875</v>
      </c>
      <c r="AC11" s="33">
        <v>44876</v>
      </c>
      <c r="AD11" s="33" t="s">
        <v>847</v>
      </c>
      <c r="AE11" s="30">
        <v>0</v>
      </c>
      <c r="AF11" s="30">
        <v>1</v>
      </c>
      <c r="AG11" s="30">
        <v>1</v>
      </c>
      <c r="AH11" s="17">
        <v>0</v>
      </c>
      <c r="AI11" s="17">
        <v>0</v>
      </c>
      <c r="AJ11" s="17">
        <v>1</v>
      </c>
      <c r="AK11" s="17">
        <v>0</v>
      </c>
      <c r="AL11" s="17">
        <v>0</v>
      </c>
      <c r="AM11" s="17">
        <v>0</v>
      </c>
      <c r="AN11" s="17">
        <v>0</v>
      </c>
      <c r="AO11" s="17">
        <v>0</v>
      </c>
      <c r="AP11" s="17">
        <v>0</v>
      </c>
      <c r="AQ11" s="17">
        <v>0</v>
      </c>
      <c r="AR11" s="17">
        <v>1</v>
      </c>
      <c r="AS11" s="17">
        <v>0</v>
      </c>
      <c r="AT11" s="30">
        <v>0</v>
      </c>
      <c r="AU11" s="30">
        <v>1</v>
      </c>
      <c r="AV11" s="30">
        <v>0</v>
      </c>
    </row>
    <row r="12" spans="2:101" ht="23.1" customHeight="1" x14ac:dyDescent="0.25">
      <c r="B12" s="23">
        <v>4</v>
      </c>
      <c r="C12" s="29" t="s">
        <v>778</v>
      </c>
      <c r="D12" s="40">
        <v>0</v>
      </c>
      <c r="E12" s="40">
        <v>1</v>
      </c>
      <c r="F12" s="41" t="s">
        <v>789</v>
      </c>
      <c r="G12" s="22">
        <v>0</v>
      </c>
      <c r="H12" s="30">
        <v>2</v>
      </c>
      <c r="I12" s="22">
        <v>0</v>
      </c>
      <c r="J12" s="22">
        <v>0</v>
      </c>
      <c r="K12" s="22">
        <v>0</v>
      </c>
      <c r="L12" s="22">
        <v>0</v>
      </c>
      <c r="M12" s="31">
        <v>44874</v>
      </c>
      <c r="N12" s="30">
        <v>1</v>
      </c>
      <c r="O12" s="17">
        <v>0</v>
      </c>
      <c r="P12" s="17">
        <v>0</v>
      </c>
      <c r="Q12" s="17">
        <v>0</v>
      </c>
      <c r="R12" s="30">
        <v>1</v>
      </c>
      <c r="S12" s="30">
        <v>1</v>
      </c>
      <c r="T12" s="17">
        <v>0</v>
      </c>
      <c r="U12" s="17">
        <v>0</v>
      </c>
      <c r="V12" s="17">
        <v>0</v>
      </c>
      <c r="W12" s="17">
        <v>0</v>
      </c>
      <c r="X12" s="17">
        <v>0</v>
      </c>
      <c r="Y12" s="17">
        <v>0</v>
      </c>
      <c r="Z12" s="32" t="s">
        <v>774</v>
      </c>
      <c r="AA12" s="33">
        <v>44875</v>
      </c>
      <c r="AB12" s="33">
        <v>44886</v>
      </c>
      <c r="AC12" s="33">
        <v>44886</v>
      </c>
      <c r="AD12" s="33" t="s">
        <v>848</v>
      </c>
      <c r="AE12" s="30">
        <v>0</v>
      </c>
      <c r="AF12" s="30">
        <v>1</v>
      </c>
      <c r="AG12" s="30">
        <v>1</v>
      </c>
      <c r="AH12" s="17">
        <v>0</v>
      </c>
      <c r="AI12" s="17">
        <v>0</v>
      </c>
      <c r="AJ12" s="17">
        <v>1</v>
      </c>
      <c r="AK12" s="17">
        <v>0</v>
      </c>
      <c r="AL12" s="17">
        <v>0</v>
      </c>
      <c r="AM12" s="17">
        <v>0</v>
      </c>
      <c r="AN12" s="17">
        <v>0</v>
      </c>
      <c r="AO12" s="17">
        <v>0</v>
      </c>
      <c r="AP12" s="17">
        <v>0</v>
      </c>
      <c r="AQ12" s="17">
        <v>0</v>
      </c>
      <c r="AR12" s="17">
        <v>0</v>
      </c>
      <c r="AS12" s="17">
        <v>0</v>
      </c>
      <c r="AT12" s="30">
        <v>1</v>
      </c>
      <c r="AU12" s="30">
        <v>1</v>
      </c>
      <c r="AV12" s="30">
        <v>0</v>
      </c>
    </row>
    <row r="13" spans="2:101" ht="23.1" customHeight="1" x14ac:dyDescent="0.25">
      <c r="B13" s="23">
        <v>5</v>
      </c>
      <c r="C13" s="29" t="s">
        <v>779</v>
      </c>
      <c r="D13" s="40">
        <v>0</v>
      </c>
      <c r="E13" s="40">
        <v>1</v>
      </c>
      <c r="F13" s="41" t="s">
        <v>790</v>
      </c>
      <c r="G13" s="22">
        <v>0</v>
      </c>
      <c r="H13" s="30">
        <v>12</v>
      </c>
      <c r="I13" s="22">
        <v>0</v>
      </c>
      <c r="J13" s="22">
        <v>0</v>
      </c>
      <c r="K13" s="22">
        <v>0</v>
      </c>
      <c r="L13" s="22">
        <v>0</v>
      </c>
      <c r="M13" s="31">
        <v>44879</v>
      </c>
      <c r="N13" s="30">
        <v>1</v>
      </c>
      <c r="O13" s="17">
        <v>0</v>
      </c>
      <c r="P13" s="17">
        <v>0</v>
      </c>
      <c r="Q13" s="17">
        <v>0</v>
      </c>
      <c r="R13" s="30">
        <v>1</v>
      </c>
      <c r="S13" s="30">
        <v>1</v>
      </c>
      <c r="T13" s="17">
        <v>0</v>
      </c>
      <c r="U13" s="17">
        <v>0</v>
      </c>
      <c r="V13" s="17">
        <v>0</v>
      </c>
      <c r="W13" s="17">
        <v>0</v>
      </c>
      <c r="X13" s="17">
        <v>0</v>
      </c>
      <c r="Y13" s="17">
        <v>0</v>
      </c>
      <c r="Z13" s="32" t="s">
        <v>244</v>
      </c>
      <c r="AA13" s="33">
        <v>44879</v>
      </c>
      <c r="AB13" s="33">
        <v>44887</v>
      </c>
      <c r="AC13" s="33">
        <v>44887</v>
      </c>
      <c r="AD13" s="33" t="s">
        <v>849</v>
      </c>
      <c r="AE13" s="30">
        <v>1</v>
      </c>
      <c r="AF13" s="30">
        <v>0</v>
      </c>
      <c r="AG13" s="30">
        <v>1</v>
      </c>
      <c r="AH13" s="17">
        <v>0</v>
      </c>
      <c r="AI13" s="17">
        <v>0</v>
      </c>
      <c r="AJ13" s="17">
        <v>1</v>
      </c>
      <c r="AK13" s="17">
        <v>0</v>
      </c>
      <c r="AL13" s="17">
        <v>0</v>
      </c>
      <c r="AM13" s="17">
        <v>0</v>
      </c>
      <c r="AN13" s="17">
        <v>0</v>
      </c>
      <c r="AO13" s="17">
        <v>0</v>
      </c>
      <c r="AP13" s="17">
        <v>0</v>
      </c>
      <c r="AQ13" s="17">
        <v>0</v>
      </c>
      <c r="AR13" s="17">
        <v>0</v>
      </c>
      <c r="AS13" s="17">
        <v>0</v>
      </c>
      <c r="AT13" s="30">
        <v>1</v>
      </c>
      <c r="AU13" s="30">
        <v>1</v>
      </c>
      <c r="AV13" s="30">
        <v>0</v>
      </c>
    </row>
    <row r="14" spans="2:101" ht="23.1" customHeight="1" x14ac:dyDescent="0.25">
      <c r="B14" s="23">
        <v>6</v>
      </c>
      <c r="C14" s="29" t="s">
        <v>780</v>
      </c>
      <c r="D14" s="40">
        <v>0</v>
      </c>
      <c r="E14" s="40">
        <v>1</v>
      </c>
      <c r="F14" s="29" t="s">
        <v>791</v>
      </c>
      <c r="G14" s="22">
        <v>0</v>
      </c>
      <c r="H14" s="30">
        <v>6</v>
      </c>
      <c r="I14" s="22">
        <v>0</v>
      </c>
      <c r="J14" s="22">
        <v>0</v>
      </c>
      <c r="K14" s="22">
        <v>0</v>
      </c>
      <c r="L14" s="22">
        <v>0</v>
      </c>
      <c r="M14" s="31">
        <v>44879</v>
      </c>
      <c r="N14" s="30">
        <v>1</v>
      </c>
      <c r="O14" s="17">
        <v>0</v>
      </c>
      <c r="P14" s="17">
        <v>0</v>
      </c>
      <c r="Q14" s="17">
        <v>0</v>
      </c>
      <c r="R14" s="30">
        <v>1</v>
      </c>
      <c r="S14" s="30">
        <v>1</v>
      </c>
      <c r="T14" s="17">
        <v>0</v>
      </c>
      <c r="U14" s="17">
        <v>0</v>
      </c>
      <c r="V14" s="17">
        <v>0</v>
      </c>
      <c r="W14" s="17">
        <v>0</v>
      </c>
      <c r="X14" s="17">
        <v>0</v>
      </c>
      <c r="Y14" s="17">
        <v>0</v>
      </c>
      <c r="Z14" s="32" t="s">
        <v>244</v>
      </c>
      <c r="AA14" s="33">
        <v>44879</v>
      </c>
      <c r="AB14" s="33">
        <v>44887</v>
      </c>
      <c r="AC14" s="33">
        <v>44887</v>
      </c>
      <c r="AD14" s="33" t="s">
        <v>850</v>
      </c>
      <c r="AE14" s="30">
        <v>1</v>
      </c>
      <c r="AF14" s="30">
        <v>0</v>
      </c>
      <c r="AG14" s="30">
        <v>1</v>
      </c>
      <c r="AH14" s="17">
        <v>0</v>
      </c>
      <c r="AI14" s="17">
        <v>0</v>
      </c>
      <c r="AJ14" s="17">
        <v>1</v>
      </c>
      <c r="AK14" s="17">
        <v>0</v>
      </c>
      <c r="AL14" s="17">
        <v>0</v>
      </c>
      <c r="AM14" s="17">
        <v>0</v>
      </c>
      <c r="AN14" s="17">
        <v>0</v>
      </c>
      <c r="AO14" s="17">
        <v>0</v>
      </c>
      <c r="AP14" s="17">
        <v>0</v>
      </c>
      <c r="AQ14" s="17">
        <v>0</v>
      </c>
      <c r="AR14" s="17">
        <v>0</v>
      </c>
      <c r="AS14" s="17">
        <v>1</v>
      </c>
      <c r="AT14" s="30">
        <v>0</v>
      </c>
      <c r="AU14" s="30">
        <v>1</v>
      </c>
      <c r="AV14" s="30">
        <v>0</v>
      </c>
    </row>
    <row r="15" spans="2:101" ht="23.1" customHeight="1" x14ac:dyDescent="0.25">
      <c r="B15" s="23">
        <v>7</v>
      </c>
      <c r="C15" s="13" t="s">
        <v>781</v>
      </c>
      <c r="D15" s="22">
        <v>1</v>
      </c>
      <c r="E15" s="22">
        <v>0</v>
      </c>
      <c r="F15" s="37" t="s">
        <v>792</v>
      </c>
      <c r="G15" s="22">
        <v>0</v>
      </c>
      <c r="H15" s="17">
        <v>0</v>
      </c>
      <c r="I15" s="22">
        <v>1</v>
      </c>
      <c r="J15" s="22">
        <v>0</v>
      </c>
      <c r="K15" s="22">
        <v>0</v>
      </c>
      <c r="L15" s="22">
        <v>0</v>
      </c>
      <c r="M15" s="15">
        <v>44883</v>
      </c>
      <c r="N15" s="17">
        <v>1</v>
      </c>
      <c r="O15" s="17">
        <v>0</v>
      </c>
      <c r="P15" s="17">
        <v>0</v>
      </c>
      <c r="Q15" s="17">
        <v>0</v>
      </c>
      <c r="R15" s="17">
        <v>1</v>
      </c>
      <c r="S15" s="17">
        <v>1</v>
      </c>
      <c r="T15" s="17">
        <v>0</v>
      </c>
      <c r="U15" s="17">
        <v>0</v>
      </c>
      <c r="V15" s="17">
        <v>0</v>
      </c>
      <c r="W15" s="17">
        <v>0</v>
      </c>
      <c r="X15" s="17">
        <v>0</v>
      </c>
      <c r="Y15" s="17">
        <v>0</v>
      </c>
      <c r="Z15" s="18" t="s">
        <v>90</v>
      </c>
      <c r="AA15" s="14">
        <v>44883</v>
      </c>
      <c r="AB15" s="14">
        <v>44887</v>
      </c>
      <c r="AC15" s="14">
        <v>44887</v>
      </c>
      <c r="AD15" s="14" t="s">
        <v>851</v>
      </c>
      <c r="AE15" s="17">
        <v>1</v>
      </c>
      <c r="AF15" s="30">
        <v>0</v>
      </c>
      <c r="AG15" s="17">
        <v>1</v>
      </c>
      <c r="AH15" s="17">
        <v>0</v>
      </c>
      <c r="AI15" s="17">
        <v>1</v>
      </c>
      <c r="AJ15" s="17">
        <v>0</v>
      </c>
      <c r="AK15" s="17">
        <v>0</v>
      </c>
      <c r="AL15" s="17">
        <v>0</v>
      </c>
      <c r="AM15" s="17">
        <v>0</v>
      </c>
      <c r="AN15" s="17">
        <v>0</v>
      </c>
      <c r="AO15" s="17">
        <v>0</v>
      </c>
      <c r="AP15" s="17">
        <v>0</v>
      </c>
      <c r="AQ15" s="17">
        <v>0</v>
      </c>
      <c r="AR15" s="17">
        <v>0</v>
      </c>
      <c r="AS15" s="17">
        <v>0</v>
      </c>
      <c r="AT15" s="17">
        <v>1</v>
      </c>
      <c r="AU15" s="17">
        <v>0</v>
      </c>
      <c r="AV15" s="30">
        <v>1</v>
      </c>
    </row>
    <row r="16" spans="2:101" ht="23.1" customHeight="1" x14ac:dyDescent="0.25">
      <c r="B16" s="23">
        <v>8</v>
      </c>
      <c r="C16" s="13" t="s">
        <v>782</v>
      </c>
      <c r="D16" s="22">
        <v>0</v>
      </c>
      <c r="E16" s="22">
        <v>1</v>
      </c>
      <c r="F16" s="37" t="s">
        <v>793</v>
      </c>
      <c r="G16" s="22">
        <v>0</v>
      </c>
      <c r="H16" s="17">
        <v>5</v>
      </c>
      <c r="I16" s="22">
        <v>0</v>
      </c>
      <c r="J16" s="22">
        <v>0</v>
      </c>
      <c r="K16" s="22">
        <v>0</v>
      </c>
      <c r="L16" s="22">
        <v>0</v>
      </c>
      <c r="M16" s="15">
        <v>44889</v>
      </c>
      <c r="N16" s="17">
        <v>1</v>
      </c>
      <c r="O16" s="17">
        <v>0</v>
      </c>
      <c r="P16" s="17">
        <v>0</v>
      </c>
      <c r="Q16" s="17">
        <v>0</v>
      </c>
      <c r="R16" s="17">
        <v>1</v>
      </c>
      <c r="S16" s="17">
        <v>1</v>
      </c>
      <c r="T16" s="17">
        <v>0</v>
      </c>
      <c r="U16" s="17">
        <v>0</v>
      </c>
      <c r="V16" s="17">
        <v>0</v>
      </c>
      <c r="W16" s="17">
        <v>0</v>
      </c>
      <c r="X16" s="17">
        <v>0</v>
      </c>
      <c r="Y16" s="17">
        <v>0</v>
      </c>
      <c r="Z16" s="18" t="s">
        <v>88</v>
      </c>
      <c r="AA16" s="14">
        <v>44889</v>
      </c>
      <c r="AB16" s="14">
        <v>44889</v>
      </c>
      <c r="AC16" s="14">
        <v>44890</v>
      </c>
      <c r="AD16" s="33" t="s">
        <v>852</v>
      </c>
      <c r="AE16" s="17">
        <v>0</v>
      </c>
      <c r="AF16" s="17">
        <v>1</v>
      </c>
      <c r="AG16" s="17">
        <v>1</v>
      </c>
      <c r="AH16" s="17">
        <v>0</v>
      </c>
      <c r="AI16" s="17">
        <v>0</v>
      </c>
      <c r="AJ16" s="17">
        <v>1</v>
      </c>
      <c r="AK16" s="17">
        <v>0</v>
      </c>
      <c r="AL16" s="17">
        <v>0</v>
      </c>
      <c r="AM16" s="17">
        <v>0</v>
      </c>
      <c r="AN16" s="17">
        <v>0</v>
      </c>
      <c r="AO16" s="17">
        <v>0</v>
      </c>
      <c r="AP16" s="17">
        <v>0</v>
      </c>
      <c r="AQ16" s="17">
        <v>0</v>
      </c>
      <c r="AR16" s="17">
        <v>0</v>
      </c>
      <c r="AS16" s="17">
        <v>0</v>
      </c>
      <c r="AT16" s="17">
        <v>1</v>
      </c>
      <c r="AU16" s="17">
        <v>1</v>
      </c>
      <c r="AV16" s="30">
        <v>0</v>
      </c>
    </row>
    <row r="17" spans="2:48" ht="23.1" customHeight="1" x14ac:dyDescent="0.25">
      <c r="B17" s="23">
        <v>9</v>
      </c>
      <c r="C17" s="29" t="s">
        <v>783</v>
      </c>
      <c r="D17" s="40">
        <v>0</v>
      </c>
      <c r="E17" s="40">
        <v>1</v>
      </c>
      <c r="F17" s="41" t="s">
        <v>794</v>
      </c>
      <c r="G17" s="22">
        <v>0</v>
      </c>
      <c r="H17" s="30">
        <v>1</v>
      </c>
      <c r="I17" s="22">
        <v>0</v>
      </c>
      <c r="J17" s="22">
        <v>0</v>
      </c>
      <c r="K17" s="22">
        <v>0</v>
      </c>
      <c r="L17" s="22">
        <v>0</v>
      </c>
      <c r="M17" s="31">
        <v>44893</v>
      </c>
      <c r="N17" s="30">
        <v>1</v>
      </c>
      <c r="O17" s="17">
        <v>0</v>
      </c>
      <c r="P17" s="17">
        <v>0</v>
      </c>
      <c r="Q17" s="17">
        <v>0</v>
      </c>
      <c r="R17" s="30">
        <v>1</v>
      </c>
      <c r="S17" s="30">
        <v>1</v>
      </c>
      <c r="T17" s="17">
        <v>0</v>
      </c>
      <c r="U17" s="17">
        <v>0</v>
      </c>
      <c r="V17" s="17">
        <v>0</v>
      </c>
      <c r="W17" s="17">
        <v>0</v>
      </c>
      <c r="X17" s="17">
        <v>0</v>
      </c>
      <c r="Y17" s="17">
        <v>0</v>
      </c>
      <c r="Z17" s="32" t="s">
        <v>97</v>
      </c>
      <c r="AA17" s="33">
        <v>44896</v>
      </c>
      <c r="AB17" s="33">
        <v>44903</v>
      </c>
      <c r="AC17" s="33">
        <v>44904</v>
      </c>
      <c r="AD17" s="33" t="s">
        <v>854</v>
      </c>
      <c r="AE17" s="30">
        <v>1</v>
      </c>
      <c r="AF17" s="30">
        <v>0</v>
      </c>
      <c r="AG17" s="30">
        <v>1</v>
      </c>
      <c r="AH17" s="17">
        <v>0</v>
      </c>
      <c r="AI17" s="17">
        <v>1</v>
      </c>
      <c r="AJ17" s="30">
        <v>0</v>
      </c>
      <c r="AK17" s="17">
        <v>0</v>
      </c>
      <c r="AL17" s="17">
        <v>0</v>
      </c>
      <c r="AM17" s="17">
        <v>0</v>
      </c>
      <c r="AN17" s="17">
        <v>0</v>
      </c>
      <c r="AO17" s="17">
        <v>0</v>
      </c>
      <c r="AP17" s="17">
        <v>0</v>
      </c>
      <c r="AQ17" s="17">
        <v>0</v>
      </c>
      <c r="AR17" s="30">
        <v>0</v>
      </c>
      <c r="AS17" s="30">
        <v>1</v>
      </c>
      <c r="AT17" s="30">
        <v>0</v>
      </c>
      <c r="AU17" s="30">
        <v>1</v>
      </c>
      <c r="AV17" s="30">
        <v>0</v>
      </c>
    </row>
    <row r="18" spans="2:48" ht="23.1" customHeight="1" x14ac:dyDescent="0.25">
      <c r="B18" s="23">
        <v>10</v>
      </c>
      <c r="C18" s="29" t="s">
        <v>784</v>
      </c>
      <c r="D18" s="40">
        <v>0</v>
      </c>
      <c r="E18" s="40">
        <v>1</v>
      </c>
      <c r="F18" s="41" t="s">
        <v>795</v>
      </c>
      <c r="G18" s="22">
        <v>0</v>
      </c>
      <c r="H18" s="30">
        <v>4</v>
      </c>
      <c r="I18" s="22">
        <v>0</v>
      </c>
      <c r="J18" s="22">
        <v>0</v>
      </c>
      <c r="K18" s="22">
        <v>0</v>
      </c>
      <c r="L18" s="22">
        <v>0</v>
      </c>
      <c r="M18" s="31">
        <v>44893</v>
      </c>
      <c r="N18" s="30">
        <v>1</v>
      </c>
      <c r="O18" s="17">
        <v>0</v>
      </c>
      <c r="P18" s="17">
        <v>0</v>
      </c>
      <c r="Q18" s="17">
        <v>0</v>
      </c>
      <c r="R18" s="30">
        <v>1</v>
      </c>
      <c r="S18" s="30">
        <v>1</v>
      </c>
      <c r="T18" s="17">
        <v>0</v>
      </c>
      <c r="U18" s="17">
        <v>0</v>
      </c>
      <c r="V18" s="17">
        <v>0</v>
      </c>
      <c r="W18" s="17">
        <v>0</v>
      </c>
      <c r="X18" s="17">
        <v>0</v>
      </c>
      <c r="Y18" s="17">
        <v>0</v>
      </c>
      <c r="Z18" s="32" t="s">
        <v>88</v>
      </c>
      <c r="AA18" s="33">
        <v>44896</v>
      </c>
      <c r="AB18" s="33">
        <v>44901</v>
      </c>
      <c r="AC18" s="33">
        <v>44902</v>
      </c>
      <c r="AD18" s="33" t="s">
        <v>853</v>
      </c>
      <c r="AE18" s="30">
        <v>0</v>
      </c>
      <c r="AF18" s="30">
        <v>1</v>
      </c>
      <c r="AG18" s="30">
        <v>1</v>
      </c>
      <c r="AH18" s="17">
        <v>0</v>
      </c>
      <c r="AI18" s="17">
        <v>0</v>
      </c>
      <c r="AJ18" s="17">
        <v>0</v>
      </c>
      <c r="AK18" s="30">
        <v>1</v>
      </c>
      <c r="AL18" s="17">
        <v>0</v>
      </c>
      <c r="AM18" s="17">
        <v>0</v>
      </c>
      <c r="AN18" s="17">
        <v>0</v>
      </c>
      <c r="AO18" s="17">
        <v>0</v>
      </c>
      <c r="AP18" s="17">
        <v>0</v>
      </c>
      <c r="AQ18" s="17">
        <v>0</v>
      </c>
      <c r="AR18" s="17">
        <v>0</v>
      </c>
      <c r="AS18" s="30">
        <v>1</v>
      </c>
      <c r="AT18" s="30">
        <v>0</v>
      </c>
      <c r="AU18" s="30">
        <v>1</v>
      </c>
      <c r="AV18" s="30">
        <v>0</v>
      </c>
    </row>
    <row r="19" spans="2:48" ht="23.1" customHeight="1" x14ac:dyDescent="0.25">
      <c r="B19" s="23">
        <v>11</v>
      </c>
      <c r="C19" s="29" t="s">
        <v>785</v>
      </c>
      <c r="D19" s="40">
        <v>0</v>
      </c>
      <c r="E19" s="40">
        <v>1</v>
      </c>
      <c r="F19" s="41" t="s">
        <v>796</v>
      </c>
      <c r="G19" s="22">
        <v>0</v>
      </c>
      <c r="H19" s="30">
        <v>0</v>
      </c>
      <c r="I19" s="22">
        <v>0</v>
      </c>
      <c r="J19" s="22">
        <v>0</v>
      </c>
      <c r="K19" s="22">
        <v>0</v>
      </c>
      <c r="L19" s="22">
        <v>0</v>
      </c>
      <c r="M19" s="31">
        <v>44893</v>
      </c>
      <c r="N19" s="30">
        <v>1</v>
      </c>
      <c r="O19" s="17">
        <v>0</v>
      </c>
      <c r="P19" s="17">
        <v>0</v>
      </c>
      <c r="Q19" s="17">
        <v>0</v>
      </c>
      <c r="R19" s="30">
        <v>1</v>
      </c>
      <c r="S19" s="30">
        <v>0</v>
      </c>
      <c r="T19" s="17">
        <v>0</v>
      </c>
      <c r="U19" s="17">
        <v>0</v>
      </c>
      <c r="V19" s="17">
        <v>0</v>
      </c>
      <c r="W19" s="17">
        <v>1</v>
      </c>
      <c r="X19" s="17">
        <v>0</v>
      </c>
      <c r="Y19" s="17">
        <v>0</v>
      </c>
      <c r="Z19" s="32" t="s">
        <v>797</v>
      </c>
      <c r="AA19" s="33">
        <v>44896</v>
      </c>
      <c r="AB19" s="33">
        <v>44900</v>
      </c>
      <c r="AC19" s="33">
        <v>44903</v>
      </c>
      <c r="AD19" s="33" t="s">
        <v>855</v>
      </c>
      <c r="AE19" s="30">
        <v>1</v>
      </c>
      <c r="AF19" s="30">
        <v>0</v>
      </c>
      <c r="AG19" s="30">
        <v>1</v>
      </c>
      <c r="AH19" s="17">
        <v>0</v>
      </c>
      <c r="AI19" s="17">
        <v>0</v>
      </c>
      <c r="AJ19" s="17">
        <v>0</v>
      </c>
      <c r="AK19" s="30">
        <v>0</v>
      </c>
      <c r="AL19" s="17">
        <v>0</v>
      </c>
      <c r="AM19" s="17">
        <v>0</v>
      </c>
      <c r="AN19" s="17">
        <v>1</v>
      </c>
      <c r="AO19" s="17">
        <v>0</v>
      </c>
      <c r="AP19" s="17">
        <v>0</v>
      </c>
      <c r="AQ19" s="17">
        <v>0</v>
      </c>
      <c r="AR19" s="17">
        <v>0</v>
      </c>
      <c r="AS19" s="30">
        <v>1</v>
      </c>
      <c r="AT19" s="30">
        <v>0</v>
      </c>
      <c r="AU19" s="30">
        <v>1</v>
      </c>
      <c r="AV19" s="30">
        <v>0</v>
      </c>
    </row>
    <row r="20" spans="2:48" s="47" customFormat="1" ht="26.25" customHeight="1" x14ac:dyDescent="0.25">
      <c r="B20" s="138" t="s">
        <v>56</v>
      </c>
      <c r="C20" s="138"/>
      <c r="D20" s="45">
        <f>SUM(D9:D19)</f>
        <v>2</v>
      </c>
      <c r="E20" s="45">
        <f>SUM(E9:E19)</f>
        <v>9</v>
      </c>
      <c r="F20" s="46"/>
      <c r="G20" s="45">
        <f t="shared" ref="G20:L20" si="0">SUM(G9:G19)</f>
        <v>0</v>
      </c>
      <c r="H20" s="45">
        <f t="shared" si="0"/>
        <v>31</v>
      </c>
      <c r="I20" s="45">
        <f t="shared" si="0"/>
        <v>2</v>
      </c>
      <c r="J20" s="45">
        <f t="shared" si="0"/>
        <v>0</v>
      </c>
      <c r="K20" s="45">
        <f t="shared" si="0"/>
        <v>0</v>
      </c>
      <c r="L20" s="45">
        <f t="shared" si="0"/>
        <v>0</v>
      </c>
      <c r="M20" s="46"/>
      <c r="N20" s="45">
        <f t="shared" ref="N20:Y20" si="1">SUM(N9:N19)</f>
        <v>11</v>
      </c>
      <c r="O20" s="45">
        <f t="shared" si="1"/>
        <v>0</v>
      </c>
      <c r="P20" s="45">
        <f t="shared" si="1"/>
        <v>0</v>
      </c>
      <c r="Q20" s="45">
        <f t="shared" si="1"/>
        <v>0</v>
      </c>
      <c r="R20" s="45">
        <f t="shared" si="1"/>
        <v>11</v>
      </c>
      <c r="S20" s="45">
        <f t="shared" si="1"/>
        <v>9</v>
      </c>
      <c r="T20" s="45">
        <f t="shared" si="1"/>
        <v>0</v>
      </c>
      <c r="U20" s="45">
        <f t="shared" si="1"/>
        <v>0</v>
      </c>
      <c r="V20" s="45">
        <f t="shared" si="1"/>
        <v>0</v>
      </c>
      <c r="W20" s="45">
        <f t="shared" si="1"/>
        <v>1</v>
      </c>
      <c r="X20" s="45">
        <f t="shared" si="1"/>
        <v>0</v>
      </c>
      <c r="Y20" s="135">
        <f t="shared" si="1"/>
        <v>1</v>
      </c>
      <c r="Z20" s="46"/>
      <c r="AA20" s="46"/>
      <c r="AB20" s="46"/>
      <c r="AC20" s="46"/>
      <c r="AD20" s="46"/>
      <c r="AE20" s="45">
        <f t="shared" ref="AE20:AV20" si="2">SUM(AE9:AE19)</f>
        <v>7</v>
      </c>
      <c r="AF20" s="45">
        <f t="shared" si="2"/>
        <v>4</v>
      </c>
      <c r="AG20" s="45">
        <f t="shared" si="2"/>
        <v>11</v>
      </c>
      <c r="AH20" s="45">
        <f t="shared" si="2"/>
        <v>0</v>
      </c>
      <c r="AI20" s="45">
        <f t="shared" si="2"/>
        <v>2</v>
      </c>
      <c r="AJ20" s="45">
        <f t="shared" si="2"/>
        <v>7</v>
      </c>
      <c r="AK20" s="45">
        <f t="shared" si="2"/>
        <v>1</v>
      </c>
      <c r="AL20" s="45">
        <f t="shared" si="2"/>
        <v>0</v>
      </c>
      <c r="AM20" s="45">
        <f t="shared" si="2"/>
        <v>0</v>
      </c>
      <c r="AN20" s="45">
        <f t="shared" si="2"/>
        <v>1</v>
      </c>
      <c r="AO20" s="45">
        <f t="shared" si="2"/>
        <v>0</v>
      </c>
      <c r="AP20" s="45">
        <f t="shared" si="2"/>
        <v>0</v>
      </c>
      <c r="AQ20" s="45">
        <f t="shared" si="2"/>
        <v>0</v>
      </c>
      <c r="AR20" s="45">
        <f t="shared" si="2"/>
        <v>2</v>
      </c>
      <c r="AS20" s="45">
        <f t="shared" si="2"/>
        <v>4</v>
      </c>
      <c r="AT20" s="45">
        <f t="shared" si="2"/>
        <v>5</v>
      </c>
      <c r="AU20" s="45">
        <f t="shared" si="2"/>
        <v>9</v>
      </c>
      <c r="AV20" s="45">
        <f t="shared" si="2"/>
        <v>2</v>
      </c>
    </row>
    <row r="21" spans="2:48" ht="23.1" customHeight="1" x14ac:dyDescent="0.3"/>
    <row r="22" spans="2:48" ht="23.1" customHeight="1" x14ac:dyDescent="0.3">
      <c r="C22" s="114" t="s">
        <v>676</v>
      </c>
      <c r="D22" s="141" t="s">
        <v>677</v>
      </c>
      <c r="E22" s="142"/>
      <c r="F22" s="143"/>
    </row>
    <row r="23" spans="2:48" ht="23.1" customHeight="1" x14ac:dyDescent="0.25">
      <c r="C23" s="115" t="s">
        <v>670</v>
      </c>
      <c r="D23" s="110" t="s">
        <v>678</v>
      </c>
      <c r="E23" s="110"/>
      <c r="F23" s="110"/>
    </row>
    <row r="24" spans="2:48" ht="23.1" customHeight="1" x14ac:dyDescent="0.25">
      <c r="C24" s="115" t="s">
        <v>671</v>
      </c>
      <c r="D24" s="110" t="s">
        <v>679</v>
      </c>
      <c r="E24" s="110"/>
      <c r="F24" s="110"/>
    </row>
    <row r="25" spans="2:48" x14ac:dyDescent="0.25">
      <c r="C25" s="115" t="s">
        <v>672</v>
      </c>
      <c r="D25" s="110" t="s">
        <v>680</v>
      </c>
      <c r="E25" s="110"/>
      <c r="F25" s="110"/>
    </row>
    <row r="26" spans="2:48" x14ac:dyDescent="0.25">
      <c r="C26" s="115" t="s">
        <v>673</v>
      </c>
      <c r="D26" s="110" t="s">
        <v>681</v>
      </c>
      <c r="E26" s="110"/>
      <c r="F26" s="110"/>
    </row>
    <row r="27" spans="2:48" x14ac:dyDescent="0.25">
      <c r="C27" s="115" t="s">
        <v>674</v>
      </c>
      <c r="D27" s="110" t="s">
        <v>682</v>
      </c>
      <c r="E27" s="110"/>
      <c r="F27" s="110"/>
    </row>
    <row r="28" spans="2:48" x14ac:dyDescent="0.25">
      <c r="C28" s="115" t="s">
        <v>675</v>
      </c>
      <c r="D28" s="110" t="s">
        <v>683</v>
      </c>
      <c r="E28" s="110"/>
      <c r="F28" s="110"/>
    </row>
    <row r="29" spans="2:48" x14ac:dyDescent="0.25">
      <c r="C29" s="115" t="s">
        <v>727</v>
      </c>
      <c r="D29" s="110" t="s">
        <v>728</v>
      </c>
      <c r="E29" s="110"/>
      <c r="F29" s="110"/>
    </row>
  </sheetData>
  <mergeCells count="61">
    <mergeCell ref="AU4:AV5"/>
    <mergeCell ref="B2:M2"/>
    <mergeCell ref="B4:B8"/>
    <mergeCell ref="C4:C8"/>
    <mergeCell ref="D4:E5"/>
    <mergeCell ref="F4:F8"/>
    <mergeCell ref="G4:L4"/>
    <mergeCell ref="M4:M8"/>
    <mergeCell ref="L5:L8"/>
    <mergeCell ref="N4:O4"/>
    <mergeCell ref="G5:G8"/>
    <mergeCell ref="H5:H8"/>
    <mergeCell ref="I5:I8"/>
    <mergeCell ref="J5:J8"/>
    <mergeCell ref="K5:K8"/>
    <mergeCell ref="AB4:AB8"/>
    <mergeCell ref="P4:R4"/>
    <mergeCell ref="P5:Q5"/>
    <mergeCell ref="P6:P8"/>
    <mergeCell ref="Q6:Q8"/>
    <mergeCell ref="S4:Y4"/>
    <mergeCell ref="Y5:Y8"/>
    <mergeCell ref="AM7:AM8"/>
    <mergeCell ref="D6:D8"/>
    <mergeCell ref="E6:E8"/>
    <mergeCell ref="V5:V8"/>
    <mergeCell ref="W5:W8"/>
    <mergeCell ref="X5:X8"/>
    <mergeCell ref="Z4:Z8"/>
    <mergeCell ref="AF6:AF8"/>
    <mergeCell ref="AG6:AG8"/>
    <mergeCell ref="AH6:AH8"/>
    <mergeCell ref="AC4:AC8"/>
    <mergeCell ref="AE4:AT4"/>
    <mergeCell ref="AE5:AF5"/>
    <mergeCell ref="AG5:AO5"/>
    <mergeCell ref="R5:R8"/>
    <mergeCell ref="S5:S8"/>
    <mergeCell ref="AE6:AE8"/>
    <mergeCell ref="B20:C20"/>
    <mergeCell ref="AI7:AJ7"/>
    <mergeCell ref="AK7:AK8"/>
    <mergeCell ref="AL7:AL8"/>
    <mergeCell ref="T5:T8"/>
    <mergeCell ref="U5:U8"/>
    <mergeCell ref="D22:F22"/>
    <mergeCell ref="AV6:AV8"/>
    <mergeCell ref="AQ5:AT5"/>
    <mergeCell ref="N5:N8"/>
    <mergeCell ref="O5:O8"/>
    <mergeCell ref="AU6:AU8"/>
    <mergeCell ref="AN7:AN8"/>
    <mergeCell ref="AO7:AO8"/>
    <mergeCell ref="AP7:AP8"/>
    <mergeCell ref="AQ6:AQ8"/>
    <mergeCell ref="AR6:AR8"/>
    <mergeCell ref="AS6:AS8"/>
    <mergeCell ref="AT6:AT8"/>
    <mergeCell ref="AI6:AP6"/>
    <mergeCell ref="AD4:AD8"/>
    <mergeCell ref="AA4:AA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W34"/>
  <sheetViews>
    <sheetView showGridLines="0" workbookViewId="0">
      <selection activeCell="AW11" sqref="AW11"/>
    </sheetView>
  </sheetViews>
  <sheetFormatPr baseColWidth="10" defaultColWidth="11.42578125" defaultRowHeight="15" x14ac:dyDescent="0.25"/>
  <cols>
    <col min="1" max="1" width="3" customWidth="1"/>
    <col min="2" max="2" width="4.28515625" customWidth="1"/>
    <col min="3" max="3" width="13" customWidth="1"/>
    <col min="4" max="4" width="4.5703125" customWidth="1"/>
    <col min="5" max="5" width="4.7109375" customWidth="1"/>
    <col min="6" max="6" width="38" customWidth="1"/>
    <col min="7" max="7" width="4.7109375" customWidth="1"/>
    <col min="8" max="8" width="5.28515625" customWidth="1"/>
    <col min="9" max="10" width="4.5703125" customWidth="1"/>
    <col min="11" max="11" width="5" customWidth="1"/>
    <col min="12" max="12" width="6.28515625" customWidth="1"/>
    <col min="13" max="13" width="10.7109375" customWidth="1"/>
    <col min="14" max="17" width="4.5703125" customWidth="1"/>
    <col min="18" max="18" width="8.140625" customWidth="1"/>
    <col min="19" max="19" width="4.7109375" customWidth="1"/>
    <col min="20" max="20" width="4.5703125" customWidth="1"/>
    <col min="21" max="23" width="4.7109375" customWidth="1"/>
    <col min="24" max="25" width="4.42578125" customWidth="1"/>
    <col min="30" max="30" width="14.42578125" customWidth="1"/>
    <col min="31" max="48" width="5" customWidth="1"/>
  </cols>
  <sheetData>
    <row r="2" spans="2:101" ht="81.75" customHeight="1" thickBot="1" x14ac:dyDescent="0.3">
      <c r="B2" s="166" t="s">
        <v>732</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2:101" ht="21" customHeight="1" thickTop="1" x14ac:dyDescent="0.3"/>
    <row r="4" spans="2:101"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49"/>
      <c r="Y4" s="150"/>
      <c r="Z4" s="159" t="s">
        <v>17</v>
      </c>
      <c r="AA4" s="159" t="s">
        <v>18</v>
      </c>
      <c r="AB4" s="159" t="s">
        <v>19</v>
      </c>
      <c r="AC4" s="159" t="s">
        <v>20</v>
      </c>
      <c r="AD4" s="160" t="s">
        <v>163</v>
      </c>
      <c r="AE4" s="139" t="s">
        <v>21</v>
      </c>
      <c r="AF4" s="139"/>
      <c r="AG4" s="139"/>
      <c r="AH4" s="139"/>
      <c r="AI4" s="139"/>
      <c r="AJ4" s="139"/>
      <c r="AK4" s="139"/>
      <c r="AL4" s="139"/>
      <c r="AM4" s="139"/>
      <c r="AN4" s="139"/>
      <c r="AO4" s="139"/>
      <c r="AP4" s="139"/>
      <c r="AQ4" s="139"/>
      <c r="AR4" s="139"/>
      <c r="AS4" s="139"/>
      <c r="AT4" s="139"/>
      <c r="AU4" s="155" t="s">
        <v>22</v>
      </c>
      <c r="AV4" s="156"/>
      <c r="AW4" s="2"/>
      <c r="AX4" s="2"/>
      <c r="AY4" s="2"/>
      <c r="AZ4" s="2"/>
      <c r="BA4" s="2"/>
      <c r="BB4" s="2"/>
      <c r="BC4" s="2"/>
      <c r="BD4" s="2"/>
      <c r="BE4" s="2"/>
      <c r="BF4" s="2"/>
      <c r="BG4" s="2"/>
      <c r="BH4" s="2"/>
      <c r="BI4" s="2"/>
      <c r="BJ4" s="2"/>
      <c r="BK4" s="2"/>
      <c r="BL4" s="2"/>
      <c r="BM4" s="2"/>
      <c r="BN4" s="2"/>
      <c r="BO4" s="2"/>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row>
    <row r="5" spans="2:101"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40" t="s">
        <v>30</v>
      </c>
      <c r="Y5" s="163" t="s">
        <v>158</v>
      </c>
      <c r="Z5" s="159"/>
      <c r="AA5" s="159"/>
      <c r="AB5" s="159"/>
      <c r="AC5" s="159"/>
      <c r="AD5" s="161"/>
      <c r="AE5" s="139" t="s">
        <v>31</v>
      </c>
      <c r="AF5" s="139"/>
      <c r="AG5" s="139" t="s">
        <v>32</v>
      </c>
      <c r="AH5" s="139"/>
      <c r="AI5" s="139"/>
      <c r="AJ5" s="139"/>
      <c r="AK5" s="139"/>
      <c r="AL5" s="139"/>
      <c r="AM5" s="139"/>
      <c r="AN5" s="139"/>
      <c r="AO5" s="139"/>
      <c r="AP5" s="42"/>
      <c r="AQ5" s="139" t="s">
        <v>33</v>
      </c>
      <c r="AR5" s="139"/>
      <c r="AS5" s="139"/>
      <c r="AT5" s="139"/>
      <c r="AU5" s="157"/>
      <c r="AV5" s="158"/>
      <c r="AW5" s="2"/>
      <c r="AX5" s="2"/>
      <c r="AY5" s="2"/>
      <c r="AZ5" s="2"/>
      <c r="BA5" s="2"/>
      <c r="BB5" s="2"/>
      <c r="BC5" s="2"/>
      <c r="BD5" s="2"/>
      <c r="BE5" s="2"/>
      <c r="BF5" s="2"/>
      <c r="BG5" s="2"/>
      <c r="BH5" s="2"/>
      <c r="BI5" s="2"/>
      <c r="BJ5" s="2"/>
      <c r="BK5" s="2"/>
      <c r="BL5" s="2"/>
      <c r="BM5" s="2"/>
      <c r="BN5" s="2"/>
      <c r="BO5" s="2"/>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row>
    <row r="6" spans="2:101"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40"/>
      <c r="Y6" s="164"/>
      <c r="Z6" s="159"/>
      <c r="AA6" s="159"/>
      <c r="AB6" s="159"/>
      <c r="AC6" s="159"/>
      <c r="AD6" s="161"/>
      <c r="AE6" s="139" t="s">
        <v>37</v>
      </c>
      <c r="AF6" s="139" t="s">
        <v>38</v>
      </c>
      <c r="AG6" s="151" t="s">
        <v>39</v>
      </c>
      <c r="AH6" s="151" t="s">
        <v>40</v>
      </c>
      <c r="AI6" s="139" t="s">
        <v>41</v>
      </c>
      <c r="AJ6" s="139"/>
      <c r="AK6" s="139"/>
      <c r="AL6" s="139"/>
      <c r="AM6" s="139"/>
      <c r="AN6" s="139"/>
      <c r="AO6" s="139"/>
      <c r="AP6" s="139"/>
      <c r="AQ6" s="151" t="s">
        <v>42</v>
      </c>
      <c r="AR6" s="151" t="s">
        <v>43</v>
      </c>
      <c r="AS6" s="151" t="s">
        <v>44</v>
      </c>
      <c r="AT6" s="151" t="s">
        <v>45</v>
      </c>
      <c r="AU6" s="151" t="s">
        <v>46</v>
      </c>
      <c r="AV6" s="151" t="s">
        <v>157</v>
      </c>
      <c r="AW6" s="2"/>
      <c r="AX6" s="2"/>
      <c r="AY6" s="2"/>
      <c r="AZ6" s="2"/>
      <c r="BA6" s="2"/>
      <c r="BB6" s="2"/>
      <c r="BC6" s="2"/>
      <c r="BD6" s="2"/>
      <c r="BE6" s="2"/>
      <c r="BF6" s="2"/>
      <c r="BG6" s="2"/>
      <c r="BH6" s="2"/>
      <c r="BI6" s="2"/>
      <c r="BJ6" s="2"/>
      <c r="BK6" s="2"/>
      <c r="BL6" s="2"/>
      <c r="BM6" s="2"/>
      <c r="BN6" s="2"/>
      <c r="BO6" s="2"/>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row>
    <row r="7" spans="2:101"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40"/>
      <c r="Y7" s="164"/>
      <c r="Z7" s="159"/>
      <c r="AA7" s="159"/>
      <c r="AB7" s="159"/>
      <c r="AC7" s="159"/>
      <c r="AD7" s="161"/>
      <c r="AE7" s="139"/>
      <c r="AF7" s="139"/>
      <c r="AG7" s="151"/>
      <c r="AH7" s="151"/>
      <c r="AI7" s="169" t="s">
        <v>47</v>
      </c>
      <c r="AJ7" s="169"/>
      <c r="AK7" s="151" t="s">
        <v>48</v>
      </c>
      <c r="AL7" s="139" t="s">
        <v>49</v>
      </c>
      <c r="AM7" s="151" t="s">
        <v>50</v>
      </c>
      <c r="AN7" s="151" t="s">
        <v>51</v>
      </c>
      <c r="AO7" s="151" t="s">
        <v>52</v>
      </c>
      <c r="AP7" s="139" t="s">
        <v>53</v>
      </c>
      <c r="AQ7" s="151"/>
      <c r="AR7" s="151"/>
      <c r="AS7" s="151"/>
      <c r="AT7" s="151"/>
      <c r="AU7" s="151"/>
      <c r="AV7" s="151"/>
      <c r="AW7" s="2"/>
      <c r="AX7" s="2"/>
      <c r="AY7" s="2"/>
      <c r="AZ7" s="2"/>
      <c r="BA7" s="2"/>
      <c r="BB7" s="2"/>
      <c r="BC7" s="2"/>
      <c r="BD7" s="2"/>
      <c r="BE7" s="2"/>
      <c r="BF7" s="2"/>
      <c r="BG7" s="2"/>
      <c r="BH7" s="2"/>
      <c r="BI7" s="2"/>
      <c r="BJ7" s="2"/>
      <c r="BK7" s="2"/>
      <c r="BL7" s="2"/>
      <c r="BM7" s="2"/>
      <c r="BN7" s="2"/>
      <c r="BO7" s="2"/>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row>
    <row r="8" spans="2:101"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40"/>
      <c r="Y8" s="165"/>
      <c r="Z8" s="159"/>
      <c r="AA8" s="159"/>
      <c r="AB8" s="159"/>
      <c r="AC8" s="159"/>
      <c r="AD8" s="162"/>
      <c r="AE8" s="139"/>
      <c r="AF8" s="139"/>
      <c r="AG8" s="151"/>
      <c r="AH8" s="151"/>
      <c r="AI8" s="43" t="s">
        <v>54</v>
      </c>
      <c r="AJ8" s="43" t="s">
        <v>55</v>
      </c>
      <c r="AK8" s="151"/>
      <c r="AL8" s="139"/>
      <c r="AM8" s="151"/>
      <c r="AN8" s="151"/>
      <c r="AO8" s="151"/>
      <c r="AP8" s="139"/>
      <c r="AQ8" s="151"/>
      <c r="AR8" s="151"/>
      <c r="AS8" s="151"/>
      <c r="AT8" s="151"/>
      <c r="AU8" s="151"/>
      <c r="AV8" s="151"/>
      <c r="AW8" s="2"/>
      <c r="AX8" s="2"/>
      <c r="AY8" s="2"/>
      <c r="AZ8" s="2"/>
      <c r="BA8" s="2"/>
      <c r="BB8" s="2"/>
      <c r="BC8" s="2"/>
      <c r="BD8" s="2"/>
      <c r="BE8" s="2"/>
      <c r="BF8" s="2"/>
      <c r="BG8" s="2"/>
      <c r="BH8" s="2"/>
      <c r="BI8" s="2"/>
      <c r="BJ8" s="2"/>
      <c r="BK8" s="2"/>
      <c r="BL8" s="2"/>
      <c r="BM8" s="2"/>
      <c r="BN8" s="2"/>
      <c r="BO8" s="2"/>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row>
    <row r="9" spans="2:101" s="4" customFormat="1" ht="23.1" customHeight="1" x14ac:dyDescent="0.25">
      <c r="B9" s="30">
        <v>1</v>
      </c>
      <c r="C9" s="13" t="s">
        <v>798</v>
      </c>
      <c r="D9" s="22">
        <v>1</v>
      </c>
      <c r="E9" s="22">
        <v>0</v>
      </c>
      <c r="F9" s="37" t="s">
        <v>814</v>
      </c>
      <c r="G9" s="22">
        <v>0</v>
      </c>
      <c r="H9" s="17">
        <v>0</v>
      </c>
      <c r="I9" s="22">
        <v>1</v>
      </c>
      <c r="J9" s="22">
        <v>0</v>
      </c>
      <c r="K9" s="22">
        <v>0</v>
      </c>
      <c r="L9" s="22">
        <v>0</v>
      </c>
      <c r="M9" s="15">
        <v>44896</v>
      </c>
      <c r="N9" s="17">
        <v>1</v>
      </c>
      <c r="O9" s="17">
        <v>0</v>
      </c>
      <c r="P9" s="17">
        <v>0</v>
      </c>
      <c r="Q9" s="17">
        <v>0</v>
      </c>
      <c r="R9" s="17">
        <v>1</v>
      </c>
      <c r="S9" s="17">
        <v>1</v>
      </c>
      <c r="T9" s="17">
        <v>0</v>
      </c>
      <c r="U9" s="17">
        <v>0</v>
      </c>
      <c r="V9" s="17">
        <v>0</v>
      </c>
      <c r="W9" s="17">
        <v>0</v>
      </c>
      <c r="X9" s="17">
        <v>0</v>
      </c>
      <c r="Y9" s="17">
        <v>0</v>
      </c>
      <c r="Z9" s="18" t="s">
        <v>90</v>
      </c>
      <c r="AA9" s="14">
        <v>44896</v>
      </c>
      <c r="AB9" s="14">
        <v>44896</v>
      </c>
      <c r="AC9" s="14">
        <v>44897</v>
      </c>
      <c r="AD9" s="14" t="s">
        <v>832</v>
      </c>
      <c r="AE9" s="17">
        <v>0</v>
      </c>
      <c r="AF9" s="17">
        <v>1</v>
      </c>
      <c r="AG9" s="17">
        <v>1</v>
      </c>
      <c r="AH9" s="17">
        <v>0</v>
      </c>
      <c r="AI9" s="17">
        <v>1</v>
      </c>
      <c r="AJ9" s="17">
        <v>0</v>
      </c>
      <c r="AK9" s="17">
        <v>0</v>
      </c>
      <c r="AL9" s="17">
        <v>0</v>
      </c>
      <c r="AM9" s="17">
        <v>0</v>
      </c>
      <c r="AN9" s="17">
        <v>0</v>
      </c>
      <c r="AO9" s="17">
        <v>0</v>
      </c>
      <c r="AP9" s="17">
        <v>0</v>
      </c>
      <c r="AQ9" s="17">
        <v>0</v>
      </c>
      <c r="AR9" s="17">
        <v>0</v>
      </c>
      <c r="AS9" s="17">
        <v>0</v>
      </c>
      <c r="AT9" s="17">
        <v>1</v>
      </c>
      <c r="AU9" s="17">
        <v>0</v>
      </c>
      <c r="AV9" s="17">
        <v>1</v>
      </c>
    </row>
    <row r="10" spans="2:101" ht="23.1" customHeight="1" x14ac:dyDescent="0.25">
      <c r="B10" s="30">
        <v>2</v>
      </c>
      <c r="C10" s="13" t="s">
        <v>799</v>
      </c>
      <c r="D10" s="22">
        <v>0</v>
      </c>
      <c r="E10" s="22">
        <v>1</v>
      </c>
      <c r="F10" s="37" t="s">
        <v>815</v>
      </c>
      <c r="G10" s="22">
        <v>0</v>
      </c>
      <c r="H10" s="17">
        <v>0</v>
      </c>
      <c r="I10" s="22">
        <v>0</v>
      </c>
      <c r="J10" s="22">
        <v>0</v>
      </c>
      <c r="K10" s="22">
        <v>0</v>
      </c>
      <c r="L10" s="22">
        <v>0</v>
      </c>
      <c r="M10" s="15">
        <v>44896</v>
      </c>
      <c r="N10" s="17">
        <v>1</v>
      </c>
      <c r="O10" s="17">
        <v>0</v>
      </c>
      <c r="P10" s="17">
        <v>0</v>
      </c>
      <c r="Q10" s="17">
        <v>0</v>
      </c>
      <c r="R10" s="17">
        <v>1</v>
      </c>
      <c r="S10" s="17">
        <v>0</v>
      </c>
      <c r="T10" s="17">
        <v>0</v>
      </c>
      <c r="U10" s="17">
        <v>0</v>
      </c>
      <c r="V10" s="17">
        <v>0</v>
      </c>
      <c r="W10" s="17">
        <v>0</v>
      </c>
      <c r="X10" s="17">
        <v>0</v>
      </c>
      <c r="Y10" s="17">
        <v>0</v>
      </c>
      <c r="Z10" s="18" t="s">
        <v>94</v>
      </c>
      <c r="AA10" s="14">
        <v>44897</v>
      </c>
      <c r="AB10" s="14">
        <v>44901</v>
      </c>
      <c r="AC10" s="14">
        <v>44902</v>
      </c>
      <c r="AD10" s="14" t="s">
        <v>829</v>
      </c>
      <c r="AE10" s="17">
        <v>0</v>
      </c>
      <c r="AF10" s="17">
        <v>1</v>
      </c>
      <c r="AG10" s="17">
        <v>1</v>
      </c>
      <c r="AH10" s="17">
        <v>0</v>
      </c>
      <c r="AI10" s="17">
        <v>0</v>
      </c>
      <c r="AJ10" s="17">
        <v>1</v>
      </c>
      <c r="AK10" s="17">
        <v>0</v>
      </c>
      <c r="AL10" s="17">
        <v>0</v>
      </c>
      <c r="AM10" s="17">
        <v>0</v>
      </c>
      <c r="AN10" s="17">
        <v>0</v>
      </c>
      <c r="AO10" s="17">
        <v>0</v>
      </c>
      <c r="AP10" s="17">
        <v>0</v>
      </c>
      <c r="AQ10" s="17">
        <v>0</v>
      </c>
      <c r="AR10" s="17">
        <v>1</v>
      </c>
      <c r="AS10" s="17">
        <v>0</v>
      </c>
      <c r="AT10" s="17">
        <v>0</v>
      </c>
      <c r="AU10" s="17">
        <v>1</v>
      </c>
      <c r="AV10" s="17">
        <v>0</v>
      </c>
    </row>
    <row r="11" spans="2:101" ht="23.1" customHeight="1" x14ac:dyDescent="0.25">
      <c r="B11" s="30">
        <v>3</v>
      </c>
      <c r="C11" s="13" t="s">
        <v>800</v>
      </c>
      <c r="D11" s="22">
        <v>0</v>
      </c>
      <c r="E11" s="22">
        <v>1</v>
      </c>
      <c r="F11" s="37" t="s">
        <v>816</v>
      </c>
      <c r="G11" s="22">
        <v>0</v>
      </c>
      <c r="H11" s="17">
        <v>0</v>
      </c>
      <c r="I11" s="22">
        <v>3</v>
      </c>
      <c r="J11" s="22">
        <v>0</v>
      </c>
      <c r="K11" s="22">
        <v>0</v>
      </c>
      <c r="L11" s="22">
        <v>0</v>
      </c>
      <c r="M11" s="15">
        <v>44897</v>
      </c>
      <c r="N11" s="17">
        <v>1</v>
      </c>
      <c r="O11" s="17">
        <v>0</v>
      </c>
      <c r="P11" s="17">
        <v>0</v>
      </c>
      <c r="Q11" s="17">
        <v>0</v>
      </c>
      <c r="R11" s="17">
        <v>1</v>
      </c>
      <c r="S11" s="17">
        <v>1</v>
      </c>
      <c r="T11" s="17">
        <v>0</v>
      </c>
      <c r="U11" s="17">
        <v>0</v>
      </c>
      <c r="V11" s="17">
        <v>0</v>
      </c>
      <c r="W11" s="17">
        <v>0</v>
      </c>
      <c r="X11" s="17">
        <v>0</v>
      </c>
      <c r="Y11" s="17">
        <v>0</v>
      </c>
      <c r="Z11" s="18" t="s">
        <v>827</v>
      </c>
      <c r="AA11" s="14">
        <v>44897</v>
      </c>
      <c r="AB11" s="14">
        <v>44902</v>
      </c>
      <c r="AC11" s="14">
        <v>44903</v>
      </c>
      <c r="AD11" s="14" t="s">
        <v>833</v>
      </c>
      <c r="AE11" s="17">
        <v>1</v>
      </c>
      <c r="AF11" s="17">
        <v>0</v>
      </c>
      <c r="AG11" s="17">
        <v>1</v>
      </c>
      <c r="AH11" s="17">
        <v>0</v>
      </c>
      <c r="AI11" s="17">
        <v>0</v>
      </c>
      <c r="AJ11" s="17">
        <v>1</v>
      </c>
      <c r="AK11" s="17">
        <v>0</v>
      </c>
      <c r="AL11" s="17">
        <v>0</v>
      </c>
      <c r="AM11" s="17">
        <v>0</v>
      </c>
      <c r="AN11" s="17">
        <v>0</v>
      </c>
      <c r="AO11" s="17">
        <v>0</v>
      </c>
      <c r="AP11" s="17">
        <v>0</v>
      </c>
      <c r="AQ11" s="17">
        <v>0</v>
      </c>
      <c r="AR11" s="17">
        <v>0</v>
      </c>
      <c r="AS11" s="17">
        <v>0</v>
      </c>
      <c r="AT11" s="17">
        <v>1</v>
      </c>
      <c r="AU11" s="17">
        <v>1</v>
      </c>
      <c r="AV11" s="17">
        <v>0</v>
      </c>
    </row>
    <row r="12" spans="2:101" ht="23.1" customHeight="1" x14ac:dyDescent="0.25">
      <c r="B12" s="30">
        <v>4</v>
      </c>
      <c r="C12" s="13" t="s">
        <v>801</v>
      </c>
      <c r="D12" s="22">
        <v>1</v>
      </c>
      <c r="E12" s="22">
        <v>0</v>
      </c>
      <c r="F12" s="37" t="s">
        <v>817</v>
      </c>
      <c r="G12" s="22">
        <v>0</v>
      </c>
      <c r="H12" s="17">
        <v>0</v>
      </c>
      <c r="I12" s="22">
        <v>1</v>
      </c>
      <c r="J12" s="22">
        <v>0</v>
      </c>
      <c r="K12" s="22">
        <v>0</v>
      </c>
      <c r="L12" s="22">
        <v>0</v>
      </c>
      <c r="M12" s="15">
        <v>44902</v>
      </c>
      <c r="N12" s="17">
        <v>1</v>
      </c>
      <c r="O12" s="17">
        <v>0</v>
      </c>
      <c r="P12" s="17">
        <v>0</v>
      </c>
      <c r="Q12" s="17">
        <v>0</v>
      </c>
      <c r="R12" s="17">
        <v>1</v>
      </c>
      <c r="S12" s="17">
        <v>1</v>
      </c>
      <c r="T12" s="17">
        <v>0</v>
      </c>
      <c r="U12" s="17">
        <v>0</v>
      </c>
      <c r="V12" s="17">
        <v>0</v>
      </c>
      <c r="W12" s="17">
        <v>0</v>
      </c>
      <c r="X12" s="17">
        <v>0</v>
      </c>
      <c r="Y12" s="17">
        <v>0</v>
      </c>
      <c r="Z12" s="18" t="s">
        <v>90</v>
      </c>
      <c r="AA12" s="14">
        <v>44902</v>
      </c>
      <c r="AB12" s="14">
        <v>44903</v>
      </c>
      <c r="AC12" s="14">
        <v>44903</v>
      </c>
      <c r="AD12" s="14" t="s">
        <v>834</v>
      </c>
      <c r="AE12" s="17">
        <v>0</v>
      </c>
      <c r="AF12" s="17">
        <v>1</v>
      </c>
      <c r="AG12" s="17">
        <v>1</v>
      </c>
      <c r="AH12" s="17">
        <v>0</v>
      </c>
      <c r="AI12" s="17">
        <v>0</v>
      </c>
      <c r="AJ12" s="17">
        <v>0</v>
      </c>
      <c r="AK12" s="17">
        <v>0</v>
      </c>
      <c r="AL12" s="17">
        <v>0</v>
      </c>
      <c r="AM12" s="17">
        <v>0</v>
      </c>
      <c r="AN12" s="17">
        <v>0</v>
      </c>
      <c r="AO12" s="17">
        <v>0</v>
      </c>
      <c r="AP12" s="17">
        <v>0</v>
      </c>
      <c r="AQ12" s="17">
        <v>0</v>
      </c>
      <c r="AR12" s="17">
        <v>0</v>
      </c>
      <c r="AS12" s="17">
        <v>0</v>
      </c>
      <c r="AT12" s="17">
        <v>1</v>
      </c>
      <c r="AU12" s="17">
        <v>1</v>
      </c>
      <c r="AV12" s="17">
        <v>0</v>
      </c>
    </row>
    <row r="13" spans="2:101" ht="23.1" customHeight="1" x14ac:dyDescent="0.25">
      <c r="B13" s="30">
        <v>5</v>
      </c>
      <c r="C13" s="13" t="s">
        <v>802</v>
      </c>
      <c r="D13" s="22">
        <v>1</v>
      </c>
      <c r="E13" s="22">
        <v>0</v>
      </c>
      <c r="F13" s="37" t="s">
        <v>818</v>
      </c>
      <c r="G13" s="22">
        <v>0</v>
      </c>
      <c r="H13" s="17">
        <v>0</v>
      </c>
      <c r="I13" s="22">
        <v>1</v>
      </c>
      <c r="J13" s="22">
        <v>0</v>
      </c>
      <c r="K13" s="22">
        <v>0</v>
      </c>
      <c r="L13" s="22">
        <v>0</v>
      </c>
      <c r="M13" s="15">
        <v>44904</v>
      </c>
      <c r="N13" s="17">
        <v>1</v>
      </c>
      <c r="O13" s="17">
        <v>0</v>
      </c>
      <c r="P13" s="17">
        <v>0</v>
      </c>
      <c r="Q13" s="17">
        <v>0</v>
      </c>
      <c r="R13" s="17">
        <v>1</v>
      </c>
      <c r="S13" s="17">
        <v>1</v>
      </c>
      <c r="T13" s="17">
        <v>0</v>
      </c>
      <c r="U13" s="17">
        <v>0</v>
      </c>
      <c r="V13" s="17">
        <v>0</v>
      </c>
      <c r="W13" s="17">
        <v>0</v>
      </c>
      <c r="X13" s="17">
        <v>0</v>
      </c>
      <c r="Y13" s="17">
        <v>0</v>
      </c>
      <c r="Z13" s="18" t="s">
        <v>90</v>
      </c>
      <c r="AA13" s="14">
        <v>44904</v>
      </c>
      <c r="AB13" s="14">
        <v>44910</v>
      </c>
      <c r="AC13" s="14">
        <v>44911</v>
      </c>
      <c r="AD13" s="14" t="s">
        <v>835</v>
      </c>
      <c r="AE13" s="17">
        <v>0</v>
      </c>
      <c r="AF13" s="17">
        <v>1</v>
      </c>
      <c r="AG13" s="17">
        <v>1</v>
      </c>
      <c r="AH13" s="17">
        <v>0</v>
      </c>
      <c r="AI13" s="17">
        <v>0</v>
      </c>
      <c r="AJ13" s="17">
        <v>1</v>
      </c>
      <c r="AK13" s="17">
        <v>0</v>
      </c>
      <c r="AL13" s="17">
        <v>0</v>
      </c>
      <c r="AM13" s="17">
        <v>0</v>
      </c>
      <c r="AN13" s="17">
        <v>0</v>
      </c>
      <c r="AO13" s="17">
        <v>0</v>
      </c>
      <c r="AP13" s="17">
        <v>0</v>
      </c>
      <c r="AQ13" s="17">
        <v>0</v>
      </c>
      <c r="AR13" s="17">
        <v>0</v>
      </c>
      <c r="AS13" s="17">
        <v>0</v>
      </c>
      <c r="AT13" s="17">
        <v>1</v>
      </c>
      <c r="AU13" s="17">
        <v>1</v>
      </c>
      <c r="AV13" s="17">
        <v>0</v>
      </c>
    </row>
    <row r="14" spans="2:101" ht="23.1" customHeight="1" x14ac:dyDescent="0.25">
      <c r="B14" s="30">
        <v>6</v>
      </c>
      <c r="C14" s="13" t="s">
        <v>803</v>
      </c>
      <c r="D14" s="22">
        <v>1</v>
      </c>
      <c r="E14" s="22">
        <v>0</v>
      </c>
      <c r="F14" s="37" t="s">
        <v>819</v>
      </c>
      <c r="G14" s="22">
        <v>0</v>
      </c>
      <c r="H14" s="17">
        <v>0</v>
      </c>
      <c r="I14" s="22">
        <v>1</v>
      </c>
      <c r="J14" s="22">
        <v>0</v>
      </c>
      <c r="K14" s="22">
        <v>0</v>
      </c>
      <c r="L14" s="22">
        <v>0</v>
      </c>
      <c r="M14" s="15">
        <v>44904</v>
      </c>
      <c r="N14" s="17">
        <v>1</v>
      </c>
      <c r="O14" s="17">
        <v>0</v>
      </c>
      <c r="P14" s="17">
        <v>0</v>
      </c>
      <c r="Q14" s="17">
        <v>0</v>
      </c>
      <c r="R14" s="17">
        <v>1</v>
      </c>
      <c r="S14" s="17">
        <v>1</v>
      </c>
      <c r="T14" s="17">
        <v>0</v>
      </c>
      <c r="U14" s="17">
        <v>0</v>
      </c>
      <c r="V14" s="17">
        <v>0</v>
      </c>
      <c r="W14" s="17">
        <v>0</v>
      </c>
      <c r="X14" s="17">
        <v>0</v>
      </c>
      <c r="Y14" s="17">
        <v>0</v>
      </c>
      <c r="Z14" s="18" t="s">
        <v>90</v>
      </c>
      <c r="AA14" s="14">
        <v>44907</v>
      </c>
      <c r="AB14" s="14">
        <v>44910</v>
      </c>
      <c r="AC14" s="14">
        <v>44915</v>
      </c>
      <c r="AD14" s="14" t="s">
        <v>836</v>
      </c>
      <c r="AE14" s="17">
        <v>1</v>
      </c>
      <c r="AF14" s="17">
        <v>0</v>
      </c>
      <c r="AG14" s="17">
        <v>1</v>
      </c>
      <c r="AH14" s="17">
        <v>0</v>
      </c>
      <c r="AI14" s="17">
        <v>0</v>
      </c>
      <c r="AJ14" s="17">
        <v>1</v>
      </c>
      <c r="AK14" s="17">
        <v>0</v>
      </c>
      <c r="AL14" s="17">
        <v>0</v>
      </c>
      <c r="AM14" s="17">
        <v>0</v>
      </c>
      <c r="AN14" s="17">
        <v>0</v>
      </c>
      <c r="AO14" s="17">
        <v>0</v>
      </c>
      <c r="AP14" s="17">
        <v>0</v>
      </c>
      <c r="AQ14" s="17">
        <v>0</v>
      </c>
      <c r="AR14" s="17">
        <v>0</v>
      </c>
      <c r="AS14" s="17">
        <v>0</v>
      </c>
      <c r="AT14" s="17">
        <v>1</v>
      </c>
      <c r="AU14" s="17">
        <v>0</v>
      </c>
      <c r="AV14" s="17">
        <v>1</v>
      </c>
    </row>
    <row r="15" spans="2:101" ht="23.1" customHeight="1" x14ac:dyDescent="0.25">
      <c r="B15" s="30">
        <v>7</v>
      </c>
      <c r="C15" s="13" t="s">
        <v>804</v>
      </c>
      <c r="D15" s="22">
        <v>1</v>
      </c>
      <c r="E15" s="22">
        <v>0</v>
      </c>
      <c r="F15" s="37" t="s">
        <v>817</v>
      </c>
      <c r="G15" s="22">
        <v>0</v>
      </c>
      <c r="H15" s="17">
        <v>0</v>
      </c>
      <c r="I15" s="22">
        <v>1</v>
      </c>
      <c r="J15" s="22">
        <v>0</v>
      </c>
      <c r="K15" s="22">
        <v>0</v>
      </c>
      <c r="L15" s="22">
        <v>0</v>
      </c>
      <c r="M15" s="15">
        <v>44904</v>
      </c>
      <c r="N15" s="17">
        <v>1</v>
      </c>
      <c r="O15" s="17">
        <v>0</v>
      </c>
      <c r="P15" s="17">
        <v>0</v>
      </c>
      <c r="Q15" s="17">
        <v>0</v>
      </c>
      <c r="R15" s="17">
        <v>1</v>
      </c>
      <c r="S15" s="17">
        <v>1</v>
      </c>
      <c r="T15" s="17">
        <v>0</v>
      </c>
      <c r="U15" s="17">
        <v>0</v>
      </c>
      <c r="V15" s="17">
        <v>0</v>
      </c>
      <c r="W15" s="17">
        <v>0</v>
      </c>
      <c r="X15" s="17">
        <v>0</v>
      </c>
      <c r="Y15" s="17">
        <v>0</v>
      </c>
      <c r="Z15" s="18" t="s">
        <v>90</v>
      </c>
      <c r="AA15" s="14">
        <v>44907</v>
      </c>
      <c r="AB15" s="14">
        <v>44910</v>
      </c>
      <c r="AC15" s="14">
        <v>44915</v>
      </c>
      <c r="AD15" s="14" t="s">
        <v>837</v>
      </c>
      <c r="AE15" s="17">
        <v>1</v>
      </c>
      <c r="AF15" s="17">
        <v>0</v>
      </c>
      <c r="AG15" s="17">
        <v>1</v>
      </c>
      <c r="AH15" s="17">
        <v>0</v>
      </c>
      <c r="AI15" s="17">
        <v>0</v>
      </c>
      <c r="AJ15" s="17">
        <v>0</v>
      </c>
      <c r="AK15" s="17">
        <v>1</v>
      </c>
      <c r="AL15" s="17">
        <v>0</v>
      </c>
      <c r="AM15" s="17">
        <v>0</v>
      </c>
      <c r="AN15" s="17">
        <v>0</v>
      </c>
      <c r="AO15" s="17">
        <v>0</v>
      </c>
      <c r="AP15" s="17">
        <v>0</v>
      </c>
      <c r="AQ15" s="17">
        <v>0</v>
      </c>
      <c r="AR15" s="17">
        <v>0</v>
      </c>
      <c r="AS15" s="17">
        <v>0</v>
      </c>
      <c r="AT15" s="17">
        <v>1</v>
      </c>
      <c r="AU15" s="17">
        <v>0</v>
      </c>
      <c r="AV15" s="17">
        <v>1</v>
      </c>
    </row>
    <row r="16" spans="2:101" ht="23.1" customHeight="1" x14ac:dyDescent="0.25">
      <c r="B16" s="30">
        <v>8</v>
      </c>
      <c r="C16" s="13" t="s">
        <v>805</v>
      </c>
      <c r="D16" s="22">
        <v>1</v>
      </c>
      <c r="E16" s="22">
        <v>0</v>
      </c>
      <c r="F16" s="37" t="s">
        <v>817</v>
      </c>
      <c r="G16" s="22">
        <v>0</v>
      </c>
      <c r="H16" s="17">
        <v>0</v>
      </c>
      <c r="I16" s="22">
        <v>1</v>
      </c>
      <c r="J16" s="22">
        <v>0</v>
      </c>
      <c r="K16" s="22">
        <v>0</v>
      </c>
      <c r="L16" s="22">
        <v>0</v>
      </c>
      <c r="M16" s="15">
        <v>44908</v>
      </c>
      <c r="N16" s="17">
        <v>1</v>
      </c>
      <c r="O16" s="17">
        <v>0</v>
      </c>
      <c r="P16" s="17">
        <v>0</v>
      </c>
      <c r="Q16" s="17">
        <v>0</v>
      </c>
      <c r="R16" s="17">
        <v>1</v>
      </c>
      <c r="S16" s="17">
        <v>1</v>
      </c>
      <c r="T16" s="17">
        <v>0</v>
      </c>
      <c r="U16" s="17">
        <v>0</v>
      </c>
      <c r="V16" s="17">
        <v>0</v>
      </c>
      <c r="W16" s="17">
        <v>0</v>
      </c>
      <c r="X16" s="17">
        <v>0</v>
      </c>
      <c r="Y16" s="17">
        <v>0</v>
      </c>
      <c r="Z16" s="18" t="s">
        <v>90</v>
      </c>
      <c r="AA16" s="14">
        <v>44908</v>
      </c>
      <c r="AB16" s="14">
        <v>44910</v>
      </c>
      <c r="AC16" s="14">
        <v>44915</v>
      </c>
      <c r="AD16" s="14" t="s">
        <v>838</v>
      </c>
      <c r="AE16" s="17">
        <v>0</v>
      </c>
      <c r="AF16" s="17">
        <v>1</v>
      </c>
      <c r="AG16" s="17">
        <v>1</v>
      </c>
      <c r="AH16" s="17">
        <v>0</v>
      </c>
      <c r="AI16" s="17">
        <v>0</v>
      </c>
      <c r="AJ16" s="17">
        <v>0</v>
      </c>
      <c r="AK16" s="17">
        <v>1</v>
      </c>
      <c r="AL16" s="17">
        <v>0</v>
      </c>
      <c r="AM16" s="17">
        <v>0</v>
      </c>
      <c r="AN16" s="17">
        <v>0</v>
      </c>
      <c r="AO16" s="17">
        <v>0</v>
      </c>
      <c r="AP16" s="17">
        <v>0</v>
      </c>
      <c r="AQ16" s="17">
        <v>0</v>
      </c>
      <c r="AR16" s="17">
        <v>0</v>
      </c>
      <c r="AS16" s="17">
        <v>0</v>
      </c>
      <c r="AT16" s="17">
        <v>1</v>
      </c>
      <c r="AU16" s="17">
        <v>0</v>
      </c>
      <c r="AV16" s="17">
        <v>1</v>
      </c>
    </row>
    <row r="17" spans="2:48" ht="23.1" customHeight="1" x14ac:dyDescent="0.25">
      <c r="B17" s="30">
        <v>9</v>
      </c>
      <c r="C17" s="13" t="s">
        <v>806</v>
      </c>
      <c r="D17" s="22">
        <v>1</v>
      </c>
      <c r="E17" s="22">
        <v>0</v>
      </c>
      <c r="F17" s="37" t="s">
        <v>817</v>
      </c>
      <c r="G17" s="22">
        <v>0</v>
      </c>
      <c r="H17" s="17">
        <v>0</v>
      </c>
      <c r="I17" s="22">
        <v>1</v>
      </c>
      <c r="J17" s="22">
        <v>0</v>
      </c>
      <c r="K17" s="22">
        <v>0</v>
      </c>
      <c r="L17" s="22">
        <v>0</v>
      </c>
      <c r="M17" s="15">
        <v>44908</v>
      </c>
      <c r="N17" s="17">
        <v>1</v>
      </c>
      <c r="O17" s="17">
        <v>0</v>
      </c>
      <c r="P17" s="17">
        <v>0</v>
      </c>
      <c r="Q17" s="17">
        <v>0</v>
      </c>
      <c r="R17" s="17">
        <v>1</v>
      </c>
      <c r="S17" s="17">
        <v>1</v>
      </c>
      <c r="T17" s="17">
        <v>0</v>
      </c>
      <c r="U17" s="17">
        <v>0</v>
      </c>
      <c r="V17" s="17">
        <v>0</v>
      </c>
      <c r="W17" s="17">
        <v>0</v>
      </c>
      <c r="X17" s="17">
        <v>0</v>
      </c>
      <c r="Y17" s="17">
        <v>0</v>
      </c>
      <c r="Z17" s="18" t="s">
        <v>90</v>
      </c>
      <c r="AA17" s="14">
        <v>44908</v>
      </c>
      <c r="AB17" s="14">
        <v>44910</v>
      </c>
      <c r="AC17" s="14">
        <v>44915</v>
      </c>
      <c r="AD17" s="14" t="s">
        <v>839</v>
      </c>
      <c r="AE17" s="17">
        <v>0</v>
      </c>
      <c r="AF17" s="17">
        <v>1</v>
      </c>
      <c r="AG17" s="17">
        <v>1</v>
      </c>
      <c r="AH17" s="17">
        <v>0</v>
      </c>
      <c r="AI17" s="17">
        <v>0</v>
      </c>
      <c r="AJ17" s="17">
        <v>0</v>
      </c>
      <c r="AK17" s="17">
        <v>1</v>
      </c>
      <c r="AL17" s="17">
        <v>0</v>
      </c>
      <c r="AM17" s="17">
        <v>0</v>
      </c>
      <c r="AN17" s="17">
        <v>0</v>
      </c>
      <c r="AO17" s="17">
        <v>0</v>
      </c>
      <c r="AP17" s="17">
        <v>0</v>
      </c>
      <c r="AQ17" s="17">
        <v>0</v>
      </c>
      <c r="AR17" s="17">
        <v>0</v>
      </c>
      <c r="AS17" s="17">
        <v>0</v>
      </c>
      <c r="AT17" s="17">
        <v>1</v>
      </c>
      <c r="AU17" s="17">
        <v>0</v>
      </c>
      <c r="AV17" s="17">
        <v>1</v>
      </c>
    </row>
    <row r="18" spans="2:48" ht="23.1" customHeight="1" x14ac:dyDescent="0.25">
      <c r="B18" s="30">
        <v>10</v>
      </c>
      <c r="C18" s="13" t="s">
        <v>807</v>
      </c>
      <c r="D18" s="22">
        <v>0</v>
      </c>
      <c r="E18" s="22">
        <v>1</v>
      </c>
      <c r="F18" s="37" t="s">
        <v>820</v>
      </c>
      <c r="G18" s="22">
        <v>0</v>
      </c>
      <c r="H18" s="17">
        <v>0</v>
      </c>
      <c r="I18" s="22">
        <v>0</v>
      </c>
      <c r="J18" s="22">
        <v>0</v>
      </c>
      <c r="K18" s="22">
        <v>0</v>
      </c>
      <c r="L18" s="22">
        <v>0</v>
      </c>
      <c r="M18" s="15">
        <v>44910</v>
      </c>
      <c r="N18" s="17">
        <v>1</v>
      </c>
      <c r="O18" s="17">
        <v>0</v>
      </c>
      <c r="P18" s="17">
        <v>0</v>
      </c>
      <c r="Q18" s="17">
        <v>0</v>
      </c>
      <c r="R18" s="17">
        <v>1</v>
      </c>
      <c r="S18" s="17">
        <v>0</v>
      </c>
      <c r="T18" s="17">
        <v>0</v>
      </c>
      <c r="U18" s="17">
        <v>0</v>
      </c>
      <c r="V18" s="17">
        <v>0</v>
      </c>
      <c r="W18" s="17">
        <v>1</v>
      </c>
      <c r="X18" s="17">
        <v>0</v>
      </c>
      <c r="Y18" s="17">
        <v>0</v>
      </c>
      <c r="Z18" s="18" t="s">
        <v>828</v>
      </c>
      <c r="AA18" s="14">
        <v>44910</v>
      </c>
      <c r="AB18" s="14">
        <v>44911</v>
      </c>
      <c r="AC18" s="14">
        <v>44911</v>
      </c>
      <c r="AD18" s="14" t="s">
        <v>830</v>
      </c>
      <c r="AE18" s="17">
        <v>0</v>
      </c>
      <c r="AF18" s="17">
        <v>1</v>
      </c>
      <c r="AG18" s="17">
        <v>1</v>
      </c>
      <c r="AH18" s="17">
        <v>0</v>
      </c>
      <c r="AI18" s="17">
        <v>0</v>
      </c>
      <c r="AJ18" s="17">
        <v>1</v>
      </c>
      <c r="AK18" s="17">
        <v>0</v>
      </c>
      <c r="AL18" s="17">
        <v>0</v>
      </c>
      <c r="AM18" s="17">
        <v>0</v>
      </c>
      <c r="AN18" s="17">
        <v>0</v>
      </c>
      <c r="AO18" s="17">
        <v>0</v>
      </c>
      <c r="AP18" s="17">
        <v>0</v>
      </c>
      <c r="AQ18" s="17">
        <v>0</v>
      </c>
      <c r="AR18" s="17">
        <v>0</v>
      </c>
      <c r="AS18" s="17">
        <v>1</v>
      </c>
      <c r="AT18" s="17">
        <v>0</v>
      </c>
      <c r="AU18" s="17">
        <v>1</v>
      </c>
      <c r="AV18" s="17">
        <v>0</v>
      </c>
    </row>
    <row r="19" spans="2:48" ht="23.1" customHeight="1" x14ac:dyDescent="0.25">
      <c r="B19" s="30">
        <v>11</v>
      </c>
      <c r="C19" s="13" t="s">
        <v>808</v>
      </c>
      <c r="D19" s="22">
        <v>0</v>
      </c>
      <c r="E19" s="22">
        <v>1</v>
      </c>
      <c r="F19" s="37" t="s">
        <v>821</v>
      </c>
      <c r="G19" s="22">
        <v>0</v>
      </c>
      <c r="H19" s="17">
        <v>0</v>
      </c>
      <c r="I19" s="22">
        <v>0</v>
      </c>
      <c r="J19" s="22">
        <v>0</v>
      </c>
      <c r="K19" s="22">
        <v>0</v>
      </c>
      <c r="L19" s="22">
        <v>0</v>
      </c>
      <c r="M19" s="15">
        <v>44910</v>
      </c>
      <c r="N19" s="17">
        <v>1</v>
      </c>
      <c r="O19" s="17">
        <v>0</v>
      </c>
      <c r="P19" s="17">
        <v>0</v>
      </c>
      <c r="Q19" s="17">
        <v>0</v>
      </c>
      <c r="R19" s="17">
        <v>1</v>
      </c>
      <c r="S19" s="17">
        <v>0</v>
      </c>
      <c r="T19" s="17">
        <v>0</v>
      </c>
      <c r="U19" s="17">
        <v>0</v>
      </c>
      <c r="V19" s="17">
        <v>0</v>
      </c>
      <c r="W19" s="17">
        <v>1</v>
      </c>
      <c r="X19" s="17">
        <v>0</v>
      </c>
      <c r="Y19" s="17">
        <v>0</v>
      </c>
      <c r="Z19" s="18" t="s">
        <v>828</v>
      </c>
      <c r="AA19" s="14">
        <v>44910</v>
      </c>
      <c r="AB19" s="14">
        <v>44911</v>
      </c>
      <c r="AC19" s="14">
        <v>44911</v>
      </c>
      <c r="AD19" s="14" t="s">
        <v>831</v>
      </c>
      <c r="AE19" s="17">
        <v>0</v>
      </c>
      <c r="AF19" s="17">
        <v>1</v>
      </c>
      <c r="AG19" s="17">
        <v>1</v>
      </c>
      <c r="AH19" s="17">
        <v>0</v>
      </c>
      <c r="AI19" s="17">
        <v>0</v>
      </c>
      <c r="AJ19" s="17">
        <v>1</v>
      </c>
      <c r="AK19" s="17">
        <v>0</v>
      </c>
      <c r="AL19" s="17">
        <v>0</v>
      </c>
      <c r="AM19" s="17">
        <v>0</v>
      </c>
      <c r="AN19" s="17">
        <v>0</v>
      </c>
      <c r="AO19" s="17">
        <v>0</v>
      </c>
      <c r="AP19" s="17">
        <v>0</v>
      </c>
      <c r="AQ19" s="17">
        <v>0</v>
      </c>
      <c r="AR19" s="17">
        <v>0</v>
      </c>
      <c r="AS19" s="17">
        <v>1</v>
      </c>
      <c r="AT19" s="17">
        <v>0</v>
      </c>
      <c r="AU19" s="17">
        <v>1</v>
      </c>
      <c r="AV19" s="17">
        <v>0</v>
      </c>
    </row>
    <row r="20" spans="2:48" ht="23.1" customHeight="1" x14ac:dyDescent="0.25">
      <c r="B20" s="30">
        <v>12</v>
      </c>
      <c r="C20" s="13" t="s">
        <v>809</v>
      </c>
      <c r="D20" s="22">
        <v>0</v>
      </c>
      <c r="E20" s="22">
        <v>1</v>
      </c>
      <c r="F20" s="37" t="s">
        <v>822</v>
      </c>
      <c r="G20" s="22">
        <v>0</v>
      </c>
      <c r="H20" s="40">
        <v>5</v>
      </c>
      <c r="I20" s="22">
        <v>0</v>
      </c>
      <c r="J20" s="22">
        <v>0</v>
      </c>
      <c r="K20" s="22">
        <v>0</v>
      </c>
      <c r="L20" s="22">
        <v>0</v>
      </c>
      <c r="M20" s="15">
        <v>44910</v>
      </c>
      <c r="N20" s="17">
        <v>1</v>
      </c>
      <c r="O20" s="17">
        <v>0</v>
      </c>
      <c r="P20" s="17">
        <v>0</v>
      </c>
      <c r="Q20" s="17">
        <v>0</v>
      </c>
      <c r="R20" s="17">
        <v>1</v>
      </c>
      <c r="S20" s="17">
        <v>1</v>
      </c>
      <c r="T20" s="17">
        <v>0</v>
      </c>
      <c r="U20" s="17">
        <v>0</v>
      </c>
      <c r="V20" s="17">
        <v>0</v>
      </c>
      <c r="W20" s="17">
        <v>0</v>
      </c>
      <c r="X20" s="17">
        <v>0</v>
      </c>
      <c r="Y20" s="17">
        <v>0</v>
      </c>
      <c r="Z20" s="18" t="s">
        <v>88</v>
      </c>
      <c r="AA20" s="14">
        <v>44910</v>
      </c>
      <c r="AB20" s="14">
        <v>44910</v>
      </c>
      <c r="AC20" s="14">
        <v>44911</v>
      </c>
      <c r="AD20" s="14" t="s">
        <v>840</v>
      </c>
      <c r="AE20" s="17">
        <v>0</v>
      </c>
      <c r="AF20" s="17">
        <v>1</v>
      </c>
      <c r="AG20" s="17">
        <v>1</v>
      </c>
      <c r="AH20" s="17">
        <v>0</v>
      </c>
      <c r="AI20" s="17">
        <v>0</v>
      </c>
      <c r="AJ20" s="17">
        <v>1</v>
      </c>
      <c r="AK20" s="17">
        <v>0</v>
      </c>
      <c r="AL20" s="17">
        <v>0</v>
      </c>
      <c r="AM20" s="17">
        <v>0</v>
      </c>
      <c r="AN20" s="17">
        <v>0</v>
      </c>
      <c r="AO20" s="17">
        <v>0</v>
      </c>
      <c r="AP20" s="17">
        <v>0</v>
      </c>
      <c r="AQ20" s="17">
        <v>0</v>
      </c>
      <c r="AR20" s="17">
        <v>0</v>
      </c>
      <c r="AS20" s="17">
        <v>1</v>
      </c>
      <c r="AT20" s="17">
        <v>0</v>
      </c>
      <c r="AU20" s="17">
        <v>1</v>
      </c>
      <c r="AV20" s="17">
        <v>0</v>
      </c>
    </row>
    <row r="21" spans="2:48" ht="23.1" customHeight="1" x14ac:dyDescent="0.25">
      <c r="B21" s="30">
        <v>13</v>
      </c>
      <c r="C21" s="13" t="s">
        <v>810</v>
      </c>
      <c r="D21" s="22">
        <v>0</v>
      </c>
      <c r="E21" s="22">
        <v>1</v>
      </c>
      <c r="F21" s="37" t="s">
        <v>823</v>
      </c>
      <c r="G21" s="22">
        <v>0</v>
      </c>
      <c r="H21" s="40">
        <v>1</v>
      </c>
      <c r="I21" s="22">
        <v>0</v>
      </c>
      <c r="J21" s="22">
        <v>0</v>
      </c>
      <c r="K21" s="22">
        <v>0</v>
      </c>
      <c r="L21" s="22">
        <v>0</v>
      </c>
      <c r="M21" s="15">
        <v>44910</v>
      </c>
      <c r="N21" s="17">
        <v>1</v>
      </c>
      <c r="O21" s="17">
        <v>0</v>
      </c>
      <c r="P21" s="17">
        <v>0</v>
      </c>
      <c r="Q21" s="17">
        <v>0</v>
      </c>
      <c r="R21" s="17">
        <v>1</v>
      </c>
      <c r="S21" s="17">
        <v>1</v>
      </c>
      <c r="T21" s="17">
        <v>0</v>
      </c>
      <c r="U21" s="17">
        <v>0</v>
      </c>
      <c r="V21" s="17">
        <v>0</v>
      </c>
      <c r="W21" s="17">
        <v>0</v>
      </c>
      <c r="X21" s="17">
        <v>0</v>
      </c>
      <c r="Y21" s="17">
        <v>0</v>
      </c>
      <c r="Z21" s="18" t="s">
        <v>88</v>
      </c>
      <c r="AA21" s="14">
        <v>44910</v>
      </c>
      <c r="AB21" s="14">
        <v>44910</v>
      </c>
      <c r="AC21" s="14">
        <v>44911</v>
      </c>
      <c r="AD21" s="14" t="s">
        <v>841</v>
      </c>
      <c r="AE21" s="17">
        <v>1</v>
      </c>
      <c r="AF21" s="17">
        <v>0</v>
      </c>
      <c r="AG21" s="17">
        <v>1</v>
      </c>
      <c r="AH21" s="17">
        <v>0</v>
      </c>
      <c r="AI21" s="17">
        <v>0</v>
      </c>
      <c r="AJ21" s="17">
        <v>1</v>
      </c>
      <c r="AK21" s="17">
        <v>0</v>
      </c>
      <c r="AL21" s="17">
        <v>0</v>
      </c>
      <c r="AM21" s="17">
        <v>0</v>
      </c>
      <c r="AN21" s="17">
        <v>0</v>
      </c>
      <c r="AO21" s="17">
        <v>0</v>
      </c>
      <c r="AP21" s="17">
        <v>0</v>
      </c>
      <c r="AQ21" s="17">
        <v>0</v>
      </c>
      <c r="AR21" s="17">
        <v>1</v>
      </c>
      <c r="AS21" s="17">
        <v>0</v>
      </c>
      <c r="AT21" s="17">
        <v>0</v>
      </c>
      <c r="AU21" s="17">
        <v>1</v>
      </c>
      <c r="AV21" s="17">
        <v>0</v>
      </c>
    </row>
    <row r="22" spans="2:48" ht="23.1" customHeight="1" x14ac:dyDescent="0.25">
      <c r="B22" s="30">
        <v>14</v>
      </c>
      <c r="C22" s="13" t="s">
        <v>811</v>
      </c>
      <c r="D22" s="22">
        <v>0</v>
      </c>
      <c r="E22" s="22">
        <v>1</v>
      </c>
      <c r="F22" s="37" t="s">
        <v>824</v>
      </c>
      <c r="G22" s="22">
        <v>0</v>
      </c>
      <c r="H22" s="40">
        <v>4</v>
      </c>
      <c r="I22" s="22">
        <v>0</v>
      </c>
      <c r="J22" s="22">
        <v>0</v>
      </c>
      <c r="K22" s="22">
        <v>0</v>
      </c>
      <c r="L22" s="22">
        <v>0</v>
      </c>
      <c r="M22" s="15">
        <v>44910</v>
      </c>
      <c r="N22" s="17">
        <v>1</v>
      </c>
      <c r="O22" s="17">
        <v>0</v>
      </c>
      <c r="P22" s="17">
        <v>0</v>
      </c>
      <c r="Q22" s="17">
        <v>0</v>
      </c>
      <c r="R22" s="17">
        <v>1</v>
      </c>
      <c r="S22" s="17">
        <v>1</v>
      </c>
      <c r="T22" s="17">
        <v>0</v>
      </c>
      <c r="U22" s="17">
        <v>0</v>
      </c>
      <c r="V22" s="17">
        <v>0</v>
      </c>
      <c r="W22" s="17">
        <v>0</v>
      </c>
      <c r="X22" s="17">
        <v>0</v>
      </c>
      <c r="Y22" s="17">
        <v>0</v>
      </c>
      <c r="Z22" s="18" t="s">
        <v>88</v>
      </c>
      <c r="AA22" s="14">
        <v>44910</v>
      </c>
      <c r="AB22" s="14">
        <v>44910</v>
      </c>
      <c r="AC22" s="14">
        <v>44911</v>
      </c>
      <c r="AD22" s="14" t="s">
        <v>842</v>
      </c>
      <c r="AE22" s="17">
        <v>0</v>
      </c>
      <c r="AF22" s="17">
        <v>1</v>
      </c>
      <c r="AG22" s="17">
        <v>1</v>
      </c>
      <c r="AH22" s="17">
        <v>0</v>
      </c>
      <c r="AI22" s="17">
        <v>0</v>
      </c>
      <c r="AJ22" s="17">
        <v>0</v>
      </c>
      <c r="AK22" s="17">
        <v>1</v>
      </c>
      <c r="AL22" s="17">
        <v>0</v>
      </c>
      <c r="AM22" s="17">
        <v>0</v>
      </c>
      <c r="AN22" s="17">
        <v>0</v>
      </c>
      <c r="AO22" s="17">
        <v>0</v>
      </c>
      <c r="AP22" s="17">
        <v>0</v>
      </c>
      <c r="AQ22" s="17">
        <v>0</v>
      </c>
      <c r="AR22" s="17">
        <v>0</v>
      </c>
      <c r="AS22" s="17">
        <v>1</v>
      </c>
      <c r="AT22" s="17">
        <v>0</v>
      </c>
      <c r="AU22" s="17">
        <v>1</v>
      </c>
      <c r="AV22" s="17">
        <v>0</v>
      </c>
    </row>
    <row r="23" spans="2:48" ht="23.1" customHeight="1" x14ac:dyDescent="0.25">
      <c r="B23" s="30">
        <v>15</v>
      </c>
      <c r="C23" s="13" t="s">
        <v>812</v>
      </c>
      <c r="D23" s="22">
        <v>1</v>
      </c>
      <c r="E23" s="22">
        <v>0</v>
      </c>
      <c r="F23" s="37" t="s">
        <v>825</v>
      </c>
      <c r="G23" s="22">
        <v>0</v>
      </c>
      <c r="H23" s="40">
        <v>5</v>
      </c>
      <c r="I23" s="22">
        <v>0</v>
      </c>
      <c r="J23" s="22">
        <v>0</v>
      </c>
      <c r="K23" s="22">
        <v>0</v>
      </c>
      <c r="L23" s="22">
        <v>0</v>
      </c>
      <c r="M23" s="15">
        <v>44911</v>
      </c>
      <c r="N23" s="17">
        <v>1</v>
      </c>
      <c r="O23" s="17">
        <v>0</v>
      </c>
      <c r="P23" s="17">
        <v>1</v>
      </c>
      <c r="Q23" s="17">
        <v>0</v>
      </c>
      <c r="R23" s="17">
        <v>0</v>
      </c>
      <c r="S23" s="17">
        <v>1</v>
      </c>
      <c r="T23" s="17">
        <v>0</v>
      </c>
      <c r="U23" s="17">
        <v>0</v>
      </c>
      <c r="V23" s="17">
        <v>0</v>
      </c>
      <c r="W23" s="17">
        <v>0</v>
      </c>
      <c r="X23" s="17">
        <v>0</v>
      </c>
      <c r="Y23" s="17">
        <v>0</v>
      </c>
      <c r="Z23" s="18" t="s">
        <v>90</v>
      </c>
      <c r="AA23" s="14">
        <v>44911</v>
      </c>
      <c r="AB23" s="14">
        <v>44932</v>
      </c>
      <c r="AC23" s="14">
        <v>44935</v>
      </c>
      <c r="AD23" s="14" t="s">
        <v>843</v>
      </c>
      <c r="AE23" s="17">
        <v>0</v>
      </c>
      <c r="AF23" s="17">
        <v>1</v>
      </c>
      <c r="AG23" s="17">
        <v>1</v>
      </c>
      <c r="AH23" s="17">
        <v>0</v>
      </c>
      <c r="AI23" s="17">
        <v>0</v>
      </c>
      <c r="AJ23" s="17">
        <v>1</v>
      </c>
      <c r="AK23" s="17">
        <v>0</v>
      </c>
      <c r="AL23" s="17">
        <v>0</v>
      </c>
      <c r="AM23" s="17">
        <v>0</v>
      </c>
      <c r="AN23" s="17">
        <v>0</v>
      </c>
      <c r="AO23" s="17">
        <v>0</v>
      </c>
      <c r="AP23" s="17">
        <v>0</v>
      </c>
      <c r="AQ23" s="17">
        <v>0</v>
      </c>
      <c r="AR23" s="17">
        <v>0</v>
      </c>
      <c r="AS23" s="17">
        <v>0</v>
      </c>
      <c r="AT23" s="17">
        <v>1</v>
      </c>
      <c r="AU23" s="17">
        <v>1</v>
      </c>
      <c r="AV23" s="17">
        <v>0</v>
      </c>
    </row>
    <row r="24" spans="2:48" ht="23.1" customHeight="1" x14ac:dyDescent="0.25">
      <c r="B24" s="30">
        <v>16</v>
      </c>
      <c r="C24" s="13" t="s">
        <v>813</v>
      </c>
      <c r="D24" s="22">
        <v>0</v>
      </c>
      <c r="E24" s="22">
        <v>0</v>
      </c>
      <c r="F24" s="37" t="s">
        <v>826</v>
      </c>
      <c r="G24" s="22">
        <v>0</v>
      </c>
      <c r="H24" s="40">
        <v>0</v>
      </c>
      <c r="I24" s="22">
        <v>1</v>
      </c>
      <c r="J24" s="22">
        <v>0</v>
      </c>
      <c r="K24" s="22">
        <v>0</v>
      </c>
      <c r="L24" s="22">
        <v>0</v>
      </c>
      <c r="M24" s="15">
        <v>44917</v>
      </c>
      <c r="N24" s="17">
        <v>1</v>
      </c>
      <c r="O24" s="17">
        <v>0</v>
      </c>
      <c r="P24" s="137">
        <v>0</v>
      </c>
      <c r="Q24" s="17">
        <v>0</v>
      </c>
      <c r="R24" s="17">
        <v>1</v>
      </c>
      <c r="S24" s="17">
        <v>1</v>
      </c>
      <c r="T24" s="17">
        <v>0</v>
      </c>
      <c r="U24" s="17">
        <v>0</v>
      </c>
      <c r="V24" s="17">
        <v>0</v>
      </c>
      <c r="W24" s="17">
        <v>0</v>
      </c>
      <c r="X24" s="17">
        <v>0</v>
      </c>
      <c r="Y24" s="17">
        <v>0</v>
      </c>
      <c r="Z24" s="18" t="s">
        <v>90</v>
      </c>
      <c r="AA24" s="14">
        <v>44917</v>
      </c>
      <c r="AB24" s="14">
        <v>44937</v>
      </c>
      <c r="AC24" s="14">
        <v>44937</v>
      </c>
      <c r="AD24" s="14" t="s">
        <v>844</v>
      </c>
      <c r="AE24" s="17">
        <v>0</v>
      </c>
      <c r="AF24" s="17">
        <v>1</v>
      </c>
      <c r="AG24" s="17">
        <v>1</v>
      </c>
      <c r="AH24" s="17">
        <v>0</v>
      </c>
      <c r="AI24" s="17">
        <v>0</v>
      </c>
      <c r="AJ24" s="17">
        <v>1</v>
      </c>
      <c r="AK24" s="17">
        <v>0</v>
      </c>
      <c r="AL24" s="17">
        <v>0</v>
      </c>
      <c r="AM24" s="17">
        <v>0</v>
      </c>
      <c r="AN24" s="17">
        <v>0</v>
      </c>
      <c r="AO24" s="17">
        <v>0</v>
      </c>
      <c r="AP24" s="17">
        <v>0</v>
      </c>
      <c r="AQ24" s="17">
        <v>0</v>
      </c>
      <c r="AR24" s="17">
        <v>0</v>
      </c>
      <c r="AS24" s="17">
        <v>0</v>
      </c>
      <c r="AT24" s="17">
        <v>1</v>
      </c>
      <c r="AU24" s="17">
        <v>0</v>
      </c>
      <c r="AV24" s="17">
        <v>1</v>
      </c>
    </row>
    <row r="25" spans="2:48" ht="26.25" customHeight="1" x14ac:dyDescent="0.25">
      <c r="B25" s="138" t="s">
        <v>56</v>
      </c>
      <c r="C25" s="138"/>
      <c r="D25" s="45">
        <f>SUM(D9:D24)</f>
        <v>8</v>
      </c>
      <c r="E25" s="45">
        <f>SUM(E9:E24)</f>
        <v>7</v>
      </c>
      <c r="F25" s="7"/>
      <c r="G25" s="45">
        <f t="shared" ref="G25:L25" si="0">SUM(G9:G24)</f>
        <v>0</v>
      </c>
      <c r="H25" s="45">
        <f t="shared" si="0"/>
        <v>15</v>
      </c>
      <c r="I25" s="45">
        <f t="shared" si="0"/>
        <v>11</v>
      </c>
      <c r="J25" s="45">
        <f t="shared" si="0"/>
        <v>0</v>
      </c>
      <c r="K25" s="45">
        <f t="shared" si="0"/>
        <v>0</v>
      </c>
      <c r="L25" s="45">
        <f t="shared" si="0"/>
        <v>0</v>
      </c>
      <c r="M25" s="7"/>
      <c r="N25" s="45">
        <f t="shared" ref="N25:X25" si="1">SUM(N9:N24)</f>
        <v>16</v>
      </c>
      <c r="O25" s="45">
        <f t="shared" si="1"/>
        <v>0</v>
      </c>
      <c r="P25" s="45">
        <f t="shared" si="1"/>
        <v>1</v>
      </c>
      <c r="Q25" s="45">
        <f>SUM(Q9:Q24)</f>
        <v>0</v>
      </c>
      <c r="R25" s="45">
        <f t="shared" si="1"/>
        <v>15</v>
      </c>
      <c r="S25" s="45">
        <f t="shared" si="1"/>
        <v>13</v>
      </c>
      <c r="T25" s="45">
        <f t="shared" si="1"/>
        <v>0</v>
      </c>
      <c r="U25" s="45">
        <f t="shared" si="1"/>
        <v>0</v>
      </c>
      <c r="V25" s="45">
        <f t="shared" si="1"/>
        <v>0</v>
      </c>
      <c r="W25" s="45">
        <f t="shared" si="1"/>
        <v>2</v>
      </c>
      <c r="X25" s="45">
        <f t="shared" si="1"/>
        <v>0</v>
      </c>
      <c r="Y25" s="71"/>
      <c r="Z25" s="7"/>
      <c r="AA25" s="7"/>
      <c r="AB25" s="7"/>
      <c r="AC25" s="7"/>
      <c r="AD25" s="7"/>
      <c r="AE25" s="45">
        <f t="shared" ref="AE25:AV25" si="2">SUM(AE9:AE24)</f>
        <v>4</v>
      </c>
      <c r="AF25" s="45">
        <f t="shared" si="2"/>
        <v>12</v>
      </c>
      <c r="AG25" s="45">
        <f t="shared" si="2"/>
        <v>16</v>
      </c>
      <c r="AH25" s="45">
        <f t="shared" si="2"/>
        <v>0</v>
      </c>
      <c r="AI25" s="45">
        <f t="shared" si="2"/>
        <v>1</v>
      </c>
      <c r="AJ25" s="45">
        <f t="shared" si="2"/>
        <v>10</v>
      </c>
      <c r="AK25" s="45">
        <f t="shared" si="2"/>
        <v>4</v>
      </c>
      <c r="AL25" s="45">
        <f t="shared" si="2"/>
        <v>0</v>
      </c>
      <c r="AM25" s="45">
        <f t="shared" si="2"/>
        <v>0</v>
      </c>
      <c r="AN25" s="45">
        <f t="shared" si="2"/>
        <v>0</v>
      </c>
      <c r="AO25" s="45">
        <f t="shared" si="2"/>
        <v>0</v>
      </c>
      <c r="AP25" s="45">
        <f t="shared" si="2"/>
        <v>0</v>
      </c>
      <c r="AQ25" s="45">
        <f t="shared" si="2"/>
        <v>0</v>
      </c>
      <c r="AR25" s="45">
        <f t="shared" si="2"/>
        <v>2</v>
      </c>
      <c r="AS25" s="45">
        <f t="shared" si="2"/>
        <v>4</v>
      </c>
      <c r="AT25" s="45">
        <f t="shared" si="2"/>
        <v>10</v>
      </c>
      <c r="AU25" s="45">
        <f t="shared" si="2"/>
        <v>10</v>
      </c>
      <c r="AV25" s="45">
        <f t="shared" si="2"/>
        <v>6</v>
      </c>
    </row>
    <row r="26" spans="2:48" ht="23.1" customHeight="1" x14ac:dyDescent="0.3"/>
    <row r="27" spans="2:48" ht="23.1" customHeight="1" x14ac:dyDescent="0.25">
      <c r="C27" s="114" t="s">
        <v>676</v>
      </c>
      <c r="D27" s="141" t="s">
        <v>677</v>
      </c>
      <c r="E27" s="142"/>
      <c r="F27" s="143"/>
    </row>
    <row r="28" spans="2:48" ht="23.1" customHeight="1" x14ac:dyDescent="0.25">
      <c r="C28" s="115" t="s">
        <v>670</v>
      </c>
      <c r="D28" s="110" t="s">
        <v>678</v>
      </c>
      <c r="E28" s="110"/>
      <c r="F28" s="110"/>
    </row>
    <row r="29" spans="2:48" ht="23.1" customHeight="1" x14ac:dyDescent="0.25">
      <c r="C29" s="115" t="s">
        <v>671</v>
      </c>
      <c r="D29" s="110" t="s">
        <v>679</v>
      </c>
      <c r="E29" s="110"/>
      <c r="F29" s="110"/>
    </row>
    <row r="30" spans="2:48" x14ac:dyDescent="0.25">
      <c r="C30" s="115" t="s">
        <v>672</v>
      </c>
      <c r="D30" s="110" t="s">
        <v>680</v>
      </c>
      <c r="E30" s="110"/>
      <c r="F30" s="110"/>
    </row>
    <row r="31" spans="2:48" x14ac:dyDescent="0.25">
      <c r="C31" s="115" t="s">
        <v>673</v>
      </c>
      <c r="D31" s="110" t="s">
        <v>681</v>
      </c>
      <c r="E31" s="110"/>
      <c r="F31" s="110"/>
    </row>
    <row r="32" spans="2:48" x14ac:dyDescent="0.25">
      <c r="C32" s="115" t="s">
        <v>674</v>
      </c>
      <c r="D32" s="110" t="s">
        <v>682</v>
      </c>
      <c r="E32" s="110"/>
      <c r="F32" s="110"/>
    </row>
    <row r="33" spans="3:6" x14ac:dyDescent="0.25">
      <c r="C33" s="115" t="s">
        <v>675</v>
      </c>
      <c r="D33" s="110" t="s">
        <v>683</v>
      </c>
      <c r="E33" s="110"/>
      <c r="F33" s="110"/>
    </row>
    <row r="34" spans="3:6" x14ac:dyDescent="0.25">
      <c r="C34" s="115" t="s">
        <v>727</v>
      </c>
      <c r="D34" s="110" t="s">
        <v>728</v>
      </c>
      <c r="E34" s="110"/>
      <c r="F34" s="110"/>
    </row>
  </sheetData>
  <mergeCells count="61">
    <mergeCell ref="AU4:AV5"/>
    <mergeCell ref="B2:M2"/>
    <mergeCell ref="B4:B8"/>
    <mergeCell ref="C4:C8"/>
    <mergeCell ref="D4:E5"/>
    <mergeCell ref="F4:F8"/>
    <mergeCell ref="G4:L4"/>
    <mergeCell ref="M4:M8"/>
    <mergeCell ref="L5:L8"/>
    <mergeCell ref="N4:O4"/>
    <mergeCell ref="G5:G8"/>
    <mergeCell ref="H5:H8"/>
    <mergeCell ref="I5:I8"/>
    <mergeCell ref="J5:J8"/>
    <mergeCell ref="K5:K8"/>
    <mergeCell ref="AB4:AB8"/>
    <mergeCell ref="P4:R4"/>
    <mergeCell ref="P5:Q5"/>
    <mergeCell ref="P6:P8"/>
    <mergeCell ref="Q6:Q8"/>
    <mergeCell ref="S4:Y4"/>
    <mergeCell ref="Y5:Y8"/>
    <mergeCell ref="AM7:AM8"/>
    <mergeCell ref="D6:D8"/>
    <mergeCell ref="E6:E8"/>
    <mergeCell ref="V5:V8"/>
    <mergeCell ref="W5:W8"/>
    <mergeCell ref="X5:X8"/>
    <mergeCell ref="Z4:Z8"/>
    <mergeCell ref="AF6:AF8"/>
    <mergeCell ref="AG6:AG8"/>
    <mergeCell ref="AH6:AH8"/>
    <mergeCell ref="AC4:AC8"/>
    <mergeCell ref="AE4:AT4"/>
    <mergeCell ref="AE5:AF5"/>
    <mergeCell ref="AG5:AO5"/>
    <mergeCell ref="R5:R8"/>
    <mergeCell ref="S5:S8"/>
    <mergeCell ref="AE6:AE8"/>
    <mergeCell ref="B25:C25"/>
    <mergeCell ref="AI7:AJ7"/>
    <mergeCell ref="AK7:AK8"/>
    <mergeCell ref="AL7:AL8"/>
    <mergeCell ref="T5:T8"/>
    <mergeCell ref="U5:U8"/>
    <mergeCell ref="D27:F27"/>
    <mergeCell ref="AV6:AV8"/>
    <mergeCell ref="AQ5:AT5"/>
    <mergeCell ref="N5:N8"/>
    <mergeCell ref="O5:O8"/>
    <mergeCell ref="AU6:AU8"/>
    <mergeCell ref="AN7:AN8"/>
    <mergeCell ref="AO7:AO8"/>
    <mergeCell ref="AP7:AP8"/>
    <mergeCell ref="AQ6:AQ8"/>
    <mergeCell ref="AR6:AR8"/>
    <mergeCell ref="AS6:AS8"/>
    <mergeCell ref="AT6:AT8"/>
    <mergeCell ref="AI6:AP6"/>
    <mergeCell ref="AD4:AD8"/>
    <mergeCell ref="AA4:AA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3"/>
  <sheetViews>
    <sheetView showGridLines="0" tabSelected="1" workbookViewId="0">
      <pane xSplit="22" topLeftCell="W1" activePane="topRight" state="frozen"/>
      <selection pane="topRight" activeCell="E23" sqref="E23"/>
    </sheetView>
  </sheetViews>
  <sheetFormatPr baseColWidth="10" defaultColWidth="11.42578125" defaultRowHeight="15" x14ac:dyDescent="0.25"/>
  <cols>
    <col min="1" max="1" width="11.5703125" customWidth="1"/>
    <col min="2" max="2" width="9.42578125" style="5" customWidth="1"/>
    <col min="3" max="3" width="3.7109375" style="5" customWidth="1"/>
    <col min="4" max="4" width="4.42578125" customWidth="1"/>
    <col min="5" max="5" width="7.28515625" style="4" customWidth="1"/>
    <col min="6" max="6" width="4.28515625" style="5" customWidth="1"/>
    <col min="7" max="7" width="5.42578125" customWidth="1"/>
    <col min="8" max="11" width="4.28515625" customWidth="1"/>
    <col min="12" max="12" width="7" customWidth="1"/>
    <col min="13" max="22" width="3.85546875" customWidth="1"/>
    <col min="23" max="23" width="6.85546875" customWidth="1"/>
    <col min="24" max="39" width="3.7109375" customWidth="1"/>
    <col min="40" max="40" width="4.42578125" customWidth="1"/>
    <col min="41" max="41" width="3.28515625" customWidth="1"/>
    <col min="61" max="102" width="11.42578125" style="4"/>
  </cols>
  <sheetData>
    <row r="1" spans="1:102" ht="22.5" customHeight="1" x14ac:dyDescent="0.25"/>
    <row r="2" spans="1:102" ht="81.75" customHeight="1" thickBot="1" x14ac:dyDescent="0.3">
      <c r="A2" s="166" t="s">
        <v>733</v>
      </c>
      <c r="B2" s="166"/>
      <c r="C2" s="166"/>
      <c r="D2" s="166"/>
      <c r="E2" s="166"/>
      <c r="F2" s="166"/>
      <c r="G2" s="166"/>
      <c r="H2" s="166"/>
      <c r="I2" s="166"/>
      <c r="J2" s="166"/>
      <c r="K2" s="166"/>
      <c r="L2" s="166"/>
      <c r="M2" s="166"/>
      <c r="N2" s="166"/>
      <c r="O2" s="166"/>
      <c r="P2" s="166"/>
      <c r="Q2" s="166"/>
      <c r="R2" s="166"/>
      <c r="S2" s="166"/>
      <c r="T2" s="166"/>
      <c r="U2" s="166"/>
      <c r="V2" s="166"/>
      <c r="W2" s="6"/>
      <c r="X2" s="6"/>
      <c r="Y2" s="6"/>
      <c r="Z2" s="6"/>
      <c r="AA2" s="6"/>
      <c r="AB2" s="6"/>
      <c r="AC2" s="6"/>
      <c r="AD2" s="6"/>
      <c r="AE2" s="6"/>
      <c r="AF2" s="6"/>
      <c r="AG2" s="6"/>
      <c r="AH2" s="6"/>
      <c r="AI2" s="6"/>
      <c r="AJ2" s="6"/>
      <c r="AK2" s="6"/>
      <c r="AL2" s="6"/>
      <c r="AM2" s="6"/>
      <c r="AN2" s="6"/>
      <c r="AO2" s="6"/>
      <c r="AP2" s="6"/>
      <c r="AQ2" s="6"/>
      <c r="AR2" s="6"/>
    </row>
    <row r="3" spans="1:102" ht="21" customHeight="1" thickTop="1" x14ac:dyDescent="0.25"/>
    <row r="4" spans="1:102" s="1" customFormat="1" ht="23.25" customHeight="1" x14ac:dyDescent="0.2">
      <c r="A4" s="139" t="s">
        <v>70</v>
      </c>
      <c r="B4" s="144" t="s">
        <v>57</v>
      </c>
      <c r="C4" s="139" t="s">
        <v>1</v>
      </c>
      <c r="D4" s="139"/>
      <c r="E4" s="179"/>
      <c r="F4" s="139" t="s">
        <v>102</v>
      </c>
      <c r="G4" s="139"/>
      <c r="H4" s="139"/>
      <c r="I4" s="139"/>
      <c r="J4" s="139"/>
      <c r="K4" s="139"/>
      <c r="L4" s="180"/>
      <c r="M4" s="139" t="s">
        <v>11</v>
      </c>
      <c r="N4" s="139"/>
      <c r="O4" s="139" t="s">
        <v>15</v>
      </c>
      <c r="P4" s="139"/>
      <c r="Q4" s="139"/>
      <c r="R4" s="139" t="s">
        <v>16</v>
      </c>
      <c r="S4" s="139"/>
      <c r="T4" s="139"/>
      <c r="U4" s="139"/>
      <c r="V4" s="139"/>
      <c r="W4" s="181"/>
      <c r="X4" s="139" t="s">
        <v>72</v>
      </c>
      <c r="Y4" s="139"/>
      <c r="Z4" s="139"/>
      <c r="AA4" s="139"/>
      <c r="AB4" s="139"/>
      <c r="AC4" s="139"/>
      <c r="AD4" s="139"/>
      <c r="AE4" s="139"/>
      <c r="AF4" s="139"/>
      <c r="AG4" s="139"/>
      <c r="AH4" s="139"/>
      <c r="AI4" s="139"/>
      <c r="AJ4" s="139"/>
      <c r="AK4" s="139"/>
      <c r="AL4" s="139"/>
      <c r="AM4" s="139"/>
      <c r="AN4" s="155" t="s">
        <v>22</v>
      </c>
      <c r="AO4" s="171"/>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row>
    <row r="5" spans="1:102" s="1" customFormat="1" ht="10.5" customHeight="1" x14ac:dyDescent="0.2">
      <c r="A5" s="139"/>
      <c r="B5" s="167"/>
      <c r="C5" s="139"/>
      <c r="D5" s="139"/>
      <c r="E5" s="179"/>
      <c r="F5" s="151" t="s">
        <v>4</v>
      </c>
      <c r="G5" s="151" t="s">
        <v>5</v>
      </c>
      <c r="H5" s="151" t="s">
        <v>6</v>
      </c>
      <c r="I5" s="151" t="s">
        <v>7</v>
      </c>
      <c r="J5" s="151" t="s">
        <v>8</v>
      </c>
      <c r="K5" s="151" t="s">
        <v>9</v>
      </c>
      <c r="L5" s="180"/>
      <c r="M5" s="151" t="s">
        <v>12</v>
      </c>
      <c r="N5" s="151" t="s">
        <v>13</v>
      </c>
      <c r="O5" s="139" t="s">
        <v>23</v>
      </c>
      <c r="P5" s="139"/>
      <c r="Q5" s="140" t="s">
        <v>24</v>
      </c>
      <c r="R5" s="140" t="s">
        <v>25</v>
      </c>
      <c r="S5" s="140" t="s">
        <v>26</v>
      </c>
      <c r="T5" s="140" t="s">
        <v>27</v>
      </c>
      <c r="U5" s="140" t="s">
        <v>28</v>
      </c>
      <c r="V5" s="140" t="s">
        <v>29</v>
      </c>
      <c r="W5" s="181"/>
      <c r="X5" s="139" t="s">
        <v>31</v>
      </c>
      <c r="Y5" s="139"/>
      <c r="Z5" s="139" t="s">
        <v>32</v>
      </c>
      <c r="AA5" s="139"/>
      <c r="AB5" s="139"/>
      <c r="AC5" s="139"/>
      <c r="AD5" s="139"/>
      <c r="AE5" s="139"/>
      <c r="AF5" s="139"/>
      <c r="AG5" s="139"/>
      <c r="AH5" s="139"/>
      <c r="AI5" s="42"/>
      <c r="AJ5" s="139" t="s">
        <v>33</v>
      </c>
      <c r="AK5" s="139"/>
      <c r="AL5" s="139"/>
      <c r="AM5" s="139"/>
      <c r="AN5" s="157"/>
      <c r="AO5" s="17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row>
    <row r="6" spans="1:102" s="1" customFormat="1" ht="11.25" customHeight="1" x14ac:dyDescent="0.2">
      <c r="A6" s="139"/>
      <c r="B6" s="167"/>
      <c r="C6" s="151" t="s">
        <v>34</v>
      </c>
      <c r="D6" s="151" t="s">
        <v>3</v>
      </c>
      <c r="E6" s="179"/>
      <c r="F6" s="151"/>
      <c r="G6" s="151"/>
      <c r="H6" s="151"/>
      <c r="I6" s="151"/>
      <c r="J6" s="151"/>
      <c r="K6" s="151"/>
      <c r="L6" s="180"/>
      <c r="M6" s="151"/>
      <c r="N6" s="151"/>
      <c r="O6" s="140" t="s">
        <v>35</v>
      </c>
      <c r="P6" s="140" t="s">
        <v>36</v>
      </c>
      <c r="Q6" s="140"/>
      <c r="R6" s="140"/>
      <c r="S6" s="140"/>
      <c r="T6" s="140"/>
      <c r="U6" s="140"/>
      <c r="V6" s="140"/>
      <c r="W6" s="181"/>
      <c r="X6" s="139" t="s">
        <v>37</v>
      </c>
      <c r="Y6" s="139" t="s">
        <v>38</v>
      </c>
      <c r="Z6" s="151" t="s">
        <v>39</v>
      </c>
      <c r="AA6" s="151" t="s">
        <v>40</v>
      </c>
      <c r="AB6" s="139" t="s">
        <v>41</v>
      </c>
      <c r="AC6" s="139"/>
      <c r="AD6" s="139"/>
      <c r="AE6" s="139"/>
      <c r="AF6" s="139"/>
      <c r="AG6" s="139"/>
      <c r="AH6" s="139"/>
      <c r="AI6" s="139"/>
      <c r="AJ6" s="151" t="s">
        <v>42</v>
      </c>
      <c r="AK6" s="151" t="s">
        <v>43</v>
      </c>
      <c r="AL6" s="151" t="s">
        <v>44</v>
      </c>
      <c r="AM6" s="151" t="s">
        <v>45</v>
      </c>
      <c r="AN6" s="151" t="s">
        <v>46</v>
      </c>
      <c r="AO6" s="151" t="s">
        <v>156</v>
      </c>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row>
    <row r="7" spans="1:102" s="1" customFormat="1" ht="15" customHeight="1" x14ac:dyDescent="0.2">
      <c r="A7" s="139"/>
      <c r="B7" s="167"/>
      <c r="C7" s="151"/>
      <c r="D7" s="151"/>
      <c r="E7" s="179"/>
      <c r="F7" s="151"/>
      <c r="G7" s="151"/>
      <c r="H7" s="151"/>
      <c r="I7" s="151"/>
      <c r="J7" s="151"/>
      <c r="K7" s="151"/>
      <c r="L7" s="180"/>
      <c r="M7" s="151"/>
      <c r="N7" s="151"/>
      <c r="O7" s="140"/>
      <c r="P7" s="140"/>
      <c r="Q7" s="140"/>
      <c r="R7" s="140"/>
      <c r="S7" s="140"/>
      <c r="T7" s="140"/>
      <c r="U7" s="140"/>
      <c r="V7" s="140"/>
      <c r="W7" s="181"/>
      <c r="X7" s="139"/>
      <c r="Y7" s="139"/>
      <c r="Z7" s="151"/>
      <c r="AA7" s="151"/>
      <c r="AB7" s="169" t="s">
        <v>47</v>
      </c>
      <c r="AC7" s="169"/>
      <c r="AD7" s="151" t="s">
        <v>48</v>
      </c>
      <c r="AE7" s="151" t="s">
        <v>49</v>
      </c>
      <c r="AF7" s="151" t="s">
        <v>50</v>
      </c>
      <c r="AG7" s="151" t="s">
        <v>51</v>
      </c>
      <c r="AH7" s="151" t="s">
        <v>52</v>
      </c>
      <c r="AI7" s="151" t="s">
        <v>53</v>
      </c>
      <c r="AJ7" s="151"/>
      <c r="AK7" s="151"/>
      <c r="AL7" s="151"/>
      <c r="AM7" s="151"/>
      <c r="AN7" s="151"/>
      <c r="AO7" s="151"/>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row>
    <row r="8" spans="1:102" s="1" customFormat="1" ht="67.5" customHeight="1" x14ac:dyDescent="0.2">
      <c r="A8" s="139"/>
      <c r="B8" s="145"/>
      <c r="C8" s="151"/>
      <c r="D8" s="151"/>
      <c r="E8" s="179"/>
      <c r="F8" s="151"/>
      <c r="G8" s="151"/>
      <c r="H8" s="151"/>
      <c r="I8" s="151"/>
      <c r="J8" s="151"/>
      <c r="K8" s="151"/>
      <c r="L8" s="180"/>
      <c r="M8" s="151"/>
      <c r="N8" s="151"/>
      <c r="O8" s="140"/>
      <c r="P8" s="140"/>
      <c r="Q8" s="140"/>
      <c r="R8" s="140"/>
      <c r="S8" s="140"/>
      <c r="T8" s="140"/>
      <c r="U8" s="140"/>
      <c r="V8" s="140"/>
      <c r="W8" s="181"/>
      <c r="X8" s="139"/>
      <c r="Y8" s="139"/>
      <c r="Z8" s="151"/>
      <c r="AA8" s="151"/>
      <c r="AB8" s="43" t="s">
        <v>54</v>
      </c>
      <c r="AC8" s="43" t="s">
        <v>55</v>
      </c>
      <c r="AD8" s="151"/>
      <c r="AE8" s="151"/>
      <c r="AF8" s="151"/>
      <c r="AG8" s="151"/>
      <c r="AH8" s="151"/>
      <c r="AI8" s="151"/>
      <c r="AJ8" s="151"/>
      <c r="AK8" s="151"/>
      <c r="AL8" s="151"/>
      <c r="AM8" s="151"/>
      <c r="AN8" s="151"/>
      <c r="AO8" s="151"/>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row>
    <row r="9" spans="1:102" ht="23.1" customHeight="1" x14ac:dyDescent="0.25">
      <c r="A9" s="25" t="s">
        <v>58</v>
      </c>
      <c r="B9" s="12">
        <f>Enero!D25+Enero!E25</f>
        <v>16</v>
      </c>
      <c r="C9" s="12">
        <f>Enero!D25</f>
        <v>1</v>
      </c>
      <c r="D9" s="12">
        <f>Enero!E25</f>
        <v>15</v>
      </c>
      <c r="E9" s="179"/>
      <c r="F9" s="12">
        <f>Enero!G25</f>
        <v>4</v>
      </c>
      <c r="G9" s="12">
        <f>Enero!H25</f>
        <v>45</v>
      </c>
      <c r="H9" s="12">
        <f>Enero!I25</f>
        <v>0</v>
      </c>
      <c r="I9" s="12">
        <f>Enero!J25</f>
        <v>0</v>
      </c>
      <c r="J9" s="12">
        <f>Enero!K25</f>
        <v>0</v>
      </c>
      <c r="K9" s="12">
        <f>Enero!L25</f>
        <v>0</v>
      </c>
      <c r="L9" s="180"/>
      <c r="M9" s="12">
        <f>Enero!N25</f>
        <v>100</v>
      </c>
      <c r="N9" s="12">
        <f>Enero!O25</f>
        <v>0</v>
      </c>
      <c r="O9" s="12">
        <f>Enero!P25</f>
        <v>0</v>
      </c>
      <c r="P9" s="12">
        <f>Enero!Q25</f>
        <v>0</v>
      </c>
      <c r="Q9" s="12">
        <f>Enero!R25</f>
        <v>16</v>
      </c>
      <c r="R9" s="12">
        <f>Enero!S25</f>
        <v>13</v>
      </c>
      <c r="S9" s="12">
        <f>Enero!T25</f>
        <v>0</v>
      </c>
      <c r="T9" s="12">
        <f>Enero!U25</f>
        <v>0</v>
      </c>
      <c r="U9" s="12">
        <f>Enero!V25</f>
        <v>1</v>
      </c>
      <c r="V9" s="12">
        <f>Enero!W25</f>
        <v>1</v>
      </c>
      <c r="W9" s="181"/>
      <c r="X9" s="12">
        <f>Enero!AD25</f>
        <v>4</v>
      </c>
      <c r="Y9" s="12">
        <f>Enero!AE25</f>
        <v>12</v>
      </c>
      <c r="Z9" s="12">
        <f>Enero!AF25</f>
        <v>16</v>
      </c>
      <c r="AA9" s="12">
        <f>Enero!AG25</f>
        <v>0</v>
      </c>
      <c r="AB9" s="12">
        <f>Enero!AH25</f>
        <v>0</v>
      </c>
      <c r="AC9" s="12">
        <f>Enero!AI25</f>
        <v>3</v>
      </c>
      <c r="AD9" s="12">
        <f>Enero!AJ25</f>
        <v>8</v>
      </c>
      <c r="AE9" s="12">
        <f>Enero!AK25</f>
        <v>1</v>
      </c>
      <c r="AF9" s="12">
        <f>Enero!AL25</f>
        <v>1</v>
      </c>
      <c r="AG9" s="12">
        <f>Enero!AM25</f>
        <v>3</v>
      </c>
      <c r="AH9" s="12">
        <f>Enero!AN25</f>
        <v>0</v>
      </c>
      <c r="AI9" s="12">
        <f>Enero!AO25</f>
        <v>1</v>
      </c>
      <c r="AJ9" s="12">
        <f>Enero!AP25</f>
        <v>0</v>
      </c>
      <c r="AK9" s="12">
        <f>Enero!AQ25</f>
        <v>0</v>
      </c>
      <c r="AL9" s="12">
        <f>Enero!AR25</f>
        <v>5</v>
      </c>
      <c r="AM9" s="12">
        <f>Enero!AS25</f>
        <v>11</v>
      </c>
      <c r="AN9" s="12">
        <f>Enero!AT25</f>
        <v>16</v>
      </c>
      <c r="AO9" s="12">
        <f>Enero!AU25</f>
        <v>0</v>
      </c>
    </row>
    <row r="10" spans="1:102" ht="23.1" customHeight="1" x14ac:dyDescent="0.25">
      <c r="A10" s="25" t="s">
        <v>59</v>
      </c>
      <c r="B10" s="60">
        <f>Febrero!B48</f>
        <v>40</v>
      </c>
      <c r="C10" s="12">
        <f>Febrero!D49</f>
        <v>8</v>
      </c>
      <c r="D10" s="12">
        <f>Febrero!E49</f>
        <v>32</v>
      </c>
      <c r="E10" s="179"/>
      <c r="F10" s="12">
        <f>Febrero!G49</f>
        <v>18</v>
      </c>
      <c r="G10" s="12">
        <f>Febrero!H49</f>
        <v>229</v>
      </c>
      <c r="H10" s="12">
        <f>Febrero!I49</f>
        <v>5</v>
      </c>
      <c r="I10" s="12">
        <f>Febrero!J49</f>
        <v>0</v>
      </c>
      <c r="J10" s="12">
        <f>Febrero!K49</f>
        <v>0</v>
      </c>
      <c r="K10" s="12">
        <f>Febrero!L49</f>
        <v>0</v>
      </c>
      <c r="L10" s="180"/>
      <c r="M10" s="12">
        <f>Febrero!N49</f>
        <v>100</v>
      </c>
      <c r="N10" s="12">
        <f>Febrero!O49</f>
        <v>0</v>
      </c>
      <c r="O10" s="12">
        <f>Febrero!P49</f>
        <v>1</v>
      </c>
      <c r="P10" s="12">
        <f>Febrero!Q49</f>
        <v>0</v>
      </c>
      <c r="Q10" s="12">
        <f>Febrero!R49</f>
        <v>39</v>
      </c>
      <c r="R10" s="12">
        <f>Febrero!S49</f>
        <v>39</v>
      </c>
      <c r="S10" s="12">
        <f>Febrero!T49</f>
        <v>0</v>
      </c>
      <c r="T10" s="12">
        <f>Febrero!U49</f>
        <v>0</v>
      </c>
      <c r="U10" s="12">
        <f>Febrero!V49</f>
        <v>0</v>
      </c>
      <c r="V10" s="12">
        <f>Febrero!W49</f>
        <v>1</v>
      </c>
      <c r="W10" s="181"/>
      <c r="X10" s="12">
        <f>Febrero!AD49</f>
        <v>16</v>
      </c>
      <c r="Y10" s="12">
        <f>Febrero!AE49</f>
        <v>24</v>
      </c>
      <c r="Z10" s="12">
        <f>Febrero!AF49</f>
        <v>40</v>
      </c>
      <c r="AA10" s="12">
        <f>Febrero!AG49</f>
        <v>0</v>
      </c>
      <c r="AB10" s="12">
        <f>Febrero!AH49</f>
        <v>4</v>
      </c>
      <c r="AC10" s="12">
        <f>Febrero!AI49</f>
        <v>9</v>
      </c>
      <c r="AD10" s="12">
        <f>Febrero!AJ49</f>
        <v>17</v>
      </c>
      <c r="AE10" s="12">
        <f>Febrero!AK49</f>
        <v>5</v>
      </c>
      <c r="AF10" s="12">
        <f>Febrero!AL49</f>
        <v>4</v>
      </c>
      <c r="AG10" s="12">
        <f>Febrero!AM49</f>
        <v>1</v>
      </c>
      <c r="AH10" s="12">
        <f>Febrero!AN49</f>
        <v>0</v>
      </c>
      <c r="AI10" s="12">
        <f>Febrero!AO49</f>
        <v>2</v>
      </c>
      <c r="AJ10" s="12">
        <f>Febrero!AP49</f>
        <v>0</v>
      </c>
      <c r="AK10" s="12">
        <f>Febrero!AQ49</f>
        <v>10</v>
      </c>
      <c r="AL10" s="12">
        <f>Febrero!AR49</f>
        <v>13</v>
      </c>
      <c r="AM10" s="12">
        <f>Febrero!AS49</f>
        <v>17</v>
      </c>
      <c r="AN10" s="12">
        <f>Febrero!AT49</f>
        <v>33</v>
      </c>
      <c r="AO10" s="12">
        <f>Febrero!AU49</f>
        <v>7</v>
      </c>
    </row>
    <row r="11" spans="1:102" ht="23.1" customHeight="1" x14ac:dyDescent="0.25">
      <c r="A11" s="25" t="s">
        <v>60</v>
      </c>
      <c r="B11" s="12">
        <f>Marzo!D36+Marzo!E36</f>
        <v>27</v>
      </c>
      <c r="C11" s="12">
        <f>Marzo!D36</f>
        <v>6</v>
      </c>
      <c r="D11" s="12">
        <f>Marzo!E36</f>
        <v>21</v>
      </c>
      <c r="E11" s="179"/>
      <c r="F11" s="12">
        <f>Marzo!G36</f>
        <v>0</v>
      </c>
      <c r="G11" s="12">
        <f>Marzo!H36</f>
        <v>191</v>
      </c>
      <c r="H11" s="12">
        <f>Marzo!I36</f>
        <v>1</v>
      </c>
      <c r="I11" s="12">
        <f>Marzo!J36</f>
        <v>0</v>
      </c>
      <c r="J11" s="12">
        <f>Marzo!K36</f>
        <v>0</v>
      </c>
      <c r="K11" s="12">
        <f>Marzo!L36</f>
        <v>0</v>
      </c>
      <c r="L11" s="180"/>
      <c r="M11" s="12">
        <f>Marzo!N36</f>
        <v>100</v>
      </c>
      <c r="N11" s="12">
        <f>Marzo!O36</f>
        <v>0</v>
      </c>
      <c r="O11" s="12">
        <f>Marzo!P36</f>
        <v>0</v>
      </c>
      <c r="P11" s="12">
        <f>Marzo!Q36</f>
        <v>0</v>
      </c>
      <c r="Q11" s="12">
        <f>Marzo!R36</f>
        <v>27</v>
      </c>
      <c r="R11" s="12">
        <f>Marzo!S36</f>
        <v>23</v>
      </c>
      <c r="S11" s="12">
        <f>Marzo!T36</f>
        <v>0</v>
      </c>
      <c r="T11" s="12">
        <f>Marzo!U36</f>
        <v>0</v>
      </c>
      <c r="U11" s="12">
        <f>Marzo!V36</f>
        <v>0</v>
      </c>
      <c r="V11" s="12">
        <f>Marzo!W36</f>
        <v>4</v>
      </c>
      <c r="W11" s="181"/>
      <c r="X11" s="12">
        <f>Marzo!AD36</f>
        <v>10</v>
      </c>
      <c r="Y11" s="12">
        <f>Marzo!AE36</f>
        <v>17</v>
      </c>
      <c r="Z11" s="12">
        <f>Marzo!AF36</f>
        <v>27</v>
      </c>
      <c r="AA11" s="12">
        <f>Marzo!AG36</f>
        <v>0</v>
      </c>
      <c r="AB11" s="12">
        <f>Marzo!AH36</f>
        <v>1</v>
      </c>
      <c r="AC11" s="12">
        <f>Marzo!AI36</f>
        <v>13</v>
      </c>
      <c r="AD11" s="12">
        <f>Marzo!AJ36</f>
        <v>11</v>
      </c>
      <c r="AE11" s="12">
        <f>Marzo!AK36</f>
        <v>0</v>
      </c>
      <c r="AF11" s="12">
        <f>Marzo!AL36</f>
        <v>1</v>
      </c>
      <c r="AG11" s="12">
        <f>Marzo!AM36</f>
        <v>1</v>
      </c>
      <c r="AH11" s="12">
        <f>Marzo!AN36</f>
        <v>0</v>
      </c>
      <c r="AI11" s="12">
        <f>Marzo!AO36</f>
        <v>0</v>
      </c>
      <c r="AJ11" s="12">
        <f>Marzo!AP36</f>
        <v>0</v>
      </c>
      <c r="AK11" s="12">
        <f>Marzo!AQ36</f>
        <v>7</v>
      </c>
      <c r="AL11" s="12">
        <f>Marzo!AR36</f>
        <v>11</v>
      </c>
      <c r="AM11" s="12">
        <f>Marzo!AS36</f>
        <v>9</v>
      </c>
      <c r="AN11" s="12">
        <f>Marzo!AT36</f>
        <v>21</v>
      </c>
      <c r="AO11" s="12">
        <f>Marzo!AU36</f>
        <v>6</v>
      </c>
    </row>
    <row r="12" spans="1:102" ht="23.1" customHeight="1" x14ac:dyDescent="0.25">
      <c r="A12" s="25" t="s">
        <v>61</v>
      </c>
      <c r="B12" s="12">
        <f>Abril!D23+Abril!E23</f>
        <v>14</v>
      </c>
      <c r="C12" s="12">
        <f>Abril!D23</f>
        <v>3</v>
      </c>
      <c r="D12" s="12">
        <f>Abril!E23</f>
        <v>11</v>
      </c>
      <c r="E12" s="179"/>
      <c r="F12" s="12">
        <f>Abril!G23</f>
        <v>0</v>
      </c>
      <c r="G12" s="12">
        <f>Abril!H23</f>
        <v>19</v>
      </c>
      <c r="H12" s="12">
        <f>Abril!I23</f>
        <v>0</v>
      </c>
      <c r="I12" s="12">
        <f>Abril!J23</f>
        <v>0</v>
      </c>
      <c r="J12" s="12">
        <f>Abril!K23</f>
        <v>3</v>
      </c>
      <c r="K12" s="12">
        <f>Abril!L23</f>
        <v>0</v>
      </c>
      <c r="L12" s="180"/>
      <c r="M12" s="12">
        <f>Abril!N23</f>
        <v>100</v>
      </c>
      <c r="N12" s="12">
        <f>Abril!O23</f>
        <v>0</v>
      </c>
      <c r="O12" s="12">
        <f>Abril!P23</f>
        <v>0</v>
      </c>
      <c r="P12" s="12">
        <f>Abril!Q23</f>
        <v>0</v>
      </c>
      <c r="Q12" s="12">
        <f>Abril!R23</f>
        <v>14</v>
      </c>
      <c r="R12" s="12">
        <f>Abril!S23</f>
        <v>10</v>
      </c>
      <c r="S12" s="12">
        <f>Abril!T23</f>
        <v>0</v>
      </c>
      <c r="T12" s="12">
        <f>Abril!U23</f>
        <v>0</v>
      </c>
      <c r="U12" s="12">
        <f>Abril!V23</f>
        <v>0</v>
      </c>
      <c r="V12" s="12">
        <f>Abril!W23</f>
        <v>4</v>
      </c>
      <c r="W12" s="181"/>
      <c r="X12" s="12">
        <f>Abril!AD23</f>
        <v>6</v>
      </c>
      <c r="Y12" s="12">
        <f>Abril!AE23</f>
        <v>8</v>
      </c>
      <c r="Z12" s="12">
        <f>Abril!AF23</f>
        <v>12</v>
      </c>
      <c r="AA12" s="12">
        <f>Abril!AG23</f>
        <v>2</v>
      </c>
      <c r="AB12" s="12">
        <f>Abril!AH23</f>
        <v>0</v>
      </c>
      <c r="AC12" s="12">
        <f>Abril!AI23</f>
        <v>6</v>
      </c>
      <c r="AD12" s="12">
        <f>Abril!AJ23</f>
        <v>5</v>
      </c>
      <c r="AE12" s="12">
        <f>Abril!AK23</f>
        <v>0</v>
      </c>
      <c r="AF12" s="12">
        <f>Abril!AL23</f>
        <v>2</v>
      </c>
      <c r="AG12" s="12">
        <f>Abril!AM23</f>
        <v>0</v>
      </c>
      <c r="AH12" s="12">
        <f>Abril!AN23</f>
        <v>1</v>
      </c>
      <c r="AI12" s="12">
        <f>Abril!AO23</f>
        <v>0</v>
      </c>
      <c r="AJ12" s="12">
        <f>Abril!AP23</f>
        <v>0</v>
      </c>
      <c r="AK12" s="12">
        <f>Abril!AQ23</f>
        <v>4</v>
      </c>
      <c r="AL12" s="12">
        <f>Abril!AR23</f>
        <v>3</v>
      </c>
      <c r="AM12" s="12">
        <f>Abril!AS23</f>
        <v>7</v>
      </c>
      <c r="AN12" s="12">
        <f>Abril!AT23</f>
        <v>12</v>
      </c>
      <c r="AO12" s="12">
        <f>Abril!AU23</f>
        <v>2</v>
      </c>
    </row>
    <row r="13" spans="1:102" ht="23.1" customHeight="1" x14ac:dyDescent="0.25">
      <c r="A13" s="25" t="s">
        <v>62</v>
      </c>
      <c r="B13" s="12">
        <f>Mayo!D34+Mayo!E34</f>
        <v>23</v>
      </c>
      <c r="C13" s="12">
        <f>Mayo!D34</f>
        <v>2</v>
      </c>
      <c r="D13" s="12">
        <f>Mayo!E34</f>
        <v>21</v>
      </c>
      <c r="E13" s="179"/>
      <c r="F13" s="12">
        <f>Mayo!G34</f>
        <v>0</v>
      </c>
      <c r="G13" s="12">
        <f>Mayo!H34</f>
        <v>53</v>
      </c>
      <c r="H13" s="12">
        <f>Mayo!I34</f>
        <v>1</v>
      </c>
      <c r="I13" s="12">
        <f>Mayo!J34</f>
        <v>0</v>
      </c>
      <c r="J13" s="12">
        <f>Mayo!K34</f>
        <v>0</v>
      </c>
      <c r="K13" s="12">
        <f>Mayo!L34</f>
        <v>0</v>
      </c>
      <c r="L13" s="180"/>
      <c r="M13" s="12">
        <f>Mayo!N34</f>
        <v>91.304347826086953</v>
      </c>
      <c r="N13" s="12">
        <f>Mayo!O34</f>
        <v>8.695652173913043</v>
      </c>
      <c r="O13" s="12">
        <f>Mayo!P34</f>
        <v>0</v>
      </c>
      <c r="P13" s="12">
        <f>Mayo!Q34</f>
        <v>0</v>
      </c>
      <c r="Q13" s="12">
        <f>Mayo!R34</f>
        <v>23</v>
      </c>
      <c r="R13" s="12">
        <f>Mayo!S34</f>
        <v>20</v>
      </c>
      <c r="S13" s="12">
        <f>Mayo!T34</f>
        <v>0</v>
      </c>
      <c r="T13" s="12">
        <f>Mayo!U34</f>
        <v>0</v>
      </c>
      <c r="U13" s="12">
        <f>Mayo!V34</f>
        <v>0</v>
      </c>
      <c r="V13" s="12">
        <f>Mayo!W34</f>
        <v>2</v>
      </c>
      <c r="W13" s="181"/>
      <c r="X13" s="12">
        <f>Mayo!AD34</f>
        <v>14</v>
      </c>
      <c r="Y13" s="12">
        <f>Mayo!AE34</f>
        <v>9</v>
      </c>
      <c r="Z13" s="12">
        <f>Mayo!AF34</f>
        <v>22</v>
      </c>
      <c r="AA13" s="12">
        <f>Mayo!AG34</f>
        <v>1</v>
      </c>
      <c r="AB13" s="12">
        <f>Mayo!AH34</f>
        <v>2</v>
      </c>
      <c r="AC13" s="12">
        <f>Mayo!AI34</f>
        <v>11</v>
      </c>
      <c r="AD13" s="12">
        <f>Mayo!AJ34</f>
        <v>9</v>
      </c>
      <c r="AE13" s="12">
        <f>Mayo!AK34</f>
        <v>0</v>
      </c>
      <c r="AF13" s="12">
        <f>Mayo!AL34</f>
        <v>1</v>
      </c>
      <c r="AG13" s="12">
        <f>Mayo!AM34</f>
        <v>0</v>
      </c>
      <c r="AH13" s="12">
        <f>Mayo!AN34</f>
        <v>0</v>
      </c>
      <c r="AI13" s="12">
        <f>Mayo!AO34</f>
        <v>1</v>
      </c>
      <c r="AJ13" s="12">
        <f>Mayo!AP34</f>
        <v>0</v>
      </c>
      <c r="AK13" s="12">
        <f>Mayo!AQ34</f>
        <v>5</v>
      </c>
      <c r="AL13" s="12">
        <f>Mayo!AR34</f>
        <v>11</v>
      </c>
      <c r="AM13" s="12">
        <f>Mayo!AS34</f>
        <v>6</v>
      </c>
      <c r="AN13" s="12">
        <f>Mayo!AT34</f>
        <v>22</v>
      </c>
      <c r="AO13" s="12">
        <f>Mayo!AU34</f>
        <v>1</v>
      </c>
    </row>
    <row r="14" spans="1:102" ht="23.1" customHeight="1" x14ac:dyDescent="0.25">
      <c r="A14" s="25" t="s">
        <v>63</v>
      </c>
      <c r="B14" s="12">
        <f>Junio!D34+Junio!E34</f>
        <v>25</v>
      </c>
      <c r="C14" s="12">
        <f>Junio!D34</f>
        <v>1</v>
      </c>
      <c r="D14" s="12">
        <f>Junio!E34</f>
        <v>24</v>
      </c>
      <c r="E14" s="179"/>
      <c r="F14" s="12">
        <f>Junio!G34</f>
        <v>5</v>
      </c>
      <c r="G14" s="12">
        <f>Junio!H34</f>
        <v>69</v>
      </c>
      <c r="H14" s="12">
        <f>Junio!I34</f>
        <v>2</v>
      </c>
      <c r="I14" s="12">
        <f>Junio!J34</f>
        <v>0</v>
      </c>
      <c r="J14" s="12">
        <f>Junio!K34</f>
        <v>0</v>
      </c>
      <c r="K14" s="12">
        <f>Junio!L34</f>
        <v>0</v>
      </c>
      <c r="L14" s="180"/>
      <c r="M14" s="12">
        <f>Junio!N34</f>
        <v>100</v>
      </c>
      <c r="N14" s="12">
        <f>Junio!O34</f>
        <v>0</v>
      </c>
      <c r="O14" s="12">
        <f>Junio!P34</f>
        <v>0</v>
      </c>
      <c r="P14" s="12">
        <f>Junio!Q34</f>
        <v>1</v>
      </c>
      <c r="Q14" s="12">
        <f>Junio!R34</f>
        <v>24</v>
      </c>
      <c r="R14" s="12">
        <f>Junio!S34</f>
        <v>23</v>
      </c>
      <c r="S14" s="12">
        <f>Junio!T34</f>
        <v>0</v>
      </c>
      <c r="T14" s="12">
        <f>Junio!U34</f>
        <v>0</v>
      </c>
      <c r="U14" s="12">
        <f>Junio!V34</f>
        <v>1</v>
      </c>
      <c r="V14" s="12">
        <f>Junio!W34</f>
        <v>0</v>
      </c>
      <c r="W14" s="181"/>
      <c r="X14" s="12">
        <f>Junio!AD34</f>
        <v>10</v>
      </c>
      <c r="Y14" s="12">
        <f>Junio!AE34</f>
        <v>15</v>
      </c>
      <c r="Z14" s="12">
        <f>Junio!AF34</f>
        <v>25</v>
      </c>
      <c r="AA14" s="12">
        <f>Junio!AG34</f>
        <v>0</v>
      </c>
      <c r="AB14" s="12">
        <f>Junio!AH34</f>
        <v>2</v>
      </c>
      <c r="AC14" s="12">
        <f>Junio!AI34</f>
        <v>15</v>
      </c>
      <c r="AD14" s="12">
        <f>Junio!AJ34</f>
        <v>8</v>
      </c>
      <c r="AE14" s="12">
        <f>Junio!AK34</f>
        <v>0</v>
      </c>
      <c r="AF14" s="12">
        <f>Junio!AL34</f>
        <v>0</v>
      </c>
      <c r="AG14" s="12">
        <f>Junio!AM34</f>
        <v>0</v>
      </c>
      <c r="AH14" s="12">
        <f>Junio!AN34</f>
        <v>0</v>
      </c>
      <c r="AI14" s="12">
        <f>Junio!AO34</f>
        <v>1</v>
      </c>
      <c r="AJ14" s="12">
        <f>Junio!AP34</f>
        <v>0</v>
      </c>
      <c r="AK14" s="12">
        <f>Junio!AQ34</f>
        <v>11</v>
      </c>
      <c r="AL14" s="12">
        <f>Junio!AR34</f>
        <v>9</v>
      </c>
      <c r="AM14" s="12">
        <f>Junio!AS34</f>
        <v>5</v>
      </c>
      <c r="AN14" s="12">
        <f>Junio!AT34</f>
        <v>23</v>
      </c>
      <c r="AO14" s="12">
        <f>Junio!AU34</f>
        <v>2</v>
      </c>
    </row>
    <row r="15" spans="1:102" ht="23.1" customHeight="1" x14ac:dyDescent="0.25">
      <c r="A15" s="61" t="s">
        <v>64</v>
      </c>
      <c r="B15" s="12">
        <f>Julio!D29+Julio!E29</f>
        <v>18</v>
      </c>
      <c r="C15" s="12">
        <f>Julio!D29</f>
        <v>4</v>
      </c>
      <c r="D15" s="12">
        <f>Julio!E29</f>
        <v>14</v>
      </c>
      <c r="E15" s="179"/>
      <c r="F15" s="12">
        <f>Julio!G29</f>
        <v>0</v>
      </c>
      <c r="G15" s="60">
        <f>Julio!H29</f>
        <v>71</v>
      </c>
      <c r="H15" s="12">
        <f>Julio!I29</f>
        <v>2</v>
      </c>
      <c r="I15" s="12">
        <f>Julio!J29</f>
        <v>0</v>
      </c>
      <c r="J15" s="12">
        <f>Julio!K29</f>
        <v>2</v>
      </c>
      <c r="K15" s="12">
        <f>Julio!L29</f>
        <v>0</v>
      </c>
      <c r="L15" s="180"/>
      <c r="M15" s="12">
        <f>Julio!N29</f>
        <v>100</v>
      </c>
      <c r="N15" s="12">
        <f>Julio!O29</f>
        <v>0</v>
      </c>
      <c r="O15" s="12">
        <f>Julio!P29</f>
        <v>0</v>
      </c>
      <c r="P15" s="12">
        <f>Julio!Q29</f>
        <v>0</v>
      </c>
      <c r="Q15" s="12">
        <f>Julio!R29</f>
        <v>18</v>
      </c>
      <c r="R15" s="12">
        <f>Julio!S29</f>
        <v>17</v>
      </c>
      <c r="S15" s="12">
        <f>Julio!T29</f>
        <v>0</v>
      </c>
      <c r="T15" s="12">
        <f>Julio!U29</f>
        <v>0</v>
      </c>
      <c r="U15" s="12">
        <f>Julio!V29</f>
        <v>0</v>
      </c>
      <c r="V15" s="12">
        <f>Julio!W29</f>
        <v>0</v>
      </c>
      <c r="W15" s="181"/>
      <c r="X15" s="12">
        <f>Julio!AD29</f>
        <v>6</v>
      </c>
      <c r="Y15" s="12">
        <f>Julio!AE29</f>
        <v>12</v>
      </c>
      <c r="Z15" s="12">
        <f>Julio!AF29</f>
        <v>18</v>
      </c>
      <c r="AA15" s="12">
        <f>Julio!AG29</f>
        <v>0</v>
      </c>
      <c r="AB15" s="12">
        <f>Julio!AH29</f>
        <v>2</v>
      </c>
      <c r="AC15" s="12">
        <f>Julio!AI29</f>
        <v>5</v>
      </c>
      <c r="AD15" s="12">
        <f>Julio!AJ29</f>
        <v>11</v>
      </c>
      <c r="AE15" s="12">
        <f>Julio!AK29</f>
        <v>0</v>
      </c>
      <c r="AF15" s="12">
        <f>Julio!AL29</f>
        <v>0</v>
      </c>
      <c r="AG15" s="12">
        <f>Julio!AM29</f>
        <v>0</v>
      </c>
      <c r="AH15" s="12">
        <f>Julio!AN29</f>
        <v>0</v>
      </c>
      <c r="AI15" s="12">
        <f>Julio!AO29</f>
        <v>2</v>
      </c>
      <c r="AJ15" s="12">
        <f>Julio!AP29</f>
        <v>0</v>
      </c>
      <c r="AK15" s="12">
        <f>Julio!AQ29</f>
        <v>3</v>
      </c>
      <c r="AL15" s="12">
        <f>Julio!AR29</f>
        <v>4</v>
      </c>
      <c r="AM15" s="12">
        <f>Julio!AS29</f>
        <v>11</v>
      </c>
      <c r="AN15" s="12">
        <f>Julio!AT29</f>
        <v>17</v>
      </c>
      <c r="AO15" s="12">
        <f>Julio!AU29</f>
        <v>1</v>
      </c>
    </row>
    <row r="16" spans="1:102" ht="23.1" customHeight="1" x14ac:dyDescent="0.25">
      <c r="A16" s="25" t="s">
        <v>65</v>
      </c>
      <c r="B16" s="12">
        <f>Agosto!D24+Agosto!E24</f>
        <v>15</v>
      </c>
      <c r="C16" s="12">
        <f>Agosto!D24</f>
        <v>2</v>
      </c>
      <c r="D16" s="12">
        <f>Agosto!E24</f>
        <v>13</v>
      </c>
      <c r="E16" s="179"/>
      <c r="F16" s="12">
        <f>Agosto!G24</f>
        <v>0</v>
      </c>
      <c r="G16" s="12">
        <f>Agosto!H24</f>
        <v>22</v>
      </c>
      <c r="H16" s="12">
        <f>Agosto!I24</f>
        <v>0</v>
      </c>
      <c r="I16" s="12">
        <f>Agosto!J24</f>
        <v>0</v>
      </c>
      <c r="J16" s="12">
        <f>Agosto!K24</f>
        <v>0</v>
      </c>
      <c r="K16" s="12">
        <f>Agosto!L24</f>
        <v>0</v>
      </c>
      <c r="L16" s="180"/>
      <c r="M16" s="12">
        <f>Agosto!N24</f>
        <v>100</v>
      </c>
      <c r="N16" s="12">
        <f>Agosto!O24</f>
        <v>0</v>
      </c>
      <c r="O16" s="12">
        <f>Agosto!P24</f>
        <v>0</v>
      </c>
      <c r="P16" s="12">
        <f>Agosto!Q24</f>
        <v>0</v>
      </c>
      <c r="Q16" s="12">
        <f>Agosto!R24</f>
        <v>15</v>
      </c>
      <c r="R16" s="12">
        <f>Agosto!S24</f>
        <v>9</v>
      </c>
      <c r="S16" s="12">
        <f>Agosto!T24</f>
        <v>4</v>
      </c>
      <c r="T16" s="12">
        <f>Agosto!U24</f>
        <v>0</v>
      </c>
      <c r="U16" s="12">
        <f>Agosto!V24</f>
        <v>0</v>
      </c>
      <c r="V16" s="12">
        <f>Agosto!W24</f>
        <v>1</v>
      </c>
      <c r="W16" s="181"/>
      <c r="X16" s="12">
        <f>Agosto!AD24</f>
        <v>7</v>
      </c>
      <c r="Y16" s="12">
        <f>Agosto!AE24</f>
        <v>8</v>
      </c>
      <c r="Z16" s="12">
        <f>Agosto!AF24</f>
        <v>15</v>
      </c>
      <c r="AA16" s="12">
        <f>Agosto!AG24</f>
        <v>0</v>
      </c>
      <c r="AB16" s="12">
        <f>Agosto!AH24</f>
        <v>1</v>
      </c>
      <c r="AC16" s="12">
        <f>Agosto!AI24</f>
        <v>9</v>
      </c>
      <c r="AD16" s="12">
        <f>Agosto!AJ24</f>
        <v>4</v>
      </c>
      <c r="AE16" s="12">
        <f>Agosto!AK24</f>
        <v>1</v>
      </c>
      <c r="AF16" s="12">
        <f>Agosto!AL24</f>
        <v>0</v>
      </c>
      <c r="AG16" s="12">
        <f>Agosto!AM24</f>
        <v>0</v>
      </c>
      <c r="AH16" s="12">
        <f>Agosto!AN24</f>
        <v>0</v>
      </c>
      <c r="AI16" s="12">
        <f>Agosto!AO24</f>
        <v>0</v>
      </c>
      <c r="AJ16" s="12">
        <f>Agosto!AP24</f>
        <v>0</v>
      </c>
      <c r="AK16" s="12">
        <f>Agosto!AQ24</f>
        <v>5</v>
      </c>
      <c r="AL16" s="12">
        <f>Agosto!AR24</f>
        <v>6</v>
      </c>
      <c r="AM16" s="12">
        <f>Agosto!AS24</f>
        <v>4</v>
      </c>
      <c r="AN16" s="12">
        <f>Agosto!AT24</f>
        <v>13</v>
      </c>
      <c r="AO16" s="12">
        <f>Agosto!AU24</f>
        <v>2</v>
      </c>
    </row>
    <row r="17" spans="1:41" ht="23.1" customHeight="1" x14ac:dyDescent="0.25">
      <c r="A17" s="25" t="s">
        <v>66</v>
      </c>
      <c r="B17" s="136">
        <f>Septiembre!B21</f>
        <v>13</v>
      </c>
      <c r="C17" s="136">
        <f>Septiembre!D22</f>
        <v>4</v>
      </c>
      <c r="D17" s="136">
        <f>Septiembre!E22</f>
        <v>9</v>
      </c>
      <c r="E17" s="179"/>
      <c r="F17" s="12">
        <f>Septiembre!G22</f>
        <v>9</v>
      </c>
      <c r="G17" s="12">
        <f>Septiembre!H22</f>
        <v>17</v>
      </c>
      <c r="H17" s="12">
        <f>Septiembre!I22</f>
        <v>0</v>
      </c>
      <c r="I17" s="12">
        <f>Septiembre!J22</f>
        <v>0</v>
      </c>
      <c r="J17" s="12">
        <f>Septiembre!K22</f>
        <v>0</v>
      </c>
      <c r="K17" s="12">
        <f>Septiembre!L22</f>
        <v>1</v>
      </c>
      <c r="L17" s="180"/>
      <c r="M17" s="12">
        <f>Septiembre!N22</f>
        <v>13</v>
      </c>
      <c r="N17" s="12">
        <f>Septiembre!O22</f>
        <v>0</v>
      </c>
      <c r="O17" s="12">
        <f>Septiembre!P22</f>
        <v>0</v>
      </c>
      <c r="P17" s="12">
        <f>Septiembre!Q22</f>
        <v>1</v>
      </c>
      <c r="Q17" s="12">
        <f>Septiembre!R22</f>
        <v>12</v>
      </c>
      <c r="R17" s="12">
        <f>Septiembre!S22</f>
        <v>10</v>
      </c>
      <c r="S17" s="12">
        <f>Septiembre!T22</f>
        <v>0</v>
      </c>
      <c r="T17" s="12">
        <f>Septiembre!U22</f>
        <v>0</v>
      </c>
      <c r="U17" s="12">
        <f>Septiembre!V22</f>
        <v>2</v>
      </c>
      <c r="V17" s="12">
        <f>Septiembre!W22</f>
        <v>0</v>
      </c>
      <c r="W17" s="181"/>
      <c r="X17" s="12">
        <f>Septiembre!AD22</f>
        <v>6</v>
      </c>
      <c r="Y17" s="12">
        <f>Septiembre!AE22</f>
        <v>7</v>
      </c>
      <c r="Z17" s="12">
        <f>Septiembre!AF22</f>
        <v>13</v>
      </c>
      <c r="AA17" s="12">
        <f>Septiembre!AG22</f>
        <v>0</v>
      </c>
      <c r="AB17" s="12">
        <f>Septiembre!AH22</f>
        <v>0</v>
      </c>
      <c r="AC17" s="12">
        <f>Septiembre!AI22</f>
        <v>9</v>
      </c>
      <c r="AD17" s="12">
        <f>Septiembre!AJ22</f>
        <v>4</v>
      </c>
      <c r="AE17" s="12">
        <f>Septiembre!AK22</f>
        <v>0</v>
      </c>
      <c r="AF17" s="12">
        <f>Septiembre!AL22</f>
        <v>0</v>
      </c>
      <c r="AG17" s="12">
        <f>Septiembre!AM22</f>
        <v>0</v>
      </c>
      <c r="AH17" s="12">
        <f>Septiembre!AN22</f>
        <v>0</v>
      </c>
      <c r="AI17" s="12">
        <f>Septiembre!AO22</f>
        <v>0</v>
      </c>
      <c r="AJ17" s="12">
        <f>Septiembre!AP22</f>
        <v>0</v>
      </c>
      <c r="AK17" s="12">
        <f>Septiembre!AQ22</f>
        <v>2</v>
      </c>
      <c r="AL17" s="12">
        <f>Septiembre!AR22</f>
        <v>8</v>
      </c>
      <c r="AM17" s="12">
        <f>Septiembre!AS22</f>
        <v>3</v>
      </c>
      <c r="AN17" s="12">
        <f>Septiembre!AT22</f>
        <v>13</v>
      </c>
      <c r="AO17" s="12">
        <f>Septiembre!AU22</f>
        <v>0</v>
      </c>
    </row>
    <row r="18" spans="1:41" ht="23.1" customHeight="1" x14ac:dyDescent="0.25">
      <c r="A18" s="25" t="s">
        <v>68</v>
      </c>
      <c r="B18" s="136">
        <f>Octubre!B28</f>
        <v>20</v>
      </c>
      <c r="C18" s="136">
        <f>Octubre!D29</f>
        <v>3</v>
      </c>
      <c r="D18" s="136">
        <f>Octubre!E29</f>
        <v>17</v>
      </c>
      <c r="E18" s="179"/>
      <c r="F18" s="12">
        <f>Octubre!G29</f>
        <v>0</v>
      </c>
      <c r="G18" s="12">
        <f>Octubre!H29</f>
        <v>70</v>
      </c>
      <c r="H18" s="12">
        <f>Octubre!I29</f>
        <v>3</v>
      </c>
      <c r="I18" s="12">
        <f>Octubre!J29</f>
        <v>1</v>
      </c>
      <c r="J18" s="12">
        <f>Octubre!K29</f>
        <v>0</v>
      </c>
      <c r="K18" s="12">
        <f>Octubre!L29</f>
        <v>0</v>
      </c>
      <c r="L18" s="180"/>
      <c r="M18" s="12">
        <f>Octubre!N29</f>
        <v>20</v>
      </c>
      <c r="N18" s="12">
        <f>Octubre!O29</f>
        <v>0</v>
      </c>
      <c r="O18" s="12">
        <f>Octubre!P29</f>
        <v>0</v>
      </c>
      <c r="P18" s="12">
        <f>Octubre!Q29</f>
        <v>1</v>
      </c>
      <c r="Q18" s="12">
        <f>Octubre!R29</f>
        <v>19</v>
      </c>
      <c r="R18" s="12">
        <f>Octubre!S29</f>
        <v>19</v>
      </c>
      <c r="S18" s="12">
        <f>Octubre!T29</f>
        <v>0</v>
      </c>
      <c r="T18" s="12">
        <f>Octubre!U29</f>
        <v>1</v>
      </c>
      <c r="U18" s="12">
        <f>Octubre!V29</f>
        <v>0</v>
      </c>
      <c r="V18" s="12">
        <f>Octubre!W29</f>
        <v>0</v>
      </c>
      <c r="W18" s="181"/>
      <c r="X18" s="12">
        <f>Octubre!AE29</f>
        <v>12</v>
      </c>
      <c r="Y18" s="12">
        <f>Octubre!AF29</f>
        <v>8</v>
      </c>
      <c r="Z18" s="12">
        <f>Octubre!AG29</f>
        <v>20</v>
      </c>
      <c r="AA18" s="12">
        <f>Octubre!AH29</f>
        <v>0</v>
      </c>
      <c r="AB18" s="12">
        <f>Octubre!AI29</f>
        <v>0</v>
      </c>
      <c r="AC18" s="12">
        <f>Octubre!AJ29</f>
        <v>16</v>
      </c>
      <c r="AD18" s="12">
        <f>Octubre!AK29</f>
        <v>3</v>
      </c>
      <c r="AE18" s="12">
        <f>Octubre!AL29</f>
        <v>0</v>
      </c>
      <c r="AF18" s="12">
        <f>Octubre!AM29</f>
        <v>0</v>
      </c>
      <c r="AG18" s="12">
        <f>Octubre!AN29</f>
        <v>0</v>
      </c>
      <c r="AH18" s="12">
        <f>Octubre!AO29</f>
        <v>0</v>
      </c>
      <c r="AI18" s="12">
        <f>Octubre!AP29</f>
        <v>0</v>
      </c>
      <c r="AJ18" s="12">
        <f>Octubre!AQ29</f>
        <v>0</v>
      </c>
      <c r="AK18" s="12">
        <f>Octubre!AR29</f>
        <v>4</v>
      </c>
      <c r="AL18" s="12">
        <f>Octubre!AS29</f>
        <v>5</v>
      </c>
      <c r="AM18" s="12">
        <f>Octubre!AT29</f>
        <v>11</v>
      </c>
      <c r="AN18" s="12">
        <f>Octubre!AU29</f>
        <v>18</v>
      </c>
      <c r="AO18" s="12">
        <f>Octubre!AV29</f>
        <v>2</v>
      </c>
    </row>
    <row r="19" spans="1:41" ht="23.1" customHeight="1" x14ac:dyDescent="0.25">
      <c r="A19" s="25" t="s">
        <v>67</v>
      </c>
      <c r="B19" s="136">
        <f>Noviembre!B19</f>
        <v>11</v>
      </c>
      <c r="C19" s="136">
        <f>Noviembre!D20</f>
        <v>2</v>
      </c>
      <c r="D19" s="136">
        <f>Noviembre!E20</f>
        <v>9</v>
      </c>
      <c r="E19" s="179"/>
      <c r="F19" s="12">
        <f>Noviembre!G20</f>
        <v>0</v>
      </c>
      <c r="G19" s="12">
        <f>Noviembre!H20</f>
        <v>31</v>
      </c>
      <c r="H19" s="12">
        <f>Noviembre!I20</f>
        <v>2</v>
      </c>
      <c r="I19" s="12">
        <f>Noviembre!J20</f>
        <v>0</v>
      </c>
      <c r="J19" s="12">
        <f>Noviembre!K20</f>
        <v>0</v>
      </c>
      <c r="K19" s="12">
        <f>Noviembre!L20</f>
        <v>0</v>
      </c>
      <c r="L19" s="180"/>
      <c r="M19" s="12">
        <f>Noviembre!N20</f>
        <v>11</v>
      </c>
      <c r="N19" s="12">
        <f>Noviembre!O20</f>
        <v>0</v>
      </c>
      <c r="O19" s="12">
        <f>Noviembre!P20</f>
        <v>0</v>
      </c>
      <c r="P19" s="12">
        <f>Noviembre!Q20</f>
        <v>0</v>
      </c>
      <c r="Q19" s="12">
        <f>Noviembre!R20</f>
        <v>11</v>
      </c>
      <c r="R19" s="12">
        <f>Noviembre!S20</f>
        <v>9</v>
      </c>
      <c r="S19" s="12">
        <f>Noviembre!T20</f>
        <v>0</v>
      </c>
      <c r="T19" s="12">
        <f>Noviembre!U20</f>
        <v>0</v>
      </c>
      <c r="U19" s="12">
        <f>Noviembre!V20</f>
        <v>0</v>
      </c>
      <c r="V19" s="12">
        <f>Noviembre!W20</f>
        <v>1</v>
      </c>
      <c r="W19" s="181"/>
      <c r="X19" s="12">
        <f>Noviembre!AE20</f>
        <v>7</v>
      </c>
      <c r="Y19" s="12">
        <f>Noviembre!AF20</f>
        <v>4</v>
      </c>
      <c r="Z19" s="12">
        <f>Noviembre!AG20</f>
        <v>11</v>
      </c>
      <c r="AA19" s="12">
        <f>Noviembre!AH20</f>
        <v>0</v>
      </c>
      <c r="AB19" s="12">
        <f>Noviembre!AI20</f>
        <v>2</v>
      </c>
      <c r="AC19" s="12">
        <f>Noviembre!AJ20</f>
        <v>7</v>
      </c>
      <c r="AD19" s="12">
        <f>Noviembre!AK20</f>
        <v>1</v>
      </c>
      <c r="AE19" s="12">
        <f>Noviembre!AL20</f>
        <v>0</v>
      </c>
      <c r="AF19" s="12">
        <f>Noviembre!AM20</f>
        <v>0</v>
      </c>
      <c r="AG19" s="12">
        <f>Noviembre!AN20</f>
        <v>1</v>
      </c>
      <c r="AH19" s="12">
        <f>Noviembre!AO20</f>
        <v>0</v>
      </c>
      <c r="AI19" s="12">
        <f>Noviembre!AP20</f>
        <v>0</v>
      </c>
      <c r="AJ19" s="12">
        <f>Noviembre!AQ20</f>
        <v>0</v>
      </c>
      <c r="AK19" s="12">
        <f>Noviembre!AR20</f>
        <v>2</v>
      </c>
      <c r="AL19" s="12">
        <f>Noviembre!AS20</f>
        <v>4</v>
      </c>
      <c r="AM19" s="12">
        <f>Noviembre!AT20</f>
        <v>5</v>
      </c>
      <c r="AN19" s="12">
        <f>Noviembre!AU20</f>
        <v>9</v>
      </c>
      <c r="AO19" s="12">
        <f>Noviembre!AV20</f>
        <v>2</v>
      </c>
    </row>
    <row r="20" spans="1:41" ht="23.1" customHeight="1" x14ac:dyDescent="0.25">
      <c r="A20" s="25" t="s">
        <v>69</v>
      </c>
      <c r="B20" s="136">
        <f>Diciembre!B24</f>
        <v>16</v>
      </c>
      <c r="C20" s="136">
        <f>Diciembre!D25</f>
        <v>8</v>
      </c>
      <c r="D20" s="136">
        <f>Diciembre!E25</f>
        <v>7</v>
      </c>
      <c r="E20" s="179"/>
      <c r="F20" s="12">
        <f>Diciembre!G25</f>
        <v>0</v>
      </c>
      <c r="G20" s="12">
        <f>Diciembre!H25</f>
        <v>15</v>
      </c>
      <c r="H20" s="12">
        <f>Diciembre!I25</f>
        <v>11</v>
      </c>
      <c r="I20" s="12">
        <f>Diciembre!J25</f>
        <v>0</v>
      </c>
      <c r="J20" s="12">
        <f>Diciembre!K25</f>
        <v>0</v>
      </c>
      <c r="K20" s="12">
        <f>Diciembre!L25</f>
        <v>0</v>
      </c>
      <c r="L20" s="180"/>
      <c r="M20" s="12">
        <f>Diciembre!N25</f>
        <v>16</v>
      </c>
      <c r="N20" s="12">
        <f>Diciembre!O25</f>
        <v>0</v>
      </c>
      <c r="O20" s="12">
        <f>Diciembre!P25</f>
        <v>1</v>
      </c>
      <c r="P20" s="12">
        <f>Diciembre!Q25</f>
        <v>0</v>
      </c>
      <c r="Q20" s="12">
        <f>Diciembre!R25</f>
        <v>15</v>
      </c>
      <c r="R20" s="12">
        <f>Diciembre!S25</f>
        <v>13</v>
      </c>
      <c r="S20" s="12">
        <f>Diciembre!T25</f>
        <v>0</v>
      </c>
      <c r="T20" s="12">
        <f>Diciembre!U25</f>
        <v>0</v>
      </c>
      <c r="U20" s="12">
        <f>Diciembre!V25</f>
        <v>0</v>
      </c>
      <c r="V20" s="12">
        <f>Diciembre!W25</f>
        <v>2</v>
      </c>
      <c r="W20" s="181"/>
      <c r="X20" s="12">
        <f>Diciembre!AE25</f>
        <v>4</v>
      </c>
      <c r="Y20" s="12">
        <f>Diciembre!AF25</f>
        <v>12</v>
      </c>
      <c r="Z20" s="12">
        <f>Diciembre!AG25</f>
        <v>16</v>
      </c>
      <c r="AA20" s="12">
        <f>Diciembre!AH25</f>
        <v>0</v>
      </c>
      <c r="AB20" s="12">
        <f>Diciembre!AI25</f>
        <v>1</v>
      </c>
      <c r="AC20" s="12">
        <f>Diciembre!AJ25</f>
        <v>10</v>
      </c>
      <c r="AD20" s="12">
        <f>Diciembre!AK25</f>
        <v>4</v>
      </c>
      <c r="AE20" s="12">
        <f>Diciembre!AL25</f>
        <v>0</v>
      </c>
      <c r="AF20" s="12">
        <f>Diciembre!AM25</f>
        <v>0</v>
      </c>
      <c r="AG20" s="12">
        <f>Diciembre!AN25</f>
        <v>0</v>
      </c>
      <c r="AH20" s="12">
        <f>Diciembre!AO25</f>
        <v>0</v>
      </c>
      <c r="AI20" s="12">
        <f>Diciembre!AP25</f>
        <v>0</v>
      </c>
      <c r="AJ20" s="12">
        <f>Diciembre!AQ25</f>
        <v>0</v>
      </c>
      <c r="AK20" s="12">
        <f>Diciembre!AR25</f>
        <v>2</v>
      </c>
      <c r="AL20" s="12">
        <f>Diciembre!AS25</f>
        <v>4</v>
      </c>
      <c r="AM20" s="12">
        <f>Diciembre!AT25</f>
        <v>10</v>
      </c>
      <c r="AN20" s="12">
        <f>Diciembre!AU25</f>
        <v>10</v>
      </c>
      <c r="AO20" s="12">
        <f>Diciembre!AV25</f>
        <v>6</v>
      </c>
    </row>
    <row r="21" spans="1:41" ht="26.25" customHeight="1" x14ac:dyDescent="0.25">
      <c r="A21" s="35" t="s">
        <v>71</v>
      </c>
      <c r="B21" s="36">
        <f>SUM(C21:D21)</f>
        <v>237</v>
      </c>
      <c r="C21" s="36">
        <f>SUM(C9:C20)</f>
        <v>44</v>
      </c>
      <c r="D21" s="36">
        <f>SUM(D9:D20)</f>
        <v>193</v>
      </c>
      <c r="E21" s="179"/>
      <c r="F21" s="36">
        <f>SUM(F9:F20)</f>
        <v>36</v>
      </c>
      <c r="G21" s="36">
        <f>SUM(G9:G20)</f>
        <v>832</v>
      </c>
      <c r="H21" s="36">
        <f t="shared" ref="H21:K21" si="0">SUM(H9:H20)</f>
        <v>27</v>
      </c>
      <c r="I21" s="36">
        <f t="shared" si="0"/>
        <v>1</v>
      </c>
      <c r="J21" s="36">
        <f t="shared" si="0"/>
        <v>5</v>
      </c>
      <c r="K21" s="36">
        <f t="shared" si="0"/>
        <v>1</v>
      </c>
      <c r="L21" s="180"/>
      <c r="M21" s="36">
        <f>SUM(M9:M20)/5</f>
        <v>170.2608695652174</v>
      </c>
      <c r="N21" s="36">
        <f>SUM(N9:N20)/5</f>
        <v>1.7391304347826086</v>
      </c>
      <c r="O21" s="36">
        <f t="shared" ref="O21:V21" si="1">SUM(O9:O20)</f>
        <v>2</v>
      </c>
      <c r="P21" s="36">
        <f t="shared" si="1"/>
        <v>3</v>
      </c>
      <c r="Q21" s="36">
        <f t="shared" si="1"/>
        <v>233</v>
      </c>
      <c r="R21" s="36">
        <f t="shared" si="1"/>
        <v>205</v>
      </c>
      <c r="S21" s="36">
        <f t="shared" si="1"/>
        <v>4</v>
      </c>
      <c r="T21" s="36">
        <f t="shared" si="1"/>
        <v>1</v>
      </c>
      <c r="U21" s="36">
        <f t="shared" si="1"/>
        <v>4</v>
      </c>
      <c r="V21" s="36">
        <f t="shared" si="1"/>
        <v>16</v>
      </c>
      <c r="W21" s="181"/>
      <c r="X21" s="36">
        <f t="shared" ref="X21:AM21" si="2">SUM(X9:X20)</f>
        <v>102</v>
      </c>
      <c r="Y21" s="36">
        <f t="shared" si="2"/>
        <v>136</v>
      </c>
      <c r="Z21" s="36">
        <f t="shared" si="2"/>
        <v>235</v>
      </c>
      <c r="AA21" s="36">
        <f t="shared" si="2"/>
        <v>3</v>
      </c>
      <c r="AB21" s="36">
        <f t="shared" si="2"/>
        <v>15</v>
      </c>
      <c r="AC21" s="36">
        <f t="shared" si="2"/>
        <v>113</v>
      </c>
      <c r="AD21" s="36">
        <f t="shared" si="2"/>
        <v>85</v>
      </c>
      <c r="AE21" s="36">
        <f t="shared" si="2"/>
        <v>7</v>
      </c>
      <c r="AF21" s="36">
        <f t="shared" si="2"/>
        <v>9</v>
      </c>
      <c r="AG21" s="36">
        <f t="shared" si="2"/>
        <v>6</v>
      </c>
      <c r="AH21" s="36">
        <f t="shared" si="2"/>
        <v>1</v>
      </c>
      <c r="AI21" s="36">
        <f t="shared" si="2"/>
        <v>7</v>
      </c>
      <c r="AJ21" s="36">
        <f t="shared" si="2"/>
        <v>0</v>
      </c>
      <c r="AK21" s="36">
        <f t="shared" si="2"/>
        <v>55</v>
      </c>
      <c r="AL21" s="36">
        <f t="shared" si="2"/>
        <v>83</v>
      </c>
      <c r="AM21" s="36">
        <f t="shared" si="2"/>
        <v>99</v>
      </c>
      <c r="AN21" s="36">
        <f t="shared" ref="AN21:AO21" si="3">SUM(AN9:AN20)</f>
        <v>207</v>
      </c>
      <c r="AO21" s="36">
        <f t="shared" si="3"/>
        <v>31</v>
      </c>
    </row>
    <row r="22" spans="1:41" s="4" customFormat="1" ht="26.25" customHeight="1" x14ac:dyDescent="0.25">
      <c r="B22" s="8"/>
      <c r="C22" s="8"/>
      <c r="D22" s="8"/>
      <c r="E22" s="9"/>
      <c r="F22" s="8"/>
      <c r="G22" s="8"/>
      <c r="H22" s="8"/>
      <c r="I22" s="8"/>
      <c r="J22" s="8"/>
      <c r="K22" s="8"/>
      <c r="L22" s="9"/>
      <c r="M22" s="24"/>
      <c r="N22" s="24"/>
      <c r="O22" s="8"/>
      <c r="P22" s="8"/>
      <c r="Q22" s="8"/>
      <c r="R22" s="8"/>
      <c r="S22" s="8"/>
      <c r="T22" s="8"/>
      <c r="U22" s="8"/>
      <c r="V22" s="8"/>
      <c r="W22" s="9"/>
      <c r="X22" s="8"/>
      <c r="Y22" s="8"/>
      <c r="Z22" s="8"/>
      <c r="AA22" s="8"/>
      <c r="AB22" s="8"/>
      <c r="AC22" s="8"/>
      <c r="AD22" s="8"/>
      <c r="AE22" s="8"/>
      <c r="AF22" s="8"/>
      <c r="AG22" s="8"/>
      <c r="AH22" s="8"/>
      <c r="AI22" s="8"/>
      <c r="AJ22" s="8"/>
      <c r="AK22" s="8"/>
      <c r="AL22" s="8"/>
      <c r="AM22" s="8"/>
      <c r="AN22" s="8"/>
      <c r="AO22" s="8"/>
    </row>
    <row r="23" spans="1:41" s="4" customFormat="1" ht="23.1" customHeight="1" x14ac:dyDescent="0.25">
      <c r="B23" s="10"/>
      <c r="C23" s="10"/>
      <c r="F23" s="10"/>
    </row>
    <row r="24" spans="1:41" s="4" customFormat="1" ht="23.1" customHeight="1" x14ac:dyDescent="0.25">
      <c r="B24" s="10"/>
      <c r="C24" s="10"/>
      <c r="F24" s="10"/>
    </row>
    <row r="25" spans="1:41" s="4" customFormat="1" ht="23.1" customHeight="1" x14ac:dyDescent="0.25">
      <c r="B25" s="10"/>
      <c r="C25" s="10"/>
      <c r="F25" s="10"/>
    </row>
    <row r="26" spans="1:41" s="4" customFormat="1" ht="23.1" customHeight="1" x14ac:dyDescent="0.25">
      <c r="B26" s="10"/>
      <c r="C26" s="10"/>
      <c r="F26" s="10"/>
    </row>
    <row r="27" spans="1:41" s="4" customFormat="1" ht="23.1" customHeight="1" x14ac:dyDescent="0.25">
      <c r="B27" s="10"/>
      <c r="C27" s="10"/>
      <c r="F27" s="10"/>
    </row>
    <row r="28" spans="1:41" s="4" customFormat="1" ht="23.1" customHeight="1" x14ac:dyDescent="0.25">
      <c r="B28" s="10"/>
      <c r="C28" s="10"/>
      <c r="F28" s="10"/>
    </row>
    <row r="29" spans="1:41" s="4" customFormat="1" ht="26.25" customHeight="1" x14ac:dyDescent="0.25">
      <c r="B29" s="8"/>
      <c r="C29" s="8"/>
      <c r="D29" s="8"/>
      <c r="E29" s="9"/>
      <c r="F29" s="8"/>
      <c r="G29" s="8"/>
      <c r="H29" s="8"/>
      <c r="I29" s="8"/>
      <c r="J29" s="8"/>
      <c r="K29" s="8"/>
      <c r="L29" s="9"/>
      <c r="M29" s="8"/>
      <c r="N29" s="8"/>
      <c r="O29" s="8"/>
      <c r="P29" s="8"/>
      <c r="Q29" s="8"/>
      <c r="R29" s="8"/>
      <c r="S29" s="8"/>
      <c r="T29" s="8"/>
      <c r="U29" s="8"/>
      <c r="V29" s="8"/>
      <c r="W29" s="9"/>
      <c r="X29" s="8"/>
      <c r="Y29" s="8"/>
      <c r="Z29" s="8"/>
      <c r="AA29" s="8"/>
      <c r="AB29" s="8"/>
      <c r="AC29" s="8"/>
      <c r="AD29" s="8"/>
      <c r="AE29" s="8"/>
      <c r="AF29" s="8"/>
      <c r="AG29" s="8"/>
      <c r="AH29" s="8"/>
      <c r="AI29" s="8"/>
      <c r="AJ29" s="8"/>
      <c r="AK29" s="8"/>
      <c r="AL29" s="8"/>
      <c r="AM29" s="8"/>
      <c r="AN29" s="8"/>
      <c r="AO29" s="8"/>
    </row>
    <row r="30" spans="1:41" s="4" customFormat="1" ht="23.1" customHeight="1" x14ac:dyDescent="0.25">
      <c r="B30" s="10"/>
      <c r="C30" s="10"/>
      <c r="F30" s="10"/>
    </row>
    <row r="31" spans="1:41" s="4" customFormat="1" ht="23.1" customHeight="1" x14ac:dyDescent="0.25">
      <c r="B31" s="10"/>
      <c r="C31" s="10"/>
      <c r="F31" s="10"/>
    </row>
    <row r="32" spans="1:41" ht="23.1" customHeight="1" x14ac:dyDescent="0.25"/>
    <row r="33" ht="23.1" customHeight="1" x14ac:dyDescent="0.25"/>
  </sheetData>
  <mergeCells count="53">
    <mergeCell ref="F5:F8"/>
    <mergeCell ref="G5:G8"/>
    <mergeCell ref="H5:H8"/>
    <mergeCell ref="I5:I8"/>
    <mergeCell ref="J5:J8"/>
    <mergeCell ref="X4:AM4"/>
    <mergeCell ref="AK6:AK8"/>
    <mergeCell ref="AL6:AL8"/>
    <mergeCell ref="AM6:AM8"/>
    <mergeCell ref="K5:K8"/>
    <mergeCell ref="O4:Q4"/>
    <mergeCell ref="R4:V4"/>
    <mergeCell ref="Q5:Q8"/>
    <mergeCell ref="X6:X8"/>
    <mergeCell ref="Y6:Y8"/>
    <mergeCell ref="Z6:Z8"/>
    <mergeCell ref="AE7:AE8"/>
    <mergeCell ref="AF7:AF8"/>
    <mergeCell ref="AG7:AG8"/>
    <mergeCell ref="AH7:AH8"/>
    <mergeCell ref="AI7:AI8"/>
    <mergeCell ref="A2:V2"/>
    <mergeCell ref="E4:E21"/>
    <mergeCell ref="L4:L21"/>
    <mergeCell ref="W4:W21"/>
    <mergeCell ref="T5:T8"/>
    <mergeCell ref="M4:N4"/>
    <mergeCell ref="N5:N8"/>
    <mergeCell ref="O5:P5"/>
    <mergeCell ref="O6:O8"/>
    <mergeCell ref="P6:P8"/>
    <mergeCell ref="A4:A8"/>
    <mergeCell ref="B4:B8"/>
    <mergeCell ref="M5:M8"/>
    <mergeCell ref="C6:C8"/>
    <mergeCell ref="D6:D8"/>
    <mergeCell ref="U5:U8"/>
    <mergeCell ref="AN4:AO5"/>
    <mergeCell ref="C4:D5"/>
    <mergeCell ref="F4:K4"/>
    <mergeCell ref="AB6:AI6"/>
    <mergeCell ref="AO6:AO8"/>
    <mergeCell ref="AN6:AN8"/>
    <mergeCell ref="AJ5:AM5"/>
    <mergeCell ref="AJ6:AJ8"/>
    <mergeCell ref="AA6:AA8"/>
    <mergeCell ref="R5:R8"/>
    <mergeCell ref="S5:S8"/>
    <mergeCell ref="X5:Y5"/>
    <mergeCell ref="V5:V8"/>
    <mergeCell ref="Z5:AH5"/>
    <mergeCell ref="AB7:AC7"/>
    <mergeCell ref="AD7:AD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59"/>
  <sheetViews>
    <sheetView showGridLines="0" workbookViewId="0">
      <pane ySplit="8" topLeftCell="A33" activePane="bottomLeft" state="frozen"/>
      <selection pane="bottomLeft" activeCell="F41" sqref="F41"/>
    </sheetView>
  </sheetViews>
  <sheetFormatPr baseColWidth="10" defaultColWidth="11.42578125" defaultRowHeight="15" x14ac:dyDescent="0.25"/>
  <cols>
    <col min="1" max="1" width="3" customWidth="1"/>
    <col min="2" max="2" width="4.28515625" style="20" customWidth="1"/>
    <col min="3" max="3" width="14.2851562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5.140625" customWidth="1"/>
    <col min="14" max="17" width="4.5703125" customWidth="1"/>
    <col min="18" max="18" width="8.140625" customWidth="1"/>
    <col min="19" max="19" width="4.7109375" customWidth="1"/>
    <col min="20" max="20" width="4.5703125" customWidth="1"/>
    <col min="21" max="24" width="4.7109375" customWidth="1"/>
    <col min="25" max="25" width="9.85546875" customWidth="1"/>
    <col min="30" max="47" width="5" customWidth="1"/>
  </cols>
  <sheetData>
    <row r="2" spans="2:100" ht="81.75" customHeight="1" thickBot="1" x14ac:dyDescent="0.3">
      <c r="B2" s="166" t="s">
        <v>287</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12" customHeight="1" thickTop="1" x14ac:dyDescent="0.3"/>
    <row r="4" spans="2:100" s="1" customFormat="1" ht="30.75" customHeight="1" x14ac:dyDescent="0.2">
      <c r="B4" s="170" t="s">
        <v>14</v>
      </c>
      <c r="C4" s="139" t="s">
        <v>0</v>
      </c>
      <c r="D4" s="139" t="s">
        <v>1</v>
      </c>
      <c r="E4" s="139"/>
      <c r="F4" s="144" t="s">
        <v>2</v>
      </c>
      <c r="G4" s="139" t="s">
        <v>102</v>
      </c>
      <c r="H4" s="139"/>
      <c r="I4" s="139"/>
      <c r="J4" s="139"/>
      <c r="K4" s="139"/>
      <c r="L4" s="139"/>
      <c r="M4" s="168" t="s">
        <v>10</v>
      </c>
      <c r="N4" s="139" t="s">
        <v>620</v>
      </c>
      <c r="O4" s="139"/>
      <c r="P4" s="139" t="s">
        <v>15</v>
      </c>
      <c r="Q4" s="139"/>
      <c r="R4" s="139"/>
      <c r="S4" s="148" t="s">
        <v>16</v>
      </c>
      <c r="T4" s="149"/>
      <c r="U4" s="149"/>
      <c r="V4" s="149"/>
      <c r="W4" s="149"/>
      <c r="X4" s="150"/>
      <c r="Y4" s="159" t="s">
        <v>17</v>
      </c>
      <c r="Z4" s="159" t="s">
        <v>18</v>
      </c>
      <c r="AA4" s="159" t="s">
        <v>19</v>
      </c>
      <c r="AB4" s="159" t="s">
        <v>20</v>
      </c>
      <c r="AC4" s="160" t="s">
        <v>163</v>
      </c>
      <c r="AD4" s="139" t="s">
        <v>21</v>
      </c>
      <c r="AE4" s="139"/>
      <c r="AF4" s="139"/>
      <c r="AG4" s="139"/>
      <c r="AH4" s="139"/>
      <c r="AI4" s="139"/>
      <c r="AJ4" s="139"/>
      <c r="AK4" s="139"/>
      <c r="AL4" s="139"/>
      <c r="AM4" s="139"/>
      <c r="AN4" s="139"/>
      <c r="AO4" s="139"/>
      <c r="AP4" s="139"/>
      <c r="AQ4" s="139"/>
      <c r="AR4" s="139"/>
      <c r="AS4" s="139"/>
      <c r="AT4" s="155" t="s">
        <v>22</v>
      </c>
      <c r="AU4" s="156"/>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70"/>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63" t="s">
        <v>158</v>
      </c>
      <c r="Y5" s="159"/>
      <c r="Z5" s="159"/>
      <c r="AA5" s="159"/>
      <c r="AB5" s="159"/>
      <c r="AC5" s="161"/>
      <c r="AD5" s="139" t="s">
        <v>31</v>
      </c>
      <c r="AE5" s="139"/>
      <c r="AF5" s="139" t="s">
        <v>32</v>
      </c>
      <c r="AG5" s="139"/>
      <c r="AH5" s="139"/>
      <c r="AI5" s="139"/>
      <c r="AJ5" s="139"/>
      <c r="AK5" s="139"/>
      <c r="AL5" s="139"/>
      <c r="AM5" s="139"/>
      <c r="AN5" s="139"/>
      <c r="AO5" s="42"/>
      <c r="AP5" s="139" t="s">
        <v>33</v>
      </c>
      <c r="AQ5" s="139"/>
      <c r="AR5" s="139"/>
      <c r="AS5" s="139"/>
      <c r="AT5" s="157"/>
      <c r="AU5" s="158"/>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70"/>
      <c r="C6" s="139"/>
      <c r="D6" s="151" t="s">
        <v>34</v>
      </c>
      <c r="E6" s="151" t="s">
        <v>3</v>
      </c>
      <c r="F6" s="167"/>
      <c r="G6" s="151"/>
      <c r="H6" s="151"/>
      <c r="I6" s="151"/>
      <c r="J6" s="151"/>
      <c r="K6" s="151"/>
      <c r="L6" s="151"/>
      <c r="M6" s="168"/>
      <c r="N6" s="151"/>
      <c r="O6" s="151"/>
      <c r="P6" s="140" t="s">
        <v>35</v>
      </c>
      <c r="Q6" s="140" t="s">
        <v>36</v>
      </c>
      <c r="R6" s="140"/>
      <c r="S6" s="140"/>
      <c r="T6" s="140"/>
      <c r="U6" s="140"/>
      <c r="V6" s="140"/>
      <c r="W6" s="140"/>
      <c r="X6" s="164"/>
      <c r="Y6" s="159"/>
      <c r="Z6" s="159"/>
      <c r="AA6" s="159"/>
      <c r="AB6" s="159"/>
      <c r="AC6" s="161"/>
      <c r="AD6" s="139" t="s">
        <v>37</v>
      </c>
      <c r="AE6" s="139" t="s">
        <v>38</v>
      </c>
      <c r="AF6" s="151" t="s">
        <v>39</v>
      </c>
      <c r="AG6" s="151" t="s">
        <v>40</v>
      </c>
      <c r="AH6" s="139" t="s">
        <v>41</v>
      </c>
      <c r="AI6" s="139"/>
      <c r="AJ6" s="139"/>
      <c r="AK6" s="139"/>
      <c r="AL6" s="139"/>
      <c r="AM6" s="139"/>
      <c r="AN6" s="139"/>
      <c r="AO6" s="139"/>
      <c r="AP6" s="151" t="s">
        <v>42</v>
      </c>
      <c r="AQ6" s="151" t="s">
        <v>43</v>
      </c>
      <c r="AR6" s="151" t="s">
        <v>44</v>
      </c>
      <c r="AS6" s="151" t="s">
        <v>45</v>
      </c>
      <c r="AT6" s="151" t="s">
        <v>46</v>
      </c>
      <c r="AU6" s="151" t="s">
        <v>157</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70"/>
      <c r="C7" s="139"/>
      <c r="D7" s="151"/>
      <c r="E7" s="151"/>
      <c r="F7" s="167"/>
      <c r="G7" s="151"/>
      <c r="H7" s="151"/>
      <c r="I7" s="151"/>
      <c r="J7" s="151"/>
      <c r="K7" s="151"/>
      <c r="L7" s="151"/>
      <c r="M7" s="168"/>
      <c r="N7" s="151"/>
      <c r="O7" s="151"/>
      <c r="P7" s="140"/>
      <c r="Q7" s="140"/>
      <c r="R7" s="140"/>
      <c r="S7" s="140"/>
      <c r="T7" s="140"/>
      <c r="U7" s="140"/>
      <c r="V7" s="140"/>
      <c r="W7" s="140"/>
      <c r="X7" s="164"/>
      <c r="Y7" s="159"/>
      <c r="Z7" s="159"/>
      <c r="AA7" s="159"/>
      <c r="AB7" s="159"/>
      <c r="AC7" s="161"/>
      <c r="AD7" s="139"/>
      <c r="AE7" s="139"/>
      <c r="AF7" s="151"/>
      <c r="AG7" s="151"/>
      <c r="AH7" s="169" t="s">
        <v>47</v>
      </c>
      <c r="AI7" s="169"/>
      <c r="AJ7" s="151" t="s">
        <v>48</v>
      </c>
      <c r="AK7" s="139" t="s">
        <v>49</v>
      </c>
      <c r="AL7" s="151" t="s">
        <v>50</v>
      </c>
      <c r="AM7" s="151" t="s">
        <v>51</v>
      </c>
      <c r="AN7" s="151" t="s">
        <v>52</v>
      </c>
      <c r="AO7" s="139" t="s">
        <v>53</v>
      </c>
      <c r="AP7" s="151"/>
      <c r="AQ7" s="151"/>
      <c r="AR7" s="151"/>
      <c r="AS7" s="151"/>
      <c r="AT7" s="151"/>
      <c r="AU7" s="151"/>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70"/>
      <c r="C8" s="139"/>
      <c r="D8" s="151"/>
      <c r="E8" s="151"/>
      <c r="F8" s="145"/>
      <c r="G8" s="151"/>
      <c r="H8" s="151"/>
      <c r="I8" s="151"/>
      <c r="J8" s="151"/>
      <c r="K8" s="151"/>
      <c r="L8" s="151"/>
      <c r="M8" s="168"/>
      <c r="N8" s="151"/>
      <c r="O8" s="151"/>
      <c r="P8" s="140"/>
      <c r="Q8" s="140"/>
      <c r="R8" s="140"/>
      <c r="S8" s="140"/>
      <c r="T8" s="140"/>
      <c r="U8" s="140"/>
      <c r="V8" s="140"/>
      <c r="W8" s="140"/>
      <c r="X8" s="165"/>
      <c r="Y8" s="159"/>
      <c r="Z8" s="159"/>
      <c r="AA8" s="159"/>
      <c r="AB8" s="159"/>
      <c r="AC8" s="162"/>
      <c r="AD8" s="139"/>
      <c r="AE8" s="139"/>
      <c r="AF8" s="151"/>
      <c r="AG8" s="151"/>
      <c r="AH8" s="43" t="s">
        <v>54</v>
      </c>
      <c r="AI8" s="43" t="s">
        <v>55</v>
      </c>
      <c r="AJ8" s="151"/>
      <c r="AK8" s="139"/>
      <c r="AL8" s="151"/>
      <c r="AM8" s="151"/>
      <c r="AN8" s="151"/>
      <c r="AO8" s="139"/>
      <c r="AP8" s="151"/>
      <c r="AQ8" s="151"/>
      <c r="AR8" s="151"/>
      <c r="AS8" s="151"/>
      <c r="AT8" s="151"/>
      <c r="AU8" s="151"/>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ht="32.25" customHeight="1" x14ac:dyDescent="0.25">
      <c r="B9" s="12">
        <v>1</v>
      </c>
      <c r="C9" s="73" t="s">
        <v>164</v>
      </c>
      <c r="D9" s="40"/>
      <c r="E9" s="40">
        <v>1</v>
      </c>
      <c r="F9" s="41" t="s">
        <v>204</v>
      </c>
      <c r="G9" s="63">
        <v>0</v>
      </c>
      <c r="H9" s="63">
        <v>1</v>
      </c>
      <c r="I9" s="40">
        <v>0</v>
      </c>
      <c r="J9" s="40">
        <v>0</v>
      </c>
      <c r="K9" s="40">
        <v>0</v>
      </c>
      <c r="L9" s="40">
        <v>0</v>
      </c>
      <c r="M9" s="31">
        <v>44593</v>
      </c>
      <c r="N9" s="17">
        <v>1</v>
      </c>
      <c r="O9" s="17">
        <v>0</v>
      </c>
      <c r="P9" s="17">
        <v>0</v>
      </c>
      <c r="Q9" s="17">
        <v>0</v>
      </c>
      <c r="R9" s="17">
        <v>1</v>
      </c>
      <c r="S9" s="17">
        <v>1</v>
      </c>
      <c r="T9" s="17">
        <v>0</v>
      </c>
      <c r="U9" s="17">
        <v>0</v>
      </c>
      <c r="V9" s="17">
        <v>0</v>
      </c>
      <c r="W9" s="17">
        <v>0</v>
      </c>
      <c r="X9" s="17">
        <v>0</v>
      </c>
      <c r="Y9" s="32" t="s">
        <v>93</v>
      </c>
      <c r="Z9" s="33">
        <v>44594</v>
      </c>
      <c r="AA9" s="33">
        <v>44601</v>
      </c>
      <c r="AB9" s="33">
        <v>44601</v>
      </c>
      <c r="AC9" s="78" t="s">
        <v>247</v>
      </c>
      <c r="AD9" s="30">
        <v>0</v>
      </c>
      <c r="AE9" s="30">
        <v>1</v>
      </c>
      <c r="AF9" s="30">
        <v>1</v>
      </c>
      <c r="AG9" s="30">
        <v>0</v>
      </c>
      <c r="AH9" s="30">
        <v>0</v>
      </c>
      <c r="AI9" s="30">
        <v>0</v>
      </c>
      <c r="AJ9" s="30">
        <v>1</v>
      </c>
      <c r="AK9" s="30">
        <v>0</v>
      </c>
      <c r="AL9" s="30">
        <v>0</v>
      </c>
      <c r="AM9" s="30">
        <v>0</v>
      </c>
      <c r="AN9" s="30">
        <v>0</v>
      </c>
      <c r="AO9" s="30">
        <v>0</v>
      </c>
      <c r="AP9" s="30">
        <v>0</v>
      </c>
      <c r="AQ9" s="30">
        <v>0</v>
      </c>
      <c r="AR9" s="30">
        <v>1</v>
      </c>
      <c r="AS9" s="30">
        <v>0</v>
      </c>
      <c r="AT9" s="30">
        <v>1</v>
      </c>
      <c r="AU9" s="17">
        <v>0</v>
      </c>
    </row>
    <row r="10" spans="2:100" ht="31.5" customHeight="1" x14ac:dyDescent="0.25">
      <c r="B10" s="12">
        <v>2</v>
      </c>
      <c r="C10" s="72" t="s">
        <v>165</v>
      </c>
      <c r="D10" s="22"/>
      <c r="E10" s="22">
        <v>1</v>
      </c>
      <c r="F10" s="37" t="s">
        <v>205</v>
      </c>
      <c r="G10" s="62">
        <v>0</v>
      </c>
      <c r="H10" s="62">
        <v>6</v>
      </c>
      <c r="I10" s="62">
        <v>0</v>
      </c>
      <c r="J10" s="22">
        <v>0</v>
      </c>
      <c r="K10" s="22">
        <v>0</v>
      </c>
      <c r="L10" s="22">
        <v>0</v>
      </c>
      <c r="M10" s="15">
        <v>44594</v>
      </c>
      <c r="N10" s="17">
        <v>1</v>
      </c>
      <c r="O10" s="17">
        <v>0</v>
      </c>
      <c r="P10" s="17">
        <v>0</v>
      </c>
      <c r="Q10" s="17">
        <v>0</v>
      </c>
      <c r="R10" s="17">
        <v>1</v>
      </c>
      <c r="S10" s="17">
        <v>1</v>
      </c>
      <c r="T10" s="17">
        <v>0</v>
      </c>
      <c r="U10" s="17">
        <v>0</v>
      </c>
      <c r="V10" s="17">
        <v>0</v>
      </c>
      <c r="W10" s="17">
        <v>0</v>
      </c>
      <c r="X10" s="17">
        <v>0</v>
      </c>
      <c r="Y10" s="18" t="s">
        <v>88</v>
      </c>
      <c r="Z10" s="14">
        <v>44594</v>
      </c>
      <c r="AA10" s="14">
        <v>44594</v>
      </c>
      <c r="AB10" s="14">
        <v>44596</v>
      </c>
      <c r="AC10" s="79" t="s">
        <v>248</v>
      </c>
      <c r="AD10" s="17">
        <v>0</v>
      </c>
      <c r="AE10" s="17">
        <v>1</v>
      </c>
      <c r="AF10" s="17">
        <v>1</v>
      </c>
      <c r="AG10" s="30">
        <v>0</v>
      </c>
      <c r="AH10" s="30">
        <v>0</v>
      </c>
      <c r="AI10" s="30">
        <v>0</v>
      </c>
      <c r="AJ10" s="30">
        <v>1</v>
      </c>
      <c r="AK10" s="30">
        <v>0</v>
      </c>
      <c r="AL10" s="30">
        <v>0</v>
      </c>
      <c r="AM10" s="30">
        <v>0</v>
      </c>
      <c r="AN10" s="30">
        <v>0</v>
      </c>
      <c r="AO10" s="30">
        <v>0</v>
      </c>
      <c r="AP10" s="30">
        <v>0</v>
      </c>
      <c r="AQ10" s="30">
        <v>0</v>
      </c>
      <c r="AR10" s="17">
        <v>1</v>
      </c>
      <c r="AS10" s="17">
        <v>0</v>
      </c>
      <c r="AT10" s="17">
        <v>1</v>
      </c>
      <c r="AU10" s="17">
        <v>0</v>
      </c>
    </row>
    <row r="11" spans="2:100" ht="31.5" customHeight="1" x14ac:dyDescent="0.25">
      <c r="B11" s="12">
        <v>3</v>
      </c>
      <c r="C11" s="72" t="s">
        <v>166</v>
      </c>
      <c r="D11" s="22"/>
      <c r="E11" s="22">
        <v>1</v>
      </c>
      <c r="F11" s="37" t="s">
        <v>206</v>
      </c>
      <c r="G11" s="62">
        <v>0</v>
      </c>
      <c r="H11" s="62">
        <v>8</v>
      </c>
      <c r="I11" s="22">
        <v>0</v>
      </c>
      <c r="J11" s="22">
        <v>0</v>
      </c>
      <c r="K11" s="22">
        <v>0</v>
      </c>
      <c r="L11" s="22">
        <v>0</v>
      </c>
      <c r="M11" s="15">
        <v>44594</v>
      </c>
      <c r="N11" s="17">
        <v>1</v>
      </c>
      <c r="O11" s="17">
        <v>0</v>
      </c>
      <c r="P11" s="17">
        <v>0</v>
      </c>
      <c r="Q11" s="17">
        <v>0</v>
      </c>
      <c r="R11" s="17">
        <v>1</v>
      </c>
      <c r="S11" s="17">
        <v>1</v>
      </c>
      <c r="T11" s="17">
        <v>0</v>
      </c>
      <c r="U11" s="17">
        <v>0</v>
      </c>
      <c r="V11" s="17">
        <v>0</v>
      </c>
      <c r="W11" s="17">
        <v>0</v>
      </c>
      <c r="X11" s="17">
        <v>0</v>
      </c>
      <c r="Y11" s="18" t="s">
        <v>88</v>
      </c>
      <c r="Z11" s="14">
        <v>44594</v>
      </c>
      <c r="AA11" s="14">
        <v>44595</v>
      </c>
      <c r="AB11" s="14">
        <v>44596</v>
      </c>
      <c r="AC11" s="79" t="s">
        <v>249</v>
      </c>
      <c r="AD11" s="17">
        <v>0</v>
      </c>
      <c r="AE11" s="17">
        <v>1</v>
      </c>
      <c r="AF11" s="17">
        <v>1</v>
      </c>
      <c r="AG11" s="30">
        <v>0</v>
      </c>
      <c r="AH11" s="30">
        <v>0</v>
      </c>
      <c r="AI11" s="30">
        <v>1</v>
      </c>
      <c r="AJ11" s="30">
        <v>0</v>
      </c>
      <c r="AK11" s="30">
        <v>0</v>
      </c>
      <c r="AL11" s="30">
        <v>0</v>
      </c>
      <c r="AM11" s="30">
        <v>0</v>
      </c>
      <c r="AN11" s="30">
        <v>0</v>
      </c>
      <c r="AO11" s="30">
        <v>0</v>
      </c>
      <c r="AP11" s="30">
        <v>0</v>
      </c>
      <c r="AQ11" s="17">
        <v>1</v>
      </c>
      <c r="AR11" s="17">
        <v>0</v>
      </c>
      <c r="AS11" s="17">
        <v>0</v>
      </c>
      <c r="AT11" s="17">
        <v>1</v>
      </c>
      <c r="AU11" s="17">
        <v>0</v>
      </c>
    </row>
    <row r="12" spans="2:100" ht="34.5" customHeight="1" x14ac:dyDescent="0.25">
      <c r="B12" s="12">
        <v>4</v>
      </c>
      <c r="C12" s="73" t="s">
        <v>167</v>
      </c>
      <c r="D12" s="40">
        <v>1</v>
      </c>
      <c r="E12" s="40"/>
      <c r="F12" s="41" t="s">
        <v>207</v>
      </c>
      <c r="G12" s="63">
        <v>0</v>
      </c>
      <c r="H12" s="63">
        <v>1</v>
      </c>
      <c r="I12" s="40">
        <v>0</v>
      </c>
      <c r="J12" s="40">
        <v>0</v>
      </c>
      <c r="K12" s="40">
        <v>0</v>
      </c>
      <c r="L12" s="40">
        <v>0</v>
      </c>
      <c r="M12" s="31">
        <v>44594</v>
      </c>
      <c r="N12" s="17">
        <v>1</v>
      </c>
      <c r="O12" s="17">
        <v>0</v>
      </c>
      <c r="P12" s="17">
        <v>0</v>
      </c>
      <c r="Q12" s="17">
        <v>0</v>
      </c>
      <c r="R12" s="17">
        <v>1</v>
      </c>
      <c r="S12" s="17">
        <v>1</v>
      </c>
      <c r="T12" s="17">
        <v>0</v>
      </c>
      <c r="U12" s="17">
        <v>0</v>
      </c>
      <c r="V12" s="17">
        <v>0</v>
      </c>
      <c r="W12" s="17">
        <v>0</v>
      </c>
      <c r="X12" s="17">
        <v>0</v>
      </c>
      <c r="Y12" s="32" t="s">
        <v>90</v>
      </c>
      <c r="Z12" s="33">
        <v>44594</v>
      </c>
      <c r="AA12" s="33">
        <v>44601</v>
      </c>
      <c r="AB12" s="33">
        <v>44601</v>
      </c>
      <c r="AC12" s="78" t="s">
        <v>250</v>
      </c>
      <c r="AD12" s="30">
        <v>0</v>
      </c>
      <c r="AE12" s="30">
        <v>1</v>
      </c>
      <c r="AF12" s="30">
        <v>1</v>
      </c>
      <c r="AG12" s="30">
        <v>0</v>
      </c>
      <c r="AH12" s="30">
        <v>1</v>
      </c>
      <c r="AI12" s="30">
        <v>0</v>
      </c>
      <c r="AJ12" s="30">
        <v>0</v>
      </c>
      <c r="AK12" s="30">
        <v>0</v>
      </c>
      <c r="AL12" s="30">
        <v>0</v>
      </c>
      <c r="AM12" s="30">
        <v>0</v>
      </c>
      <c r="AN12" s="30">
        <v>0</v>
      </c>
      <c r="AO12" s="30">
        <v>0</v>
      </c>
      <c r="AP12" s="30">
        <v>0</v>
      </c>
      <c r="AQ12" s="30">
        <v>0</v>
      </c>
      <c r="AR12" s="30">
        <v>0</v>
      </c>
      <c r="AS12" s="30">
        <v>1</v>
      </c>
      <c r="AT12" s="30">
        <v>0</v>
      </c>
      <c r="AU12" s="17">
        <v>1</v>
      </c>
    </row>
    <row r="13" spans="2:100" ht="33" customHeight="1" x14ac:dyDescent="0.25">
      <c r="B13" s="12">
        <v>5</v>
      </c>
      <c r="C13" s="73" t="s">
        <v>168</v>
      </c>
      <c r="D13" s="40">
        <v>1</v>
      </c>
      <c r="E13" s="40"/>
      <c r="F13" s="41" t="s">
        <v>208</v>
      </c>
      <c r="G13" s="63">
        <v>0</v>
      </c>
      <c r="H13" s="63">
        <v>1</v>
      </c>
      <c r="I13" s="40">
        <v>0</v>
      </c>
      <c r="J13" s="40">
        <v>0</v>
      </c>
      <c r="K13" s="40">
        <v>0</v>
      </c>
      <c r="L13" s="40">
        <v>0</v>
      </c>
      <c r="M13" s="31">
        <v>44594</v>
      </c>
      <c r="N13" s="17">
        <v>1</v>
      </c>
      <c r="O13" s="17">
        <v>0</v>
      </c>
      <c r="P13" s="17">
        <v>0</v>
      </c>
      <c r="Q13" s="17">
        <v>0</v>
      </c>
      <c r="R13" s="17">
        <v>1</v>
      </c>
      <c r="S13" s="17">
        <v>1</v>
      </c>
      <c r="T13" s="17">
        <v>0</v>
      </c>
      <c r="U13" s="17">
        <v>0</v>
      </c>
      <c r="V13" s="17">
        <v>0</v>
      </c>
      <c r="W13" s="17">
        <v>0</v>
      </c>
      <c r="X13" s="17">
        <v>0</v>
      </c>
      <c r="Y13" s="32" t="s">
        <v>90</v>
      </c>
      <c r="Z13" s="33">
        <v>44594</v>
      </c>
      <c r="AA13" s="33">
        <v>44600</v>
      </c>
      <c r="AB13" s="33">
        <v>44600</v>
      </c>
      <c r="AC13" s="78" t="s">
        <v>251</v>
      </c>
      <c r="AD13" s="30">
        <v>0</v>
      </c>
      <c r="AE13" s="30">
        <v>1</v>
      </c>
      <c r="AF13" s="30">
        <v>1</v>
      </c>
      <c r="AG13" s="30">
        <v>0</v>
      </c>
      <c r="AH13" s="30">
        <v>1</v>
      </c>
      <c r="AI13" s="30">
        <v>0</v>
      </c>
      <c r="AJ13" s="30">
        <v>0</v>
      </c>
      <c r="AK13" s="30">
        <v>0</v>
      </c>
      <c r="AL13" s="30">
        <v>0</v>
      </c>
      <c r="AM13" s="30">
        <v>0</v>
      </c>
      <c r="AN13" s="30">
        <v>0</v>
      </c>
      <c r="AO13" s="30">
        <v>0</v>
      </c>
      <c r="AP13" s="30">
        <v>0</v>
      </c>
      <c r="AQ13" s="30">
        <v>0</v>
      </c>
      <c r="AR13" s="30">
        <v>0</v>
      </c>
      <c r="AS13" s="30">
        <v>1</v>
      </c>
      <c r="AT13" s="30">
        <v>0</v>
      </c>
      <c r="AU13" s="17">
        <v>1</v>
      </c>
    </row>
    <row r="14" spans="2:100" ht="23.1" customHeight="1" x14ac:dyDescent="0.25">
      <c r="B14" s="12">
        <v>6</v>
      </c>
      <c r="C14" s="73" t="s">
        <v>169</v>
      </c>
      <c r="D14" s="40">
        <v>1</v>
      </c>
      <c r="E14" s="40"/>
      <c r="F14" s="41" t="s">
        <v>209</v>
      </c>
      <c r="G14" s="63">
        <v>0</v>
      </c>
      <c r="H14" s="63">
        <v>4</v>
      </c>
      <c r="I14" s="40">
        <v>0</v>
      </c>
      <c r="J14" s="40">
        <v>0</v>
      </c>
      <c r="K14" s="40">
        <v>0</v>
      </c>
      <c r="L14" s="40">
        <v>0</v>
      </c>
      <c r="M14" s="31">
        <v>44595</v>
      </c>
      <c r="N14" s="17">
        <v>1</v>
      </c>
      <c r="O14" s="17">
        <v>0</v>
      </c>
      <c r="P14" s="17">
        <v>0</v>
      </c>
      <c r="Q14" s="17">
        <v>0</v>
      </c>
      <c r="R14" s="17">
        <v>1</v>
      </c>
      <c r="S14" s="17">
        <v>1</v>
      </c>
      <c r="T14" s="17">
        <v>0</v>
      </c>
      <c r="U14" s="17">
        <v>0</v>
      </c>
      <c r="V14" s="17">
        <v>0</v>
      </c>
      <c r="W14" s="17">
        <v>0</v>
      </c>
      <c r="X14" s="17">
        <v>0</v>
      </c>
      <c r="Y14" s="32" t="s">
        <v>90</v>
      </c>
      <c r="Z14" s="33">
        <v>44595</v>
      </c>
      <c r="AA14" s="33">
        <v>44599</v>
      </c>
      <c r="AB14" s="33">
        <v>44600</v>
      </c>
      <c r="AC14" s="78" t="s">
        <v>252</v>
      </c>
      <c r="AD14" s="30">
        <v>0</v>
      </c>
      <c r="AE14" s="30">
        <v>1</v>
      </c>
      <c r="AF14" s="30">
        <v>1</v>
      </c>
      <c r="AG14" s="30">
        <v>0</v>
      </c>
      <c r="AH14" s="30">
        <v>0</v>
      </c>
      <c r="AI14" s="30">
        <v>0</v>
      </c>
      <c r="AJ14" s="30">
        <v>0</v>
      </c>
      <c r="AK14" s="30">
        <v>0</v>
      </c>
      <c r="AL14" s="30">
        <v>1</v>
      </c>
      <c r="AM14" s="30">
        <v>0</v>
      </c>
      <c r="AN14" s="30">
        <v>0</v>
      </c>
      <c r="AO14" s="30">
        <v>0</v>
      </c>
      <c r="AP14" s="30">
        <v>0</v>
      </c>
      <c r="AQ14" s="30">
        <v>0</v>
      </c>
      <c r="AR14" s="30">
        <v>0</v>
      </c>
      <c r="AS14" s="30">
        <v>1</v>
      </c>
      <c r="AT14" s="30">
        <v>0</v>
      </c>
      <c r="AU14" s="17">
        <v>1</v>
      </c>
    </row>
    <row r="15" spans="2:100" ht="31.5" customHeight="1" x14ac:dyDescent="0.25">
      <c r="B15" s="12">
        <v>7</v>
      </c>
      <c r="C15" s="73" t="s">
        <v>170</v>
      </c>
      <c r="D15" s="40"/>
      <c r="E15" s="40">
        <v>1</v>
      </c>
      <c r="F15" s="41" t="s">
        <v>210</v>
      </c>
      <c r="G15" s="63">
        <v>0</v>
      </c>
      <c r="H15" s="63">
        <v>6</v>
      </c>
      <c r="I15" s="40">
        <v>0</v>
      </c>
      <c r="J15" s="40">
        <v>0</v>
      </c>
      <c r="K15" s="40">
        <v>0</v>
      </c>
      <c r="L15" s="40">
        <v>0</v>
      </c>
      <c r="M15" s="31">
        <v>44595</v>
      </c>
      <c r="N15" s="17">
        <v>1</v>
      </c>
      <c r="O15" s="17">
        <v>0</v>
      </c>
      <c r="P15" s="17">
        <v>0</v>
      </c>
      <c r="Q15" s="17">
        <v>0</v>
      </c>
      <c r="R15" s="17">
        <v>1</v>
      </c>
      <c r="S15" s="17">
        <v>1</v>
      </c>
      <c r="T15" s="17">
        <v>0</v>
      </c>
      <c r="U15" s="17">
        <v>0</v>
      </c>
      <c r="V15" s="17">
        <v>0</v>
      </c>
      <c r="W15" s="17">
        <v>0</v>
      </c>
      <c r="X15" s="17">
        <v>0</v>
      </c>
      <c r="Y15" s="32" t="s">
        <v>88</v>
      </c>
      <c r="Z15" s="33">
        <v>44595</v>
      </c>
      <c r="AA15" s="33">
        <v>44607</v>
      </c>
      <c r="AB15" s="33">
        <v>44609</v>
      </c>
      <c r="AC15" s="78" t="s">
        <v>253</v>
      </c>
      <c r="AD15" s="30">
        <v>1</v>
      </c>
      <c r="AE15" s="30">
        <v>0</v>
      </c>
      <c r="AF15" s="30">
        <v>1</v>
      </c>
      <c r="AG15" s="30">
        <v>0</v>
      </c>
      <c r="AH15" s="30">
        <v>0</v>
      </c>
      <c r="AI15" s="30">
        <v>1</v>
      </c>
      <c r="AJ15" s="30">
        <v>0</v>
      </c>
      <c r="AK15" s="30">
        <v>0</v>
      </c>
      <c r="AL15" s="30">
        <v>0</v>
      </c>
      <c r="AM15" s="30">
        <v>0</v>
      </c>
      <c r="AN15" s="30">
        <v>0</v>
      </c>
      <c r="AO15" s="30">
        <v>0</v>
      </c>
      <c r="AP15" s="30">
        <v>0</v>
      </c>
      <c r="AQ15" s="30">
        <v>0</v>
      </c>
      <c r="AR15" s="30">
        <v>1</v>
      </c>
      <c r="AS15" s="30">
        <v>0</v>
      </c>
      <c r="AT15" s="30">
        <v>1</v>
      </c>
      <c r="AU15" s="17">
        <v>0</v>
      </c>
    </row>
    <row r="16" spans="2:100" ht="23.1" customHeight="1" x14ac:dyDescent="0.25">
      <c r="B16" s="12">
        <v>8</v>
      </c>
      <c r="C16" s="73" t="s">
        <v>171</v>
      </c>
      <c r="D16" s="40"/>
      <c r="E16" s="40">
        <v>1</v>
      </c>
      <c r="F16" s="41" t="s">
        <v>211</v>
      </c>
      <c r="G16" s="63">
        <v>0</v>
      </c>
      <c r="H16" s="63">
        <v>12</v>
      </c>
      <c r="I16" s="40">
        <v>0</v>
      </c>
      <c r="J16" s="40">
        <v>0</v>
      </c>
      <c r="K16" s="40">
        <v>0</v>
      </c>
      <c r="L16" s="40">
        <v>0</v>
      </c>
      <c r="M16" s="31">
        <v>44595</v>
      </c>
      <c r="N16" s="17">
        <v>1</v>
      </c>
      <c r="O16" s="17">
        <v>0</v>
      </c>
      <c r="P16" s="17">
        <v>0</v>
      </c>
      <c r="Q16" s="17">
        <v>0</v>
      </c>
      <c r="R16" s="17">
        <v>1</v>
      </c>
      <c r="S16" s="17">
        <v>1</v>
      </c>
      <c r="T16" s="17">
        <v>0</v>
      </c>
      <c r="U16" s="17">
        <v>0</v>
      </c>
      <c r="V16" s="17">
        <v>0</v>
      </c>
      <c r="W16" s="17">
        <v>0</v>
      </c>
      <c r="X16" s="17">
        <v>0</v>
      </c>
      <c r="Y16" s="32" t="s">
        <v>88</v>
      </c>
      <c r="Z16" s="33">
        <v>44595</v>
      </c>
      <c r="AA16" s="33">
        <v>44607</v>
      </c>
      <c r="AB16" s="33">
        <v>44607</v>
      </c>
      <c r="AC16" s="78" t="s">
        <v>254</v>
      </c>
      <c r="AD16" s="30">
        <v>1</v>
      </c>
      <c r="AE16" s="30">
        <v>0</v>
      </c>
      <c r="AF16" s="30">
        <v>1</v>
      </c>
      <c r="AG16" s="30">
        <v>0</v>
      </c>
      <c r="AH16" s="30">
        <v>0</v>
      </c>
      <c r="AI16" s="30">
        <v>1</v>
      </c>
      <c r="AJ16" s="30">
        <v>0</v>
      </c>
      <c r="AK16" s="30">
        <v>0</v>
      </c>
      <c r="AL16" s="30">
        <v>0</v>
      </c>
      <c r="AM16" s="30">
        <v>0</v>
      </c>
      <c r="AN16" s="30">
        <v>0</v>
      </c>
      <c r="AO16" s="30">
        <v>0</v>
      </c>
      <c r="AP16" s="30">
        <v>0</v>
      </c>
      <c r="AQ16" s="30">
        <v>0</v>
      </c>
      <c r="AR16" s="30">
        <v>1</v>
      </c>
      <c r="AS16" s="30">
        <v>0</v>
      </c>
      <c r="AT16" s="30">
        <v>1</v>
      </c>
      <c r="AU16" s="17">
        <v>0</v>
      </c>
    </row>
    <row r="17" spans="2:47" ht="23.1" customHeight="1" x14ac:dyDescent="0.25">
      <c r="B17" s="12">
        <v>9</v>
      </c>
      <c r="C17" s="73" t="s">
        <v>172</v>
      </c>
      <c r="D17" s="40"/>
      <c r="E17" s="40">
        <v>1</v>
      </c>
      <c r="F17" s="41" t="s">
        <v>212</v>
      </c>
      <c r="G17" s="63">
        <v>0</v>
      </c>
      <c r="H17" s="63">
        <v>1</v>
      </c>
      <c r="I17" s="40">
        <v>0</v>
      </c>
      <c r="J17" s="40">
        <v>0</v>
      </c>
      <c r="K17" s="40">
        <v>0</v>
      </c>
      <c r="L17" s="40">
        <v>0</v>
      </c>
      <c r="M17" s="31">
        <v>44595</v>
      </c>
      <c r="N17" s="17">
        <v>1</v>
      </c>
      <c r="O17" s="17">
        <v>0</v>
      </c>
      <c r="P17" s="17">
        <v>0</v>
      </c>
      <c r="Q17" s="17">
        <v>0</v>
      </c>
      <c r="R17" s="17">
        <v>1</v>
      </c>
      <c r="S17" s="17">
        <v>1</v>
      </c>
      <c r="T17" s="17">
        <v>0</v>
      </c>
      <c r="U17" s="17">
        <v>0</v>
      </c>
      <c r="V17" s="17">
        <v>0</v>
      </c>
      <c r="W17" s="17">
        <v>0</v>
      </c>
      <c r="X17" s="17">
        <v>0</v>
      </c>
      <c r="Y17" s="32" t="s">
        <v>88</v>
      </c>
      <c r="Z17" s="33">
        <v>44595</v>
      </c>
      <c r="AA17" s="33">
        <v>44596</v>
      </c>
      <c r="AB17" s="33">
        <v>44596</v>
      </c>
      <c r="AC17" s="78" t="s">
        <v>255</v>
      </c>
      <c r="AD17" s="30">
        <v>0</v>
      </c>
      <c r="AE17" s="30">
        <v>1</v>
      </c>
      <c r="AF17" s="30">
        <v>1</v>
      </c>
      <c r="AG17" s="30">
        <v>0</v>
      </c>
      <c r="AH17" s="30">
        <v>0</v>
      </c>
      <c r="AI17" s="30">
        <v>0</v>
      </c>
      <c r="AJ17" s="30">
        <v>1</v>
      </c>
      <c r="AK17" s="30">
        <v>0</v>
      </c>
      <c r="AL17" s="30">
        <v>0</v>
      </c>
      <c r="AM17" s="30">
        <v>0</v>
      </c>
      <c r="AN17" s="30">
        <v>0</v>
      </c>
      <c r="AO17" s="30">
        <v>0</v>
      </c>
      <c r="AP17" s="30">
        <v>0</v>
      </c>
      <c r="AQ17" s="30">
        <v>0</v>
      </c>
      <c r="AR17" s="30">
        <v>0</v>
      </c>
      <c r="AS17" s="30">
        <v>1</v>
      </c>
      <c r="AT17" s="30">
        <v>1</v>
      </c>
      <c r="AU17" s="17">
        <v>0</v>
      </c>
    </row>
    <row r="18" spans="2:47" ht="23.1" customHeight="1" x14ac:dyDescent="0.25">
      <c r="B18" s="12">
        <v>10</v>
      </c>
      <c r="C18" s="74" t="s">
        <v>173</v>
      </c>
      <c r="D18" s="48">
        <v>1</v>
      </c>
      <c r="E18" s="48"/>
      <c r="F18" s="50" t="s">
        <v>213</v>
      </c>
      <c r="G18" s="76">
        <v>0</v>
      </c>
      <c r="H18" s="76">
        <v>2</v>
      </c>
      <c r="I18" s="48">
        <v>0</v>
      </c>
      <c r="J18" s="48">
        <v>0</v>
      </c>
      <c r="K18" s="48">
        <v>0</v>
      </c>
      <c r="L18" s="48">
        <v>0</v>
      </c>
      <c r="M18" s="53">
        <v>44596</v>
      </c>
      <c r="N18" s="17">
        <v>1</v>
      </c>
      <c r="O18" s="17">
        <v>0</v>
      </c>
      <c r="P18" s="17">
        <v>0</v>
      </c>
      <c r="Q18" s="17">
        <v>0</v>
      </c>
      <c r="R18" s="17">
        <v>1</v>
      </c>
      <c r="S18" s="17">
        <v>1</v>
      </c>
      <c r="T18" s="17">
        <v>0</v>
      </c>
      <c r="U18" s="17">
        <v>0</v>
      </c>
      <c r="V18" s="17">
        <v>0</v>
      </c>
      <c r="W18" s="17">
        <v>0</v>
      </c>
      <c r="X18" s="17">
        <v>0</v>
      </c>
      <c r="Y18" s="55" t="s">
        <v>88</v>
      </c>
      <c r="Z18" s="57">
        <v>44596</v>
      </c>
      <c r="AA18" s="57">
        <v>44609</v>
      </c>
      <c r="AB18" s="57">
        <v>44609</v>
      </c>
      <c r="AC18" s="80" t="s">
        <v>256</v>
      </c>
      <c r="AD18" s="51">
        <v>1</v>
      </c>
      <c r="AE18" s="51">
        <v>0</v>
      </c>
      <c r="AF18" s="51">
        <v>1</v>
      </c>
      <c r="AG18" s="30">
        <v>0</v>
      </c>
      <c r="AH18" s="30">
        <v>0</v>
      </c>
      <c r="AI18" s="51">
        <v>1</v>
      </c>
      <c r="AJ18" s="51">
        <v>0</v>
      </c>
      <c r="AK18" s="30">
        <v>0</v>
      </c>
      <c r="AL18" s="30">
        <v>0</v>
      </c>
      <c r="AM18" s="30">
        <v>0</v>
      </c>
      <c r="AN18" s="30">
        <v>0</v>
      </c>
      <c r="AO18" s="30">
        <v>0</v>
      </c>
      <c r="AP18" s="30">
        <v>0</v>
      </c>
      <c r="AQ18" s="30">
        <v>0</v>
      </c>
      <c r="AR18" s="51">
        <v>1</v>
      </c>
      <c r="AS18" s="51">
        <v>0</v>
      </c>
      <c r="AT18" s="51">
        <v>1</v>
      </c>
      <c r="AU18" s="17">
        <v>0</v>
      </c>
    </row>
    <row r="19" spans="2:47" ht="23.1" customHeight="1" x14ac:dyDescent="0.25">
      <c r="B19" s="12">
        <v>11</v>
      </c>
      <c r="C19" s="73" t="s">
        <v>174</v>
      </c>
      <c r="D19" s="40"/>
      <c r="E19" s="40">
        <v>1</v>
      </c>
      <c r="F19" s="41" t="s">
        <v>214</v>
      </c>
      <c r="G19" s="63">
        <v>0</v>
      </c>
      <c r="H19" s="63">
        <v>19</v>
      </c>
      <c r="I19" s="40">
        <v>0</v>
      </c>
      <c r="J19" s="40">
        <v>0</v>
      </c>
      <c r="K19" s="40">
        <v>0</v>
      </c>
      <c r="L19" s="40">
        <v>0</v>
      </c>
      <c r="M19" s="31">
        <v>44599</v>
      </c>
      <c r="N19" s="17">
        <v>1</v>
      </c>
      <c r="O19" s="17">
        <v>0</v>
      </c>
      <c r="P19" s="17">
        <v>0</v>
      </c>
      <c r="Q19" s="17">
        <v>0</v>
      </c>
      <c r="R19" s="17">
        <v>1</v>
      </c>
      <c r="S19" s="17">
        <v>1</v>
      </c>
      <c r="T19" s="17">
        <v>0</v>
      </c>
      <c r="U19" s="17">
        <v>0</v>
      </c>
      <c r="V19" s="17">
        <v>0</v>
      </c>
      <c r="W19" s="17">
        <v>0</v>
      </c>
      <c r="X19" s="17">
        <v>0</v>
      </c>
      <c r="Y19" s="32" t="s">
        <v>244</v>
      </c>
      <c r="Z19" s="33">
        <v>44599</v>
      </c>
      <c r="AA19" s="33">
        <v>44610</v>
      </c>
      <c r="AB19" s="33">
        <v>44610</v>
      </c>
      <c r="AC19" s="78" t="s">
        <v>257</v>
      </c>
      <c r="AD19" s="30">
        <v>0</v>
      </c>
      <c r="AE19" s="30">
        <v>1</v>
      </c>
      <c r="AF19" s="30">
        <v>1</v>
      </c>
      <c r="AG19" s="30">
        <v>0</v>
      </c>
      <c r="AH19" s="30">
        <v>0</v>
      </c>
      <c r="AI19" s="30">
        <v>0</v>
      </c>
      <c r="AJ19" s="30">
        <v>1</v>
      </c>
      <c r="AK19" s="30">
        <v>0</v>
      </c>
      <c r="AL19" s="30">
        <v>0</v>
      </c>
      <c r="AM19" s="30">
        <v>0</v>
      </c>
      <c r="AN19" s="30">
        <v>0</v>
      </c>
      <c r="AO19" s="30">
        <v>0</v>
      </c>
      <c r="AP19" s="30">
        <v>0</v>
      </c>
      <c r="AQ19" s="30">
        <v>0</v>
      </c>
      <c r="AR19" s="30">
        <v>1</v>
      </c>
      <c r="AS19" s="30">
        <v>0</v>
      </c>
      <c r="AT19" s="30">
        <v>1</v>
      </c>
      <c r="AU19" s="17">
        <v>0</v>
      </c>
    </row>
    <row r="20" spans="2:47" ht="23.1" customHeight="1" x14ac:dyDescent="0.25">
      <c r="B20" s="12">
        <v>12</v>
      </c>
      <c r="C20" s="73" t="s">
        <v>175</v>
      </c>
      <c r="D20" s="40"/>
      <c r="E20" s="40">
        <v>1</v>
      </c>
      <c r="F20" s="41" t="s">
        <v>243</v>
      </c>
      <c r="G20" s="63">
        <v>0</v>
      </c>
      <c r="H20" s="63">
        <v>1</v>
      </c>
      <c r="I20" s="40">
        <v>0</v>
      </c>
      <c r="J20" s="40">
        <v>0</v>
      </c>
      <c r="K20" s="40">
        <v>0</v>
      </c>
      <c r="L20" s="40">
        <v>0</v>
      </c>
      <c r="M20" s="31">
        <v>44599</v>
      </c>
      <c r="N20" s="17">
        <v>1</v>
      </c>
      <c r="O20" s="17">
        <v>0</v>
      </c>
      <c r="P20" s="17">
        <v>0</v>
      </c>
      <c r="Q20" s="17">
        <v>0</v>
      </c>
      <c r="R20" s="17">
        <v>1</v>
      </c>
      <c r="S20" s="17">
        <v>1</v>
      </c>
      <c r="T20" s="17">
        <v>0</v>
      </c>
      <c r="U20" s="17">
        <v>0</v>
      </c>
      <c r="V20" s="17">
        <v>0</v>
      </c>
      <c r="W20" s="17">
        <v>0</v>
      </c>
      <c r="X20" s="17">
        <v>0</v>
      </c>
      <c r="Y20" s="32" t="s">
        <v>88</v>
      </c>
      <c r="Z20" s="33">
        <v>44599</v>
      </c>
      <c r="AA20" s="33">
        <v>44599</v>
      </c>
      <c r="AB20" s="33">
        <v>44601</v>
      </c>
      <c r="AC20" s="78" t="s">
        <v>258</v>
      </c>
      <c r="AD20" s="30">
        <v>0</v>
      </c>
      <c r="AE20" s="30">
        <v>1</v>
      </c>
      <c r="AF20" s="30">
        <v>1</v>
      </c>
      <c r="AG20" s="30">
        <v>0</v>
      </c>
      <c r="AH20" s="30">
        <v>0</v>
      </c>
      <c r="AI20" s="30">
        <v>0</v>
      </c>
      <c r="AJ20" s="30">
        <v>1</v>
      </c>
      <c r="AK20" s="30">
        <v>0</v>
      </c>
      <c r="AL20" s="30">
        <v>0</v>
      </c>
      <c r="AM20" s="30">
        <v>0</v>
      </c>
      <c r="AN20" s="30">
        <v>0</v>
      </c>
      <c r="AO20" s="30">
        <v>0</v>
      </c>
      <c r="AP20" s="30">
        <v>0</v>
      </c>
      <c r="AQ20" s="30">
        <v>0</v>
      </c>
      <c r="AR20" s="30">
        <v>1</v>
      </c>
      <c r="AS20" s="30">
        <v>0</v>
      </c>
      <c r="AT20" s="30">
        <v>1</v>
      </c>
      <c r="AU20" s="17">
        <v>0</v>
      </c>
    </row>
    <row r="21" spans="2:47" ht="23.1" customHeight="1" x14ac:dyDescent="0.25">
      <c r="B21" s="12">
        <v>13</v>
      </c>
      <c r="C21" s="73" t="s">
        <v>176</v>
      </c>
      <c r="D21" s="40"/>
      <c r="E21" s="40">
        <v>1</v>
      </c>
      <c r="F21" s="41" t="s">
        <v>215</v>
      </c>
      <c r="G21" s="63">
        <v>0</v>
      </c>
      <c r="H21" s="63">
        <v>14</v>
      </c>
      <c r="I21" s="40">
        <v>0</v>
      </c>
      <c r="J21" s="40">
        <v>0</v>
      </c>
      <c r="K21" s="40">
        <v>0</v>
      </c>
      <c r="L21" s="40">
        <v>0</v>
      </c>
      <c r="M21" s="31">
        <v>44599</v>
      </c>
      <c r="N21" s="17">
        <v>1</v>
      </c>
      <c r="O21" s="17">
        <v>0</v>
      </c>
      <c r="P21" s="17">
        <v>0</v>
      </c>
      <c r="Q21" s="17">
        <v>0</v>
      </c>
      <c r="R21" s="17">
        <v>1</v>
      </c>
      <c r="S21" s="17">
        <v>1</v>
      </c>
      <c r="T21" s="17">
        <v>0</v>
      </c>
      <c r="U21" s="17">
        <v>0</v>
      </c>
      <c r="V21" s="17">
        <v>0</v>
      </c>
      <c r="W21" s="17">
        <v>0</v>
      </c>
      <c r="X21" s="17">
        <v>0</v>
      </c>
      <c r="Y21" s="32" t="s">
        <v>88</v>
      </c>
      <c r="Z21" s="33">
        <v>44599</v>
      </c>
      <c r="AA21" s="33">
        <v>44613</v>
      </c>
      <c r="AB21" s="33">
        <v>44613</v>
      </c>
      <c r="AC21" s="78" t="s">
        <v>259</v>
      </c>
      <c r="AD21" s="30">
        <v>1</v>
      </c>
      <c r="AE21" s="30">
        <v>0</v>
      </c>
      <c r="AF21" s="30">
        <v>1</v>
      </c>
      <c r="AG21" s="30">
        <v>0</v>
      </c>
      <c r="AH21" s="30">
        <v>0</v>
      </c>
      <c r="AI21" s="30">
        <v>0</v>
      </c>
      <c r="AJ21" s="30">
        <v>0</v>
      </c>
      <c r="AK21" s="30">
        <v>0</v>
      </c>
      <c r="AL21" s="30">
        <v>0</v>
      </c>
      <c r="AM21" s="30">
        <v>1</v>
      </c>
      <c r="AN21" s="30">
        <v>0</v>
      </c>
      <c r="AO21" s="30">
        <v>0</v>
      </c>
      <c r="AP21" s="30">
        <v>0</v>
      </c>
      <c r="AQ21" s="30">
        <v>0</v>
      </c>
      <c r="AR21" s="30">
        <v>1</v>
      </c>
      <c r="AS21" s="30">
        <v>0</v>
      </c>
      <c r="AT21" s="30">
        <v>1</v>
      </c>
      <c r="AU21" s="17">
        <v>0</v>
      </c>
    </row>
    <row r="22" spans="2:47" ht="23.1" customHeight="1" x14ac:dyDescent="0.25">
      <c r="B22" s="12">
        <v>14</v>
      </c>
      <c r="C22" s="73" t="s">
        <v>177</v>
      </c>
      <c r="D22" s="40"/>
      <c r="E22" s="40">
        <v>1</v>
      </c>
      <c r="F22" s="41" t="s">
        <v>216</v>
      </c>
      <c r="G22" s="63">
        <v>0</v>
      </c>
      <c r="H22" s="63">
        <v>3</v>
      </c>
      <c r="I22" s="40">
        <v>0</v>
      </c>
      <c r="J22" s="40">
        <v>0</v>
      </c>
      <c r="K22" s="40">
        <v>0</v>
      </c>
      <c r="L22" s="40">
        <v>0</v>
      </c>
      <c r="M22" s="31">
        <v>44599</v>
      </c>
      <c r="N22" s="17">
        <v>1</v>
      </c>
      <c r="O22" s="17">
        <v>0</v>
      </c>
      <c r="P22" s="17">
        <v>0</v>
      </c>
      <c r="Q22" s="17">
        <v>0</v>
      </c>
      <c r="R22" s="17">
        <v>1</v>
      </c>
      <c r="S22" s="17">
        <v>1</v>
      </c>
      <c r="T22" s="17">
        <v>0</v>
      </c>
      <c r="U22" s="17">
        <v>0</v>
      </c>
      <c r="V22" s="17">
        <v>0</v>
      </c>
      <c r="W22" s="17">
        <v>0</v>
      </c>
      <c r="X22" s="17">
        <v>0</v>
      </c>
      <c r="Y22" s="32" t="s">
        <v>88</v>
      </c>
      <c r="Z22" s="33">
        <v>44600</v>
      </c>
      <c r="AA22" s="33">
        <v>44601</v>
      </c>
      <c r="AB22" s="33">
        <v>44602</v>
      </c>
      <c r="AC22" s="78" t="s">
        <v>260</v>
      </c>
      <c r="AD22" s="30">
        <v>0</v>
      </c>
      <c r="AE22" s="30">
        <v>1</v>
      </c>
      <c r="AF22" s="30">
        <v>1</v>
      </c>
      <c r="AG22" s="30">
        <v>0</v>
      </c>
      <c r="AH22" s="30">
        <v>0</v>
      </c>
      <c r="AI22" s="30">
        <v>1</v>
      </c>
      <c r="AJ22" s="30">
        <v>0</v>
      </c>
      <c r="AK22" s="30">
        <v>0</v>
      </c>
      <c r="AL22" s="30">
        <v>0</v>
      </c>
      <c r="AM22" s="30">
        <v>0</v>
      </c>
      <c r="AN22" s="30">
        <v>0</v>
      </c>
      <c r="AO22" s="30">
        <v>1</v>
      </c>
      <c r="AP22" s="30">
        <v>0</v>
      </c>
      <c r="AQ22" s="30">
        <v>1</v>
      </c>
      <c r="AR22" s="30">
        <v>0</v>
      </c>
      <c r="AS22" s="30">
        <v>0</v>
      </c>
      <c r="AT22" s="30">
        <v>1</v>
      </c>
      <c r="AU22" s="17">
        <v>0</v>
      </c>
    </row>
    <row r="23" spans="2:47" ht="23.1" customHeight="1" x14ac:dyDescent="0.25">
      <c r="B23" s="12">
        <v>15</v>
      </c>
      <c r="C23" s="72" t="s">
        <v>178</v>
      </c>
      <c r="D23" s="22"/>
      <c r="E23" s="22">
        <v>1</v>
      </c>
      <c r="F23" s="37" t="s">
        <v>217</v>
      </c>
      <c r="G23" s="62">
        <v>0</v>
      </c>
      <c r="H23" s="62">
        <v>21</v>
      </c>
      <c r="I23" s="22">
        <v>0</v>
      </c>
      <c r="J23" s="22">
        <v>0</v>
      </c>
      <c r="K23" s="22">
        <v>0</v>
      </c>
      <c r="L23" s="22">
        <v>0</v>
      </c>
      <c r="M23" s="15">
        <v>44601</v>
      </c>
      <c r="N23" s="17">
        <v>1</v>
      </c>
      <c r="O23" s="17">
        <v>0</v>
      </c>
      <c r="P23" s="17">
        <v>0</v>
      </c>
      <c r="Q23" s="17">
        <v>0</v>
      </c>
      <c r="R23" s="17">
        <v>1</v>
      </c>
      <c r="S23" s="17">
        <v>1</v>
      </c>
      <c r="T23" s="17">
        <v>0</v>
      </c>
      <c r="U23" s="17">
        <v>0</v>
      </c>
      <c r="V23" s="17">
        <v>0</v>
      </c>
      <c r="W23" s="17">
        <v>0</v>
      </c>
      <c r="X23" s="17">
        <v>0</v>
      </c>
      <c r="Y23" s="18" t="s">
        <v>88</v>
      </c>
      <c r="Z23" s="14">
        <v>44603</v>
      </c>
      <c r="AA23" s="14">
        <v>44610</v>
      </c>
      <c r="AB23" s="14">
        <v>44610</v>
      </c>
      <c r="AC23" s="79" t="s">
        <v>261</v>
      </c>
      <c r="AD23" s="17">
        <v>1</v>
      </c>
      <c r="AE23" s="17">
        <v>0</v>
      </c>
      <c r="AF23" s="17">
        <v>1</v>
      </c>
      <c r="AG23" s="30">
        <v>0</v>
      </c>
      <c r="AH23" s="30">
        <v>0</v>
      </c>
      <c r="AI23" s="30">
        <v>0</v>
      </c>
      <c r="AJ23" s="30">
        <v>0</v>
      </c>
      <c r="AK23" s="30">
        <v>1</v>
      </c>
      <c r="AL23" s="30">
        <v>0</v>
      </c>
      <c r="AM23" s="30">
        <v>0</v>
      </c>
      <c r="AN23" s="30">
        <v>0</v>
      </c>
      <c r="AO23" s="17">
        <v>0</v>
      </c>
      <c r="AP23" s="17">
        <v>0</v>
      </c>
      <c r="AQ23" s="17">
        <v>0</v>
      </c>
      <c r="AR23" s="17">
        <v>0</v>
      </c>
      <c r="AS23" s="17">
        <v>1</v>
      </c>
      <c r="AT23" s="17">
        <v>1</v>
      </c>
      <c r="AU23" s="17">
        <v>0</v>
      </c>
    </row>
    <row r="24" spans="2:47" ht="23.1" customHeight="1" x14ac:dyDescent="0.25">
      <c r="B24" s="12">
        <v>16</v>
      </c>
      <c r="C24" s="72" t="s">
        <v>179</v>
      </c>
      <c r="D24" s="22"/>
      <c r="E24" s="22">
        <v>1</v>
      </c>
      <c r="F24" s="37" t="s">
        <v>218</v>
      </c>
      <c r="G24" s="62">
        <v>0</v>
      </c>
      <c r="H24" s="62">
        <v>21</v>
      </c>
      <c r="I24" s="22">
        <v>0</v>
      </c>
      <c r="J24" s="22">
        <v>0</v>
      </c>
      <c r="K24" s="22">
        <v>0</v>
      </c>
      <c r="L24" s="22">
        <v>0</v>
      </c>
      <c r="M24" s="15">
        <v>44601</v>
      </c>
      <c r="N24" s="17">
        <v>1</v>
      </c>
      <c r="O24" s="17">
        <v>0</v>
      </c>
      <c r="P24" s="17">
        <v>0</v>
      </c>
      <c r="Q24" s="17">
        <v>0</v>
      </c>
      <c r="R24" s="17">
        <v>1</v>
      </c>
      <c r="S24" s="17">
        <v>1</v>
      </c>
      <c r="T24" s="17">
        <v>0</v>
      </c>
      <c r="U24" s="17">
        <v>0</v>
      </c>
      <c r="V24" s="17">
        <v>0</v>
      </c>
      <c r="W24" s="17">
        <v>0</v>
      </c>
      <c r="X24" s="17">
        <v>0</v>
      </c>
      <c r="Y24" s="18" t="s">
        <v>88</v>
      </c>
      <c r="Z24" s="14">
        <v>44603</v>
      </c>
      <c r="AA24" s="14">
        <v>44610</v>
      </c>
      <c r="AB24" s="14">
        <v>44610</v>
      </c>
      <c r="AC24" s="79" t="s">
        <v>262</v>
      </c>
      <c r="AD24" s="17">
        <v>1</v>
      </c>
      <c r="AE24" s="17">
        <v>0</v>
      </c>
      <c r="AF24" s="17">
        <v>1</v>
      </c>
      <c r="AG24" s="30">
        <v>0</v>
      </c>
      <c r="AH24" s="30">
        <v>0</v>
      </c>
      <c r="AI24" s="30">
        <v>0</v>
      </c>
      <c r="AJ24" s="30">
        <v>0</v>
      </c>
      <c r="AK24" s="30">
        <v>1</v>
      </c>
      <c r="AL24" s="30">
        <v>0</v>
      </c>
      <c r="AM24" s="30">
        <v>0</v>
      </c>
      <c r="AN24" s="30">
        <v>0</v>
      </c>
      <c r="AO24" s="17">
        <v>0</v>
      </c>
      <c r="AP24" s="17">
        <v>0</v>
      </c>
      <c r="AQ24" s="17">
        <v>0</v>
      </c>
      <c r="AR24" s="17">
        <v>0</v>
      </c>
      <c r="AS24" s="17">
        <v>1</v>
      </c>
      <c r="AT24" s="17">
        <v>1</v>
      </c>
      <c r="AU24" s="17">
        <v>0</v>
      </c>
    </row>
    <row r="25" spans="2:47" ht="23.1" customHeight="1" x14ac:dyDescent="0.25">
      <c r="B25" s="12">
        <v>17</v>
      </c>
      <c r="C25" s="72" t="s">
        <v>180</v>
      </c>
      <c r="D25" s="22"/>
      <c r="E25" s="22">
        <v>1</v>
      </c>
      <c r="F25" s="37" t="s">
        <v>219</v>
      </c>
      <c r="G25" s="62">
        <v>0</v>
      </c>
      <c r="H25" s="62">
        <v>21</v>
      </c>
      <c r="I25" s="22">
        <v>0</v>
      </c>
      <c r="J25" s="22">
        <v>0</v>
      </c>
      <c r="K25" s="22">
        <v>0</v>
      </c>
      <c r="L25" s="22">
        <v>0</v>
      </c>
      <c r="M25" s="15">
        <v>44603</v>
      </c>
      <c r="N25" s="17">
        <v>1</v>
      </c>
      <c r="O25" s="17">
        <v>0</v>
      </c>
      <c r="P25" s="17">
        <v>0</v>
      </c>
      <c r="Q25" s="17">
        <v>0</v>
      </c>
      <c r="R25" s="17">
        <v>1</v>
      </c>
      <c r="S25" s="17">
        <v>1</v>
      </c>
      <c r="T25" s="17">
        <v>0</v>
      </c>
      <c r="U25" s="17">
        <v>0</v>
      </c>
      <c r="V25" s="17">
        <v>0</v>
      </c>
      <c r="W25" s="17">
        <v>0</v>
      </c>
      <c r="X25" s="17">
        <v>0</v>
      </c>
      <c r="Y25" s="18" t="s">
        <v>88</v>
      </c>
      <c r="Z25" s="14">
        <v>44603</v>
      </c>
      <c r="AA25" s="14">
        <v>44613</v>
      </c>
      <c r="AB25" s="14">
        <v>44614</v>
      </c>
      <c r="AC25" s="79" t="s">
        <v>263</v>
      </c>
      <c r="AD25" s="17">
        <v>1</v>
      </c>
      <c r="AE25" s="17">
        <v>0</v>
      </c>
      <c r="AF25" s="17">
        <v>1</v>
      </c>
      <c r="AG25" s="30">
        <v>0</v>
      </c>
      <c r="AH25" s="30">
        <v>0</v>
      </c>
      <c r="AI25" s="30">
        <v>0</v>
      </c>
      <c r="AJ25" s="30">
        <v>0</v>
      </c>
      <c r="AK25" s="30">
        <v>1</v>
      </c>
      <c r="AL25" s="30">
        <v>0</v>
      </c>
      <c r="AM25" s="30">
        <v>0</v>
      </c>
      <c r="AN25" s="30">
        <v>0</v>
      </c>
      <c r="AO25" s="17">
        <v>0</v>
      </c>
      <c r="AP25" s="17">
        <v>0</v>
      </c>
      <c r="AQ25" s="17">
        <v>0</v>
      </c>
      <c r="AR25" s="17">
        <v>0</v>
      </c>
      <c r="AS25" s="17">
        <v>1</v>
      </c>
      <c r="AT25" s="17">
        <v>1</v>
      </c>
      <c r="AU25" s="17">
        <v>0</v>
      </c>
    </row>
    <row r="26" spans="2:47" ht="23.1" customHeight="1" x14ac:dyDescent="0.25">
      <c r="B26" s="12">
        <v>18</v>
      </c>
      <c r="C26" s="72" t="s">
        <v>181</v>
      </c>
      <c r="D26" s="22"/>
      <c r="E26" s="22">
        <v>1</v>
      </c>
      <c r="F26" s="37" t="s">
        <v>220</v>
      </c>
      <c r="G26" s="62">
        <v>1</v>
      </c>
      <c r="H26" s="62">
        <v>0</v>
      </c>
      <c r="I26" s="22">
        <v>0</v>
      </c>
      <c r="J26" s="22">
        <v>0</v>
      </c>
      <c r="K26" s="22">
        <v>0</v>
      </c>
      <c r="L26" s="22">
        <v>0</v>
      </c>
      <c r="M26" s="15">
        <v>44603</v>
      </c>
      <c r="N26" s="17">
        <v>1</v>
      </c>
      <c r="O26" s="17">
        <v>0</v>
      </c>
      <c r="P26" s="17">
        <v>0</v>
      </c>
      <c r="Q26" s="17">
        <v>0</v>
      </c>
      <c r="R26" s="17">
        <v>1</v>
      </c>
      <c r="S26" s="17">
        <v>1</v>
      </c>
      <c r="T26" s="17">
        <v>0</v>
      </c>
      <c r="U26" s="17">
        <v>0</v>
      </c>
      <c r="V26" s="17">
        <v>0</v>
      </c>
      <c r="W26" s="17">
        <v>0</v>
      </c>
      <c r="X26" s="17">
        <v>0</v>
      </c>
      <c r="Y26" s="18" t="s">
        <v>90</v>
      </c>
      <c r="Z26" s="14">
        <v>44603</v>
      </c>
      <c r="AA26" s="14">
        <v>44609</v>
      </c>
      <c r="AB26" s="14">
        <v>44609</v>
      </c>
      <c r="AC26" s="79" t="s">
        <v>264</v>
      </c>
      <c r="AD26" s="17">
        <v>0</v>
      </c>
      <c r="AE26" s="17">
        <v>1</v>
      </c>
      <c r="AF26" s="17">
        <v>1</v>
      </c>
      <c r="AG26" s="30">
        <v>0</v>
      </c>
      <c r="AH26" s="30">
        <v>0</v>
      </c>
      <c r="AI26" s="30">
        <v>0</v>
      </c>
      <c r="AJ26" s="30">
        <v>0</v>
      </c>
      <c r="AK26" s="30">
        <v>1</v>
      </c>
      <c r="AL26" s="30">
        <v>0</v>
      </c>
      <c r="AM26" s="30">
        <v>0</v>
      </c>
      <c r="AN26" s="30">
        <v>0</v>
      </c>
      <c r="AO26" s="17">
        <v>0</v>
      </c>
      <c r="AP26" s="17">
        <v>0</v>
      </c>
      <c r="AQ26" s="17">
        <v>0</v>
      </c>
      <c r="AR26" s="17">
        <v>1</v>
      </c>
      <c r="AS26" s="17">
        <v>0</v>
      </c>
      <c r="AT26" s="17">
        <v>1</v>
      </c>
      <c r="AU26" s="17">
        <v>0</v>
      </c>
    </row>
    <row r="27" spans="2:47" ht="23.1" customHeight="1" x14ac:dyDescent="0.25">
      <c r="B27" s="12">
        <v>19</v>
      </c>
      <c r="C27" s="72" t="s">
        <v>182</v>
      </c>
      <c r="D27" s="22"/>
      <c r="E27" s="22">
        <v>1</v>
      </c>
      <c r="F27" s="37" t="s">
        <v>221</v>
      </c>
      <c r="G27" s="62">
        <v>2</v>
      </c>
      <c r="H27" s="62">
        <v>0</v>
      </c>
      <c r="I27" s="22">
        <v>0</v>
      </c>
      <c r="J27" s="22">
        <v>0</v>
      </c>
      <c r="K27" s="22">
        <v>0</v>
      </c>
      <c r="L27" s="22">
        <v>0</v>
      </c>
      <c r="M27" s="15">
        <v>44603</v>
      </c>
      <c r="N27" s="17">
        <v>1</v>
      </c>
      <c r="O27" s="17">
        <v>0</v>
      </c>
      <c r="P27" s="17">
        <v>0</v>
      </c>
      <c r="Q27" s="17">
        <v>0</v>
      </c>
      <c r="R27" s="17">
        <v>1</v>
      </c>
      <c r="S27" s="17">
        <v>1</v>
      </c>
      <c r="T27" s="17">
        <v>0</v>
      </c>
      <c r="U27" s="17">
        <v>0</v>
      </c>
      <c r="V27" s="17">
        <v>0</v>
      </c>
      <c r="W27" s="17">
        <v>0</v>
      </c>
      <c r="X27" s="17">
        <v>0</v>
      </c>
      <c r="Y27" s="18" t="s">
        <v>88</v>
      </c>
      <c r="Z27" s="14">
        <v>44603</v>
      </c>
      <c r="AA27" s="14">
        <v>44607</v>
      </c>
      <c r="AB27" s="14">
        <v>44609</v>
      </c>
      <c r="AC27" s="79" t="s">
        <v>265</v>
      </c>
      <c r="AD27" s="17">
        <v>0</v>
      </c>
      <c r="AE27" s="17">
        <v>1</v>
      </c>
      <c r="AF27" s="17">
        <v>1</v>
      </c>
      <c r="AG27" s="30">
        <v>0</v>
      </c>
      <c r="AH27" s="30">
        <v>0</v>
      </c>
      <c r="AI27" s="30">
        <v>0</v>
      </c>
      <c r="AJ27" s="30">
        <v>1</v>
      </c>
      <c r="AK27" s="30">
        <v>0</v>
      </c>
      <c r="AL27" s="30">
        <v>0</v>
      </c>
      <c r="AM27" s="30">
        <v>0</v>
      </c>
      <c r="AN27" s="30">
        <v>0</v>
      </c>
      <c r="AO27" s="17">
        <v>0</v>
      </c>
      <c r="AP27" s="17">
        <v>0</v>
      </c>
      <c r="AQ27" s="17">
        <v>1</v>
      </c>
      <c r="AR27" s="17">
        <v>0</v>
      </c>
      <c r="AS27" s="17">
        <v>0</v>
      </c>
      <c r="AT27" s="17">
        <v>1</v>
      </c>
      <c r="AU27" s="17">
        <v>0</v>
      </c>
    </row>
    <row r="28" spans="2:47" ht="23.1" customHeight="1" x14ac:dyDescent="0.25">
      <c r="B28" s="12">
        <v>20</v>
      </c>
      <c r="C28" s="72" t="s">
        <v>183</v>
      </c>
      <c r="D28" s="22">
        <v>1</v>
      </c>
      <c r="E28" s="22"/>
      <c r="F28" s="37" t="s">
        <v>222</v>
      </c>
      <c r="G28" s="62">
        <v>1</v>
      </c>
      <c r="H28" s="62">
        <v>0</v>
      </c>
      <c r="I28" s="22">
        <v>0</v>
      </c>
      <c r="J28" s="22">
        <v>0</v>
      </c>
      <c r="K28" s="22">
        <v>0</v>
      </c>
      <c r="L28" s="22">
        <v>0</v>
      </c>
      <c r="M28" s="15">
        <v>44603</v>
      </c>
      <c r="N28" s="17">
        <v>1</v>
      </c>
      <c r="O28" s="17">
        <v>0</v>
      </c>
      <c r="P28" s="17">
        <v>0</v>
      </c>
      <c r="Q28" s="17">
        <v>0</v>
      </c>
      <c r="R28" s="17">
        <v>1</v>
      </c>
      <c r="S28" s="17">
        <v>1</v>
      </c>
      <c r="T28" s="17">
        <v>0</v>
      </c>
      <c r="U28" s="17">
        <v>0</v>
      </c>
      <c r="V28" s="17">
        <v>0</v>
      </c>
      <c r="W28" s="17">
        <v>0</v>
      </c>
      <c r="X28" s="17">
        <v>0</v>
      </c>
      <c r="Y28" s="18" t="s">
        <v>89</v>
      </c>
      <c r="Z28" s="14">
        <v>44603</v>
      </c>
      <c r="AA28" s="14">
        <v>44608</v>
      </c>
      <c r="AB28" s="14">
        <v>44610</v>
      </c>
      <c r="AC28" s="79" t="s">
        <v>266</v>
      </c>
      <c r="AD28" s="17">
        <v>1</v>
      </c>
      <c r="AE28" s="17">
        <v>0</v>
      </c>
      <c r="AF28" s="17">
        <v>1</v>
      </c>
      <c r="AG28" s="30">
        <v>0</v>
      </c>
      <c r="AH28" s="30">
        <v>0</v>
      </c>
      <c r="AI28" s="30">
        <v>0</v>
      </c>
      <c r="AJ28" s="30">
        <v>1</v>
      </c>
      <c r="AK28" s="30">
        <v>0</v>
      </c>
      <c r="AL28" s="30">
        <v>0</v>
      </c>
      <c r="AM28" s="30">
        <v>0</v>
      </c>
      <c r="AN28" s="30">
        <v>0</v>
      </c>
      <c r="AO28" s="17">
        <v>0</v>
      </c>
      <c r="AP28" s="17">
        <v>0</v>
      </c>
      <c r="AQ28" s="17">
        <v>1</v>
      </c>
      <c r="AR28" s="17">
        <v>0</v>
      </c>
      <c r="AS28" s="17">
        <v>0</v>
      </c>
      <c r="AT28" s="17">
        <v>1</v>
      </c>
      <c r="AU28" s="17">
        <v>0</v>
      </c>
    </row>
    <row r="29" spans="2:47" ht="23.1" customHeight="1" x14ac:dyDescent="0.25">
      <c r="B29" s="12">
        <v>21</v>
      </c>
      <c r="C29" s="72" t="s">
        <v>184</v>
      </c>
      <c r="D29" s="22">
        <v>1</v>
      </c>
      <c r="E29" s="22"/>
      <c r="F29" s="37" t="s">
        <v>223</v>
      </c>
      <c r="G29" s="62">
        <v>3</v>
      </c>
      <c r="H29" s="62">
        <v>0</v>
      </c>
      <c r="I29" s="22">
        <v>0</v>
      </c>
      <c r="J29" s="22">
        <v>0</v>
      </c>
      <c r="K29" s="22">
        <v>0</v>
      </c>
      <c r="L29" s="22">
        <v>0</v>
      </c>
      <c r="M29" s="15">
        <v>44603</v>
      </c>
      <c r="N29" s="17">
        <v>1</v>
      </c>
      <c r="O29" s="17">
        <v>0</v>
      </c>
      <c r="P29" s="17">
        <v>0</v>
      </c>
      <c r="Q29" s="17">
        <v>0</v>
      </c>
      <c r="R29" s="17">
        <v>1</v>
      </c>
      <c r="S29" s="17">
        <v>1</v>
      </c>
      <c r="T29" s="17">
        <v>0</v>
      </c>
      <c r="U29" s="17">
        <v>0</v>
      </c>
      <c r="V29" s="17">
        <v>0</v>
      </c>
      <c r="W29" s="17">
        <v>0</v>
      </c>
      <c r="X29" s="17">
        <v>0</v>
      </c>
      <c r="Y29" s="18" t="s">
        <v>92</v>
      </c>
      <c r="Z29" s="14">
        <v>44610</v>
      </c>
      <c r="AA29" s="14">
        <v>44616</v>
      </c>
      <c r="AB29" s="14">
        <v>44616</v>
      </c>
      <c r="AC29" s="79" t="s">
        <v>267</v>
      </c>
      <c r="AD29" s="17">
        <v>0</v>
      </c>
      <c r="AE29" s="17">
        <v>1</v>
      </c>
      <c r="AF29" s="17">
        <v>1</v>
      </c>
      <c r="AG29" s="30">
        <v>0</v>
      </c>
      <c r="AH29" s="30">
        <v>0</v>
      </c>
      <c r="AI29" s="30">
        <v>1</v>
      </c>
      <c r="AJ29" s="30">
        <v>0</v>
      </c>
      <c r="AK29" s="30">
        <v>0</v>
      </c>
      <c r="AL29" s="30">
        <v>0</v>
      </c>
      <c r="AM29" s="30">
        <v>0</v>
      </c>
      <c r="AN29" s="30">
        <v>0</v>
      </c>
      <c r="AO29" s="17">
        <v>0</v>
      </c>
      <c r="AP29" s="17">
        <v>0</v>
      </c>
      <c r="AQ29" s="17">
        <v>1</v>
      </c>
      <c r="AR29" s="17">
        <v>0</v>
      </c>
      <c r="AS29" s="17">
        <v>0</v>
      </c>
      <c r="AT29" s="17">
        <v>1</v>
      </c>
      <c r="AU29" s="17">
        <v>0</v>
      </c>
    </row>
    <row r="30" spans="2:47" ht="23.1" customHeight="1" x14ac:dyDescent="0.25">
      <c r="B30" s="12">
        <v>22</v>
      </c>
      <c r="C30" s="72" t="s">
        <v>185</v>
      </c>
      <c r="D30" s="22"/>
      <c r="E30" s="22">
        <v>1</v>
      </c>
      <c r="F30" s="37" t="s">
        <v>224</v>
      </c>
      <c r="G30" s="62">
        <v>1</v>
      </c>
      <c r="H30" s="62">
        <v>0</v>
      </c>
      <c r="I30" s="22">
        <v>0</v>
      </c>
      <c r="J30" s="22">
        <v>0</v>
      </c>
      <c r="K30" s="22">
        <v>0</v>
      </c>
      <c r="L30" s="22">
        <v>0</v>
      </c>
      <c r="M30" s="15">
        <v>44606</v>
      </c>
      <c r="N30" s="17">
        <v>1</v>
      </c>
      <c r="O30" s="17">
        <v>0</v>
      </c>
      <c r="P30" s="17">
        <v>0</v>
      </c>
      <c r="Q30" s="17">
        <v>0</v>
      </c>
      <c r="R30" s="17">
        <v>1</v>
      </c>
      <c r="S30" s="17">
        <v>1</v>
      </c>
      <c r="T30" s="17">
        <v>0</v>
      </c>
      <c r="U30" s="17">
        <v>0</v>
      </c>
      <c r="V30" s="17">
        <v>0</v>
      </c>
      <c r="W30" s="17">
        <v>0</v>
      </c>
      <c r="X30" s="17">
        <v>0</v>
      </c>
      <c r="Y30" s="18" t="s">
        <v>101</v>
      </c>
      <c r="Z30" s="14">
        <v>44606</v>
      </c>
      <c r="AA30" s="14">
        <v>44613</v>
      </c>
      <c r="AB30" s="14">
        <v>44614</v>
      </c>
      <c r="AC30" s="79" t="s">
        <v>268</v>
      </c>
      <c r="AD30" s="17">
        <v>0</v>
      </c>
      <c r="AE30" s="17">
        <v>1</v>
      </c>
      <c r="AF30" s="17">
        <v>1</v>
      </c>
      <c r="AG30" s="30">
        <v>0</v>
      </c>
      <c r="AH30" s="30">
        <v>0</v>
      </c>
      <c r="AI30" s="30">
        <v>0</v>
      </c>
      <c r="AJ30" s="30">
        <v>0</v>
      </c>
      <c r="AK30" s="30">
        <v>0</v>
      </c>
      <c r="AL30" s="30">
        <v>1</v>
      </c>
      <c r="AM30" s="30">
        <v>0</v>
      </c>
      <c r="AN30" s="30">
        <v>0</v>
      </c>
      <c r="AO30" s="17">
        <v>0</v>
      </c>
      <c r="AP30" s="17">
        <v>0</v>
      </c>
      <c r="AQ30" s="17">
        <v>0</v>
      </c>
      <c r="AR30" s="17">
        <v>0</v>
      </c>
      <c r="AS30" s="17">
        <v>1</v>
      </c>
      <c r="AT30" s="17">
        <v>0</v>
      </c>
      <c r="AU30" s="17">
        <v>1</v>
      </c>
    </row>
    <row r="31" spans="2:47" ht="23.1" customHeight="1" x14ac:dyDescent="0.25">
      <c r="B31" s="12">
        <v>23</v>
      </c>
      <c r="C31" s="72" t="s">
        <v>186</v>
      </c>
      <c r="D31" s="22"/>
      <c r="E31" s="22">
        <v>1</v>
      </c>
      <c r="F31" s="37" t="s">
        <v>225</v>
      </c>
      <c r="G31" s="62">
        <v>4</v>
      </c>
      <c r="H31" s="62">
        <v>0</v>
      </c>
      <c r="I31" s="22">
        <v>0</v>
      </c>
      <c r="J31" s="22">
        <v>0</v>
      </c>
      <c r="K31" s="22">
        <v>0</v>
      </c>
      <c r="L31" s="22">
        <v>0</v>
      </c>
      <c r="M31" s="15">
        <v>44606</v>
      </c>
      <c r="N31" s="17">
        <v>1</v>
      </c>
      <c r="O31" s="17">
        <v>0</v>
      </c>
      <c r="P31" s="17">
        <v>1</v>
      </c>
      <c r="Q31" s="17">
        <v>0</v>
      </c>
      <c r="R31" s="17">
        <v>0</v>
      </c>
      <c r="S31" s="17">
        <v>1</v>
      </c>
      <c r="T31" s="17">
        <v>0</v>
      </c>
      <c r="U31" s="17">
        <v>0</v>
      </c>
      <c r="V31" s="17">
        <v>0</v>
      </c>
      <c r="W31" s="17">
        <v>0</v>
      </c>
      <c r="X31" s="17">
        <v>0</v>
      </c>
      <c r="Y31" s="18" t="s">
        <v>100</v>
      </c>
      <c r="Z31" s="14">
        <v>44606</v>
      </c>
      <c r="AA31" s="14">
        <v>44624</v>
      </c>
      <c r="AB31" s="14">
        <v>44624</v>
      </c>
      <c r="AC31" s="79" t="s">
        <v>269</v>
      </c>
      <c r="AD31" s="17">
        <v>0</v>
      </c>
      <c r="AE31" s="17">
        <v>1</v>
      </c>
      <c r="AF31" s="17">
        <v>1</v>
      </c>
      <c r="AG31" s="30">
        <v>0</v>
      </c>
      <c r="AH31" s="30">
        <v>0</v>
      </c>
      <c r="AI31" s="30">
        <v>0</v>
      </c>
      <c r="AJ31" s="30">
        <v>0</v>
      </c>
      <c r="AK31" s="30">
        <v>0</v>
      </c>
      <c r="AL31" s="30">
        <v>1</v>
      </c>
      <c r="AM31" s="30">
        <v>0</v>
      </c>
      <c r="AN31" s="30">
        <v>0</v>
      </c>
      <c r="AO31" s="17">
        <v>0</v>
      </c>
      <c r="AP31" s="17">
        <v>0</v>
      </c>
      <c r="AQ31" s="17">
        <v>0</v>
      </c>
      <c r="AR31" s="17">
        <v>0</v>
      </c>
      <c r="AS31" s="17">
        <v>1</v>
      </c>
      <c r="AT31" s="17">
        <v>0</v>
      </c>
      <c r="AU31" s="17">
        <v>1</v>
      </c>
    </row>
    <row r="32" spans="2:47" ht="23.1" customHeight="1" x14ac:dyDescent="0.25">
      <c r="B32" s="12">
        <v>24</v>
      </c>
      <c r="C32" s="72" t="s">
        <v>187</v>
      </c>
      <c r="D32" s="22"/>
      <c r="E32" s="22">
        <v>1</v>
      </c>
      <c r="F32" s="37" t="s">
        <v>226</v>
      </c>
      <c r="G32" s="62">
        <v>6</v>
      </c>
      <c r="H32" s="62">
        <v>0</v>
      </c>
      <c r="I32" s="22">
        <v>0</v>
      </c>
      <c r="J32" s="22">
        <v>0</v>
      </c>
      <c r="K32" s="22">
        <v>0</v>
      </c>
      <c r="L32" s="22">
        <v>0</v>
      </c>
      <c r="M32" s="15">
        <v>44606</v>
      </c>
      <c r="N32" s="17">
        <v>1</v>
      </c>
      <c r="O32" s="17">
        <v>0</v>
      </c>
      <c r="P32" s="17">
        <v>0</v>
      </c>
      <c r="Q32" s="17">
        <v>0</v>
      </c>
      <c r="R32" s="17">
        <v>1</v>
      </c>
      <c r="S32" s="17">
        <v>1</v>
      </c>
      <c r="T32" s="17">
        <v>0</v>
      </c>
      <c r="U32" s="17">
        <v>0</v>
      </c>
      <c r="V32" s="17">
        <v>0</v>
      </c>
      <c r="W32" s="17">
        <v>0</v>
      </c>
      <c r="X32" s="17">
        <v>0</v>
      </c>
      <c r="Y32" s="18" t="s">
        <v>245</v>
      </c>
      <c r="Z32" s="14">
        <v>44606</v>
      </c>
      <c r="AA32" s="14">
        <v>44609</v>
      </c>
      <c r="AB32" s="14">
        <v>44613</v>
      </c>
      <c r="AC32" s="79" t="s">
        <v>270</v>
      </c>
      <c r="AD32" s="17">
        <v>0</v>
      </c>
      <c r="AE32" s="17">
        <v>1</v>
      </c>
      <c r="AF32" s="17">
        <v>1</v>
      </c>
      <c r="AG32" s="30">
        <v>0</v>
      </c>
      <c r="AH32" s="30">
        <v>0</v>
      </c>
      <c r="AI32" s="30">
        <v>0</v>
      </c>
      <c r="AJ32" s="30">
        <v>0</v>
      </c>
      <c r="AK32" s="30">
        <v>1</v>
      </c>
      <c r="AL32" s="30">
        <v>0</v>
      </c>
      <c r="AM32" s="30">
        <v>0</v>
      </c>
      <c r="AN32" s="30">
        <v>0</v>
      </c>
      <c r="AO32" s="17">
        <v>0</v>
      </c>
      <c r="AP32" s="17">
        <v>0</v>
      </c>
      <c r="AQ32" s="17">
        <v>0</v>
      </c>
      <c r="AR32" s="17">
        <v>1</v>
      </c>
      <c r="AS32" s="17">
        <v>0</v>
      </c>
      <c r="AT32" s="17">
        <v>1</v>
      </c>
      <c r="AU32" s="17">
        <v>0</v>
      </c>
    </row>
    <row r="33" spans="2:47" ht="23.1" customHeight="1" x14ac:dyDescent="0.25">
      <c r="B33" s="12">
        <v>25</v>
      </c>
      <c r="C33" s="72" t="s">
        <v>188</v>
      </c>
      <c r="D33" s="22"/>
      <c r="E33" s="22">
        <v>1</v>
      </c>
      <c r="F33" s="37" t="s">
        <v>227</v>
      </c>
      <c r="G33" s="62">
        <v>0</v>
      </c>
      <c r="H33" s="62">
        <v>1</v>
      </c>
      <c r="I33" s="22">
        <v>0</v>
      </c>
      <c r="J33" s="22">
        <v>0</v>
      </c>
      <c r="K33" s="22">
        <v>0</v>
      </c>
      <c r="L33" s="22">
        <v>0</v>
      </c>
      <c r="M33" s="15">
        <v>44606</v>
      </c>
      <c r="N33" s="17">
        <v>1</v>
      </c>
      <c r="O33" s="17">
        <v>0</v>
      </c>
      <c r="P33" s="17">
        <v>0</v>
      </c>
      <c r="Q33" s="17">
        <v>0</v>
      </c>
      <c r="R33" s="17">
        <v>1</v>
      </c>
      <c r="S33" s="17">
        <v>1</v>
      </c>
      <c r="T33" s="17">
        <v>0</v>
      </c>
      <c r="U33" s="17">
        <v>0</v>
      </c>
      <c r="V33" s="17">
        <v>0</v>
      </c>
      <c r="W33" s="17">
        <v>0</v>
      </c>
      <c r="X33" s="17">
        <v>0</v>
      </c>
      <c r="Y33" s="18" t="s">
        <v>88</v>
      </c>
      <c r="Z33" s="14">
        <v>44606</v>
      </c>
      <c r="AA33" s="14">
        <v>44608</v>
      </c>
      <c r="AB33" s="14">
        <v>44614</v>
      </c>
      <c r="AC33" s="79" t="s">
        <v>271</v>
      </c>
      <c r="AD33" s="17">
        <v>1</v>
      </c>
      <c r="AE33" s="17">
        <v>0</v>
      </c>
      <c r="AF33" s="17">
        <v>1</v>
      </c>
      <c r="AG33" s="30">
        <v>0</v>
      </c>
      <c r="AH33" s="30">
        <v>1</v>
      </c>
      <c r="AI33" s="30">
        <v>0</v>
      </c>
      <c r="AJ33" s="30">
        <v>0</v>
      </c>
      <c r="AK33" s="30">
        <v>0</v>
      </c>
      <c r="AL33" s="30">
        <v>0</v>
      </c>
      <c r="AM33" s="30">
        <v>0</v>
      </c>
      <c r="AN33" s="30">
        <v>0</v>
      </c>
      <c r="AO33" s="17">
        <v>0</v>
      </c>
      <c r="AP33" s="17">
        <v>0</v>
      </c>
      <c r="AQ33" s="17">
        <v>1</v>
      </c>
      <c r="AR33" s="17">
        <v>0</v>
      </c>
      <c r="AS33" s="17">
        <v>0</v>
      </c>
      <c r="AT33" s="17">
        <v>1</v>
      </c>
      <c r="AU33" s="17">
        <v>0</v>
      </c>
    </row>
    <row r="34" spans="2:47" ht="23.1" customHeight="1" x14ac:dyDescent="0.25">
      <c r="B34" s="12">
        <v>26</v>
      </c>
      <c r="C34" s="72" t="s">
        <v>189</v>
      </c>
      <c r="D34" s="22"/>
      <c r="E34" s="22">
        <v>1</v>
      </c>
      <c r="F34" s="37" t="s">
        <v>228</v>
      </c>
      <c r="G34" s="62">
        <v>0</v>
      </c>
      <c r="H34" s="62">
        <v>2</v>
      </c>
      <c r="I34" s="22">
        <v>0</v>
      </c>
      <c r="J34" s="22">
        <v>0</v>
      </c>
      <c r="K34" s="22">
        <v>0</v>
      </c>
      <c r="L34" s="22">
        <v>0</v>
      </c>
      <c r="M34" s="15">
        <v>44607</v>
      </c>
      <c r="N34" s="17">
        <v>1</v>
      </c>
      <c r="O34" s="17">
        <v>0</v>
      </c>
      <c r="P34" s="17">
        <v>0</v>
      </c>
      <c r="Q34" s="17">
        <v>0</v>
      </c>
      <c r="R34" s="17">
        <v>1</v>
      </c>
      <c r="S34" s="17">
        <v>1</v>
      </c>
      <c r="T34" s="17">
        <v>0</v>
      </c>
      <c r="U34" s="17">
        <v>0</v>
      </c>
      <c r="V34" s="17">
        <v>0</v>
      </c>
      <c r="W34" s="17">
        <v>0</v>
      </c>
      <c r="X34" s="17">
        <v>0</v>
      </c>
      <c r="Y34" s="18" t="s">
        <v>244</v>
      </c>
      <c r="Z34" s="14">
        <v>44607</v>
      </c>
      <c r="AA34" s="14">
        <v>44607</v>
      </c>
      <c r="AB34" s="14">
        <v>44607</v>
      </c>
      <c r="AC34" s="79" t="s">
        <v>272</v>
      </c>
      <c r="AD34" s="17">
        <v>1</v>
      </c>
      <c r="AE34" s="17">
        <v>0</v>
      </c>
      <c r="AF34" s="17">
        <v>1</v>
      </c>
      <c r="AG34" s="30">
        <v>0</v>
      </c>
      <c r="AH34" s="30">
        <v>0</v>
      </c>
      <c r="AI34" s="30">
        <v>1</v>
      </c>
      <c r="AJ34" s="30">
        <v>0</v>
      </c>
      <c r="AK34" s="30">
        <v>0</v>
      </c>
      <c r="AL34" s="30">
        <v>0</v>
      </c>
      <c r="AM34" s="30">
        <v>0</v>
      </c>
      <c r="AN34" s="30">
        <v>0</v>
      </c>
      <c r="AO34" s="17">
        <v>0</v>
      </c>
      <c r="AP34" s="17">
        <v>0</v>
      </c>
      <c r="AQ34" s="17">
        <v>0</v>
      </c>
      <c r="AR34" s="17">
        <v>1</v>
      </c>
      <c r="AS34" s="17">
        <v>0</v>
      </c>
      <c r="AT34" s="17">
        <v>1</v>
      </c>
      <c r="AU34" s="17">
        <v>0</v>
      </c>
    </row>
    <row r="35" spans="2:47" ht="23.1" customHeight="1" x14ac:dyDescent="0.25">
      <c r="B35" s="12">
        <v>27</v>
      </c>
      <c r="C35" s="72" t="s">
        <v>190</v>
      </c>
      <c r="D35" s="22"/>
      <c r="E35" s="22">
        <v>1</v>
      </c>
      <c r="F35" s="37" t="s">
        <v>229</v>
      </c>
      <c r="G35" s="62">
        <v>0</v>
      </c>
      <c r="H35" s="62">
        <v>0</v>
      </c>
      <c r="I35" s="62">
        <v>1</v>
      </c>
      <c r="J35" s="22">
        <v>0</v>
      </c>
      <c r="K35" s="22">
        <v>0</v>
      </c>
      <c r="L35" s="22">
        <v>0</v>
      </c>
      <c r="M35" s="15">
        <v>44608</v>
      </c>
      <c r="N35" s="17">
        <v>1</v>
      </c>
      <c r="O35" s="17">
        <v>0</v>
      </c>
      <c r="P35" s="17">
        <v>0</v>
      </c>
      <c r="Q35" s="17">
        <v>0</v>
      </c>
      <c r="R35" s="17">
        <v>1</v>
      </c>
      <c r="S35" s="17">
        <v>1</v>
      </c>
      <c r="T35" s="17">
        <v>0</v>
      </c>
      <c r="U35" s="17">
        <v>0</v>
      </c>
      <c r="V35" s="17">
        <v>0</v>
      </c>
      <c r="W35" s="17">
        <v>0</v>
      </c>
      <c r="X35" s="17">
        <v>0</v>
      </c>
      <c r="Y35" s="18" t="s">
        <v>90</v>
      </c>
      <c r="Z35" s="14">
        <v>44608</v>
      </c>
      <c r="AA35" s="14">
        <v>44613</v>
      </c>
      <c r="AB35" s="14">
        <v>44614</v>
      </c>
      <c r="AC35" s="79" t="s">
        <v>273</v>
      </c>
      <c r="AD35" s="17">
        <v>0</v>
      </c>
      <c r="AE35" s="17">
        <v>1</v>
      </c>
      <c r="AF35" s="17">
        <v>1</v>
      </c>
      <c r="AG35" s="30">
        <v>0</v>
      </c>
      <c r="AH35" s="30">
        <v>0</v>
      </c>
      <c r="AI35" s="30">
        <v>0</v>
      </c>
      <c r="AJ35" s="30">
        <v>1</v>
      </c>
      <c r="AK35" s="30">
        <v>0</v>
      </c>
      <c r="AL35" s="30">
        <v>0</v>
      </c>
      <c r="AM35" s="30">
        <v>0</v>
      </c>
      <c r="AN35" s="30">
        <v>0</v>
      </c>
      <c r="AO35" s="17">
        <v>0</v>
      </c>
      <c r="AP35" s="17">
        <v>0</v>
      </c>
      <c r="AQ35" s="17">
        <v>0</v>
      </c>
      <c r="AR35" s="17">
        <v>0</v>
      </c>
      <c r="AS35" s="17">
        <v>1</v>
      </c>
      <c r="AT35" s="17">
        <v>1</v>
      </c>
      <c r="AU35" s="17">
        <v>0</v>
      </c>
    </row>
    <row r="36" spans="2:47" ht="23.1" customHeight="1" x14ac:dyDescent="0.25">
      <c r="B36" s="12">
        <v>28</v>
      </c>
      <c r="C36" s="72" t="s">
        <v>191</v>
      </c>
      <c r="D36" s="22"/>
      <c r="E36" s="22">
        <v>1</v>
      </c>
      <c r="F36" s="37" t="s">
        <v>230</v>
      </c>
      <c r="G36" s="62">
        <v>0</v>
      </c>
      <c r="H36" s="62">
        <v>1</v>
      </c>
      <c r="I36" s="22">
        <v>0</v>
      </c>
      <c r="J36" s="22">
        <v>0</v>
      </c>
      <c r="K36" s="22">
        <v>0</v>
      </c>
      <c r="L36" s="22">
        <v>0</v>
      </c>
      <c r="M36" s="15">
        <v>44608</v>
      </c>
      <c r="N36" s="17">
        <v>1</v>
      </c>
      <c r="O36" s="17">
        <v>0</v>
      </c>
      <c r="P36" s="17">
        <v>0</v>
      </c>
      <c r="Q36" s="17">
        <v>0</v>
      </c>
      <c r="R36" s="17">
        <v>1</v>
      </c>
      <c r="S36" s="17">
        <v>1</v>
      </c>
      <c r="T36" s="17">
        <v>0</v>
      </c>
      <c r="U36" s="17">
        <v>0</v>
      </c>
      <c r="V36" s="17">
        <v>0</v>
      </c>
      <c r="W36" s="17">
        <v>0</v>
      </c>
      <c r="X36" s="17">
        <v>0</v>
      </c>
      <c r="Y36" s="18" t="s">
        <v>246</v>
      </c>
      <c r="Z36" s="14">
        <v>44609</v>
      </c>
      <c r="AA36" s="14">
        <v>44616</v>
      </c>
      <c r="AB36" s="14">
        <v>44617</v>
      </c>
      <c r="AC36" s="79" t="s">
        <v>274</v>
      </c>
      <c r="AD36" s="17">
        <v>0</v>
      </c>
      <c r="AE36" s="17">
        <v>1</v>
      </c>
      <c r="AF36" s="17">
        <v>1</v>
      </c>
      <c r="AG36" s="30">
        <v>0</v>
      </c>
      <c r="AH36" s="30">
        <v>1</v>
      </c>
      <c r="AI36" s="30">
        <v>0</v>
      </c>
      <c r="AJ36" s="30">
        <v>0</v>
      </c>
      <c r="AK36" s="30">
        <v>0</v>
      </c>
      <c r="AL36" s="30">
        <v>0</v>
      </c>
      <c r="AM36" s="30">
        <v>0</v>
      </c>
      <c r="AN36" s="30">
        <v>0</v>
      </c>
      <c r="AO36" s="17">
        <v>0</v>
      </c>
      <c r="AP36" s="17">
        <v>0</v>
      </c>
      <c r="AQ36" s="17">
        <v>1</v>
      </c>
      <c r="AR36" s="17">
        <v>0</v>
      </c>
      <c r="AS36" s="17">
        <v>0</v>
      </c>
      <c r="AT36" s="17">
        <v>1</v>
      </c>
      <c r="AU36" s="17">
        <v>0</v>
      </c>
    </row>
    <row r="37" spans="2:47" ht="23.1" customHeight="1" x14ac:dyDescent="0.25">
      <c r="B37" s="12">
        <v>29</v>
      </c>
      <c r="C37" s="75" t="s">
        <v>192</v>
      </c>
      <c r="D37" s="39"/>
      <c r="E37" s="39">
        <v>1</v>
      </c>
      <c r="F37" s="49" t="s">
        <v>231</v>
      </c>
      <c r="G37" s="77">
        <v>0</v>
      </c>
      <c r="H37" s="77">
        <v>3</v>
      </c>
      <c r="I37" s="39">
        <v>0</v>
      </c>
      <c r="J37" s="39">
        <v>0</v>
      </c>
      <c r="K37" s="39">
        <v>0</v>
      </c>
      <c r="L37" s="39">
        <v>0</v>
      </c>
      <c r="M37" s="52">
        <v>44608</v>
      </c>
      <c r="N37" s="17">
        <v>1</v>
      </c>
      <c r="O37" s="17">
        <v>0</v>
      </c>
      <c r="P37" s="17">
        <v>0</v>
      </c>
      <c r="Q37" s="17">
        <v>0</v>
      </c>
      <c r="R37" s="17">
        <v>1</v>
      </c>
      <c r="S37" s="17">
        <v>1</v>
      </c>
      <c r="T37" s="17">
        <v>0</v>
      </c>
      <c r="U37" s="17">
        <v>0</v>
      </c>
      <c r="V37" s="17">
        <v>0</v>
      </c>
      <c r="W37" s="17">
        <v>0</v>
      </c>
      <c r="X37" s="17">
        <v>0</v>
      </c>
      <c r="Y37" s="54" t="s">
        <v>89</v>
      </c>
      <c r="Z37" s="56">
        <v>44608</v>
      </c>
      <c r="AA37" s="56">
        <v>44609</v>
      </c>
      <c r="AB37" s="56">
        <v>44615</v>
      </c>
      <c r="AC37" s="81" t="s">
        <v>275</v>
      </c>
      <c r="AD37" s="21">
        <v>0</v>
      </c>
      <c r="AE37" s="21">
        <v>1</v>
      </c>
      <c r="AF37" s="21">
        <v>1</v>
      </c>
      <c r="AG37" s="30">
        <v>0</v>
      </c>
      <c r="AH37" s="30">
        <v>0</v>
      </c>
      <c r="AI37" s="30">
        <v>0</v>
      </c>
      <c r="AJ37" s="51">
        <v>1</v>
      </c>
      <c r="AK37" s="30">
        <v>0</v>
      </c>
      <c r="AL37" s="30">
        <v>0</v>
      </c>
      <c r="AM37" s="30">
        <v>0</v>
      </c>
      <c r="AN37" s="30">
        <v>0</v>
      </c>
      <c r="AO37" s="17">
        <v>0</v>
      </c>
      <c r="AP37" s="17">
        <v>0</v>
      </c>
      <c r="AQ37" s="21">
        <v>0</v>
      </c>
      <c r="AR37" s="21">
        <v>0</v>
      </c>
      <c r="AS37" s="21">
        <v>1</v>
      </c>
      <c r="AT37" s="21">
        <v>1</v>
      </c>
      <c r="AU37" s="17">
        <v>0</v>
      </c>
    </row>
    <row r="38" spans="2:47" ht="23.1" customHeight="1" x14ac:dyDescent="0.25">
      <c r="B38" s="12">
        <v>30</v>
      </c>
      <c r="C38" s="72" t="s">
        <v>193</v>
      </c>
      <c r="D38" s="22"/>
      <c r="E38" s="22">
        <v>1</v>
      </c>
      <c r="F38" s="37" t="s">
        <v>232</v>
      </c>
      <c r="G38" s="62">
        <v>0</v>
      </c>
      <c r="H38" s="62">
        <v>1</v>
      </c>
      <c r="I38" s="22">
        <v>0</v>
      </c>
      <c r="J38" s="22">
        <v>0</v>
      </c>
      <c r="K38" s="22">
        <v>0</v>
      </c>
      <c r="L38" s="22">
        <v>0</v>
      </c>
      <c r="M38" s="15">
        <v>44609</v>
      </c>
      <c r="N38" s="17">
        <v>1</v>
      </c>
      <c r="O38" s="17">
        <v>0</v>
      </c>
      <c r="P38" s="17">
        <v>0</v>
      </c>
      <c r="Q38" s="17">
        <v>0</v>
      </c>
      <c r="R38" s="17">
        <v>1</v>
      </c>
      <c r="S38" s="17">
        <v>1</v>
      </c>
      <c r="T38" s="17">
        <v>0</v>
      </c>
      <c r="U38" s="17">
        <v>0</v>
      </c>
      <c r="V38" s="17">
        <v>0</v>
      </c>
      <c r="W38" s="17">
        <v>0</v>
      </c>
      <c r="X38" s="17">
        <v>0</v>
      </c>
      <c r="Y38" s="18" t="s">
        <v>88</v>
      </c>
      <c r="Z38" s="14">
        <v>44614</v>
      </c>
      <c r="AA38" s="14">
        <v>44615</v>
      </c>
      <c r="AB38" s="14">
        <v>44617</v>
      </c>
      <c r="AC38" s="79" t="s">
        <v>276</v>
      </c>
      <c r="AD38" s="17">
        <v>0</v>
      </c>
      <c r="AE38" s="17">
        <v>1</v>
      </c>
      <c r="AF38" s="17">
        <v>1</v>
      </c>
      <c r="AG38" s="30">
        <v>0</v>
      </c>
      <c r="AH38" s="30">
        <v>0</v>
      </c>
      <c r="AI38" s="30">
        <v>0</v>
      </c>
      <c r="AJ38" s="30">
        <v>1</v>
      </c>
      <c r="AK38" s="30">
        <v>0</v>
      </c>
      <c r="AL38" s="30">
        <v>0</v>
      </c>
      <c r="AM38" s="30">
        <v>0</v>
      </c>
      <c r="AN38" s="30">
        <v>0</v>
      </c>
      <c r="AO38" s="17">
        <v>0</v>
      </c>
      <c r="AP38" s="17">
        <v>0</v>
      </c>
      <c r="AQ38" s="17">
        <v>1</v>
      </c>
      <c r="AR38" s="17">
        <v>0</v>
      </c>
      <c r="AS38" s="17">
        <v>0</v>
      </c>
      <c r="AT38" s="17">
        <v>1</v>
      </c>
      <c r="AU38" s="17">
        <v>0</v>
      </c>
    </row>
    <row r="39" spans="2:47" ht="23.1" customHeight="1" x14ac:dyDescent="0.25">
      <c r="B39" s="12">
        <v>31</v>
      </c>
      <c r="C39" s="75" t="s">
        <v>194</v>
      </c>
      <c r="D39" s="39"/>
      <c r="E39" s="39">
        <v>1</v>
      </c>
      <c r="F39" s="49" t="s">
        <v>233</v>
      </c>
      <c r="G39" s="77">
        <v>0</v>
      </c>
      <c r="H39" s="77">
        <v>5</v>
      </c>
      <c r="I39" s="39">
        <v>0</v>
      </c>
      <c r="J39" s="39">
        <v>0</v>
      </c>
      <c r="K39" s="39">
        <v>0</v>
      </c>
      <c r="L39" s="39">
        <v>0</v>
      </c>
      <c r="M39" s="52">
        <v>44610</v>
      </c>
      <c r="N39" s="17">
        <v>1</v>
      </c>
      <c r="O39" s="17">
        <v>0</v>
      </c>
      <c r="P39" s="17">
        <v>0</v>
      </c>
      <c r="Q39" s="17">
        <v>0</v>
      </c>
      <c r="R39" s="17">
        <v>1</v>
      </c>
      <c r="S39" s="17">
        <v>1</v>
      </c>
      <c r="T39" s="17">
        <v>0</v>
      </c>
      <c r="U39" s="17">
        <v>0</v>
      </c>
      <c r="V39" s="17">
        <v>0</v>
      </c>
      <c r="W39" s="17">
        <v>0</v>
      </c>
      <c r="X39" s="17">
        <v>0</v>
      </c>
      <c r="Y39" s="54" t="s">
        <v>88</v>
      </c>
      <c r="Z39" s="56">
        <v>44614</v>
      </c>
      <c r="AA39" s="56">
        <v>44623</v>
      </c>
      <c r="AB39" s="56">
        <v>44624</v>
      </c>
      <c r="AC39" s="81" t="s">
        <v>277</v>
      </c>
      <c r="AD39" s="21">
        <v>0</v>
      </c>
      <c r="AE39" s="21">
        <v>1</v>
      </c>
      <c r="AF39" s="21">
        <v>1</v>
      </c>
      <c r="AG39" s="30">
        <v>0</v>
      </c>
      <c r="AH39" s="30">
        <v>0</v>
      </c>
      <c r="AI39" s="30">
        <v>0</v>
      </c>
      <c r="AJ39" s="51">
        <v>1</v>
      </c>
      <c r="AK39" s="30">
        <v>0</v>
      </c>
      <c r="AL39" s="30">
        <v>0</v>
      </c>
      <c r="AM39" s="30">
        <v>0</v>
      </c>
      <c r="AN39" s="30">
        <v>0</v>
      </c>
      <c r="AO39" s="17">
        <v>0</v>
      </c>
      <c r="AP39" s="17">
        <v>0</v>
      </c>
      <c r="AQ39" s="21">
        <v>0</v>
      </c>
      <c r="AR39" s="21">
        <v>0</v>
      </c>
      <c r="AS39" s="21">
        <v>1</v>
      </c>
      <c r="AT39" s="21">
        <v>1</v>
      </c>
      <c r="AU39" s="17">
        <v>0</v>
      </c>
    </row>
    <row r="40" spans="2:47" ht="23.1" customHeight="1" x14ac:dyDescent="0.25">
      <c r="B40" s="12">
        <v>32</v>
      </c>
      <c r="C40" s="72" t="s">
        <v>195</v>
      </c>
      <c r="D40" s="22"/>
      <c r="E40" s="22">
        <v>1</v>
      </c>
      <c r="F40" s="37" t="s">
        <v>234</v>
      </c>
      <c r="G40" s="62">
        <v>0</v>
      </c>
      <c r="H40" s="62">
        <v>30</v>
      </c>
      <c r="I40" s="22">
        <v>0</v>
      </c>
      <c r="J40" s="22">
        <v>0</v>
      </c>
      <c r="K40" s="22">
        <v>0</v>
      </c>
      <c r="L40" s="22">
        <v>0</v>
      </c>
      <c r="M40" s="15">
        <v>44614</v>
      </c>
      <c r="N40" s="17">
        <v>1</v>
      </c>
      <c r="O40" s="17">
        <v>0</v>
      </c>
      <c r="P40" s="17">
        <v>0</v>
      </c>
      <c r="Q40" s="17">
        <v>0</v>
      </c>
      <c r="R40" s="17">
        <v>1</v>
      </c>
      <c r="S40" s="17">
        <v>1</v>
      </c>
      <c r="T40" s="17">
        <v>0</v>
      </c>
      <c r="U40" s="17">
        <v>0</v>
      </c>
      <c r="V40" s="17">
        <v>0</v>
      </c>
      <c r="W40" s="17">
        <v>0</v>
      </c>
      <c r="X40" s="17">
        <v>0</v>
      </c>
      <c r="Y40" s="18" t="s">
        <v>88</v>
      </c>
      <c r="Z40" s="14">
        <v>44614</v>
      </c>
      <c r="AA40" s="14">
        <v>44620</v>
      </c>
      <c r="AB40" s="14">
        <v>44620</v>
      </c>
      <c r="AC40" s="79" t="s">
        <v>278</v>
      </c>
      <c r="AD40" s="17">
        <v>1</v>
      </c>
      <c r="AE40" s="17">
        <v>0</v>
      </c>
      <c r="AF40" s="17">
        <v>1</v>
      </c>
      <c r="AG40" s="30">
        <v>0</v>
      </c>
      <c r="AH40" s="30">
        <v>0</v>
      </c>
      <c r="AI40" s="30">
        <v>0</v>
      </c>
      <c r="AJ40" s="30">
        <v>1</v>
      </c>
      <c r="AK40" s="30">
        <v>0</v>
      </c>
      <c r="AL40" s="30">
        <v>0</v>
      </c>
      <c r="AM40" s="30">
        <v>0</v>
      </c>
      <c r="AN40" s="30">
        <v>0</v>
      </c>
      <c r="AO40" s="17">
        <v>0</v>
      </c>
      <c r="AP40" s="17">
        <v>0</v>
      </c>
      <c r="AQ40" s="17">
        <v>0</v>
      </c>
      <c r="AR40" s="17">
        <v>1</v>
      </c>
      <c r="AS40" s="17">
        <v>0</v>
      </c>
      <c r="AT40" s="17">
        <v>1</v>
      </c>
      <c r="AU40" s="17">
        <v>0</v>
      </c>
    </row>
    <row r="41" spans="2:47" ht="23.1" customHeight="1" x14ac:dyDescent="0.25">
      <c r="B41" s="12">
        <v>33</v>
      </c>
      <c r="C41" s="72" t="s">
        <v>196</v>
      </c>
      <c r="D41" s="22"/>
      <c r="E41" s="22">
        <v>1</v>
      </c>
      <c r="F41" s="37" t="s">
        <v>235</v>
      </c>
      <c r="G41" s="62">
        <v>0</v>
      </c>
      <c r="H41" s="62">
        <v>16</v>
      </c>
      <c r="I41" s="22">
        <v>0</v>
      </c>
      <c r="J41" s="22">
        <v>0</v>
      </c>
      <c r="K41" s="22">
        <v>0</v>
      </c>
      <c r="L41" s="22">
        <v>0</v>
      </c>
      <c r="M41" s="15">
        <v>44615</v>
      </c>
      <c r="N41" s="17">
        <v>1</v>
      </c>
      <c r="O41" s="17">
        <v>0</v>
      </c>
      <c r="P41" s="17">
        <v>0</v>
      </c>
      <c r="Q41" s="17">
        <v>0</v>
      </c>
      <c r="R41" s="17">
        <v>1</v>
      </c>
      <c r="S41" s="17">
        <v>1</v>
      </c>
      <c r="T41" s="17">
        <v>0</v>
      </c>
      <c r="U41" s="17">
        <v>0</v>
      </c>
      <c r="V41" s="17">
        <v>0</v>
      </c>
      <c r="W41" s="17">
        <v>0</v>
      </c>
      <c r="X41" s="17">
        <v>0</v>
      </c>
      <c r="Y41" s="18" t="s">
        <v>92</v>
      </c>
      <c r="Z41" s="14">
        <v>44616</v>
      </c>
      <c r="AA41" s="14">
        <v>44628</v>
      </c>
      <c r="AB41" s="14">
        <v>44628</v>
      </c>
      <c r="AC41" s="79" t="s">
        <v>279</v>
      </c>
      <c r="AD41" s="17">
        <v>1</v>
      </c>
      <c r="AE41" s="17">
        <v>0</v>
      </c>
      <c r="AF41" s="17">
        <v>1</v>
      </c>
      <c r="AG41" s="30">
        <v>0</v>
      </c>
      <c r="AH41" s="30">
        <v>0</v>
      </c>
      <c r="AI41" s="30">
        <v>1</v>
      </c>
      <c r="AJ41" s="30">
        <v>0</v>
      </c>
      <c r="AK41" s="30">
        <v>0</v>
      </c>
      <c r="AL41" s="30">
        <v>0</v>
      </c>
      <c r="AM41" s="30">
        <v>0</v>
      </c>
      <c r="AN41" s="30">
        <v>0</v>
      </c>
      <c r="AO41" s="17">
        <v>0</v>
      </c>
      <c r="AP41" s="17">
        <v>0</v>
      </c>
      <c r="AQ41" s="17">
        <v>0</v>
      </c>
      <c r="AR41" s="17">
        <v>1</v>
      </c>
      <c r="AS41" s="17">
        <v>0</v>
      </c>
      <c r="AT41" s="17">
        <v>1</v>
      </c>
      <c r="AU41" s="17">
        <v>0</v>
      </c>
    </row>
    <row r="42" spans="2:47" ht="23.1" customHeight="1" x14ac:dyDescent="0.25">
      <c r="B42" s="12">
        <v>34</v>
      </c>
      <c r="C42" s="72" t="s">
        <v>197</v>
      </c>
      <c r="D42" s="22">
        <v>1</v>
      </c>
      <c r="E42" s="22"/>
      <c r="F42" s="37" t="s">
        <v>236</v>
      </c>
      <c r="G42" s="62">
        <v>0</v>
      </c>
      <c r="H42" s="62">
        <v>2</v>
      </c>
      <c r="I42" s="22">
        <v>0</v>
      </c>
      <c r="J42" s="22">
        <v>0</v>
      </c>
      <c r="K42" s="22">
        <v>0</v>
      </c>
      <c r="L42" s="22">
        <v>0</v>
      </c>
      <c r="M42" s="15">
        <v>44615</v>
      </c>
      <c r="N42" s="17">
        <v>1</v>
      </c>
      <c r="O42" s="17">
        <v>0</v>
      </c>
      <c r="P42" s="17">
        <v>0</v>
      </c>
      <c r="Q42" s="17">
        <v>0</v>
      </c>
      <c r="R42" s="17">
        <v>1</v>
      </c>
      <c r="S42" s="17">
        <v>1</v>
      </c>
      <c r="T42" s="17">
        <v>0</v>
      </c>
      <c r="U42" s="17">
        <v>0</v>
      </c>
      <c r="V42" s="17">
        <v>0</v>
      </c>
      <c r="W42" s="17">
        <v>0</v>
      </c>
      <c r="X42" s="17">
        <v>0</v>
      </c>
      <c r="Y42" s="18" t="s">
        <v>88</v>
      </c>
      <c r="Z42" s="14">
        <v>44616</v>
      </c>
      <c r="AA42" s="14">
        <v>44616</v>
      </c>
      <c r="AB42" s="14">
        <v>44617</v>
      </c>
      <c r="AC42" s="79" t="s">
        <v>280</v>
      </c>
      <c r="AD42" s="17">
        <v>1</v>
      </c>
      <c r="AE42" s="17">
        <v>0</v>
      </c>
      <c r="AF42" s="17">
        <v>1</v>
      </c>
      <c r="AG42" s="30">
        <v>0</v>
      </c>
      <c r="AH42" s="30">
        <v>0</v>
      </c>
      <c r="AI42" s="30">
        <v>1</v>
      </c>
      <c r="AJ42" s="30">
        <v>0</v>
      </c>
      <c r="AK42" s="30">
        <v>0</v>
      </c>
      <c r="AL42" s="30">
        <v>0</v>
      </c>
      <c r="AM42" s="30">
        <v>0</v>
      </c>
      <c r="AN42" s="30">
        <v>0</v>
      </c>
      <c r="AO42" s="17">
        <v>0</v>
      </c>
      <c r="AP42" s="17">
        <v>0</v>
      </c>
      <c r="AQ42" s="17">
        <v>1</v>
      </c>
      <c r="AR42" s="17">
        <v>0</v>
      </c>
      <c r="AS42" s="17">
        <v>0</v>
      </c>
      <c r="AT42" s="17">
        <v>1</v>
      </c>
      <c r="AU42" s="17">
        <v>0</v>
      </c>
    </row>
    <row r="43" spans="2:47" ht="23.1" customHeight="1" x14ac:dyDescent="0.25">
      <c r="B43" s="12">
        <v>35</v>
      </c>
      <c r="C43" s="72" t="s">
        <v>198</v>
      </c>
      <c r="D43" s="22"/>
      <c r="E43" s="22">
        <v>1</v>
      </c>
      <c r="F43" s="37" t="s">
        <v>237</v>
      </c>
      <c r="G43" s="62">
        <v>0</v>
      </c>
      <c r="H43" s="62">
        <v>0</v>
      </c>
      <c r="I43" s="22">
        <v>0</v>
      </c>
      <c r="J43" s="22">
        <v>0</v>
      </c>
      <c r="K43" s="22">
        <v>0</v>
      </c>
      <c r="L43" s="22">
        <v>0</v>
      </c>
      <c r="M43" s="15">
        <v>44615</v>
      </c>
      <c r="N43" s="17">
        <v>1</v>
      </c>
      <c r="O43" s="17">
        <v>0</v>
      </c>
      <c r="P43" s="17">
        <v>0</v>
      </c>
      <c r="Q43" s="17">
        <v>0</v>
      </c>
      <c r="R43" s="17">
        <v>1</v>
      </c>
      <c r="S43" s="17">
        <v>0</v>
      </c>
      <c r="T43" s="17">
        <v>0</v>
      </c>
      <c r="U43" s="17">
        <v>0</v>
      </c>
      <c r="V43" s="17">
        <v>0</v>
      </c>
      <c r="W43" s="17">
        <v>1</v>
      </c>
      <c r="X43" s="17">
        <v>0</v>
      </c>
      <c r="Y43" s="18" t="s">
        <v>92</v>
      </c>
      <c r="Z43" s="14">
        <v>44616</v>
      </c>
      <c r="AA43" s="14">
        <v>44623</v>
      </c>
      <c r="AB43" s="14">
        <v>44624</v>
      </c>
      <c r="AC43" s="79" t="s">
        <v>281</v>
      </c>
      <c r="AD43" s="17">
        <v>1</v>
      </c>
      <c r="AE43" s="17">
        <v>0</v>
      </c>
      <c r="AF43" s="17">
        <v>1</v>
      </c>
      <c r="AG43" s="30">
        <v>0</v>
      </c>
      <c r="AH43" s="30">
        <v>0</v>
      </c>
      <c r="AI43" s="30">
        <v>0</v>
      </c>
      <c r="AJ43" s="30">
        <v>1</v>
      </c>
      <c r="AK43" s="30">
        <v>0</v>
      </c>
      <c r="AL43" s="30">
        <v>0</v>
      </c>
      <c r="AM43" s="30">
        <v>0</v>
      </c>
      <c r="AN43" s="30">
        <v>0</v>
      </c>
      <c r="AO43" s="17">
        <v>0</v>
      </c>
      <c r="AP43" s="17">
        <v>0</v>
      </c>
      <c r="AQ43" s="17">
        <v>0</v>
      </c>
      <c r="AR43" s="17">
        <v>0</v>
      </c>
      <c r="AS43" s="17">
        <v>1</v>
      </c>
      <c r="AT43" s="17">
        <v>1</v>
      </c>
      <c r="AU43" s="17">
        <v>0</v>
      </c>
    </row>
    <row r="44" spans="2:47" ht="23.1" customHeight="1" x14ac:dyDescent="0.25">
      <c r="B44" s="12">
        <v>36</v>
      </c>
      <c r="C44" s="72" t="s">
        <v>199</v>
      </c>
      <c r="D44" s="22"/>
      <c r="E44" s="22">
        <v>1</v>
      </c>
      <c r="F44" s="37" t="s">
        <v>238</v>
      </c>
      <c r="G44" s="62">
        <v>0</v>
      </c>
      <c r="H44" s="62">
        <v>12</v>
      </c>
      <c r="I44" s="22">
        <v>0</v>
      </c>
      <c r="J44" s="22">
        <v>0</v>
      </c>
      <c r="K44" s="22">
        <v>0</v>
      </c>
      <c r="L44" s="22">
        <v>0</v>
      </c>
      <c r="M44" s="15">
        <v>44616</v>
      </c>
      <c r="N44" s="17">
        <v>1</v>
      </c>
      <c r="O44" s="17">
        <v>0</v>
      </c>
      <c r="P44" s="17">
        <v>0</v>
      </c>
      <c r="Q44" s="17">
        <v>0</v>
      </c>
      <c r="R44" s="17">
        <v>1</v>
      </c>
      <c r="S44" s="17">
        <v>1</v>
      </c>
      <c r="T44" s="17">
        <v>0</v>
      </c>
      <c r="U44" s="17">
        <v>0</v>
      </c>
      <c r="V44" s="17">
        <v>0</v>
      </c>
      <c r="W44" s="17">
        <v>0</v>
      </c>
      <c r="X44" s="17">
        <v>0</v>
      </c>
      <c r="Y44" s="18" t="s">
        <v>95</v>
      </c>
      <c r="Z44" s="14">
        <v>44616</v>
      </c>
      <c r="AA44" s="14">
        <v>44636</v>
      </c>
      <c r="AB44" s="14">
        <v>44636</v>
      </c>
      <c r="AC44" s="79" t="s">
        <v>282</v>
      </c>
      <c r="AD44" s="17">
        <v>0</v>
      </c>
      <c r="AE44" s="17">
        <v>1</v>
      </c>
      <c r="AF44" s="17">
        <v>1</v>
      </c>
      <c r="AG44" s="30">
        <v>0</v>
      </c>
      <c r="AH44" s="30">
        <v>0</v>
      </c>
      <c r="AI44" s="30">
        <v>0</v>
      </c>
      <c r="AJ44" s="30">
        <v>0</v>
      </c>
      <c r="AK44" s="30">
        <v>0</v>
      </c>
      <c r="AL44" s="30">
        <v>1</v>
      </c>
      <c r="AM44" s="30">
        <v>0</v>
      </c>
      <c r="AN44" s="30">
        <v>0</v>
      </c>
      <c r="AO44" s="17">
        <v>0</v>
      </c>
      <c r="AP44" s="17">
        <v>0</v>
      </c>
      <c r="AQ44" s="17">
        <v>0</v>
      </c>
      <c r="AR44" s="17">
        <v>0</v>
      </c>
      <c r="AS44" s="17">
        <v>1</v>
      </c>
      <c r="AT44" s="17">
        <v>0</v>
      </c>
      <c r="AU44" s="17">
        <v>1</v>
      </c>
    </row>
    <row r="45" spans="2:47" ht="23.1" customHeight="1" x14ac:dyDescent="0.25">
      <c r="B45" s="12">
        <v>37</v>
      </c>
      <c r="C45" s="72" t="s">
        <v>200</v>
      </c>
      <c r="D45" s="22"/>
      <c r="E45" s="22">
        <v>1</v>
      </c>
      <c r="F45" s="37" t="s">
        <v>239</v>
      </c>
      <c r="G45" s="62">
        <v>0</v>
      </c>
      <c r="H45" s="62">
        <v>12</v>
      </c>
      <c r="I45" s="22">
        <v>0</v>
      </c>
      <c r="J45" s="22">
        <v>0</v>
      </c>
      <c r="K45" s="22">
        <v>0</v>
      </c>
      <c r="L45" s="22">
        <v>0</v>
      </c>
      <c r="M45" s="15">
        <v>44616</v>
      </c>
      <c r="N45" s="17">
        <v>1</v>
      </c>
      <c r="O45" s="17">
        <v>0</v>
      </c>
      <c r="P45" s="17">
        <v>0</v>
      </c>
      <c r="Q45" s="17">
        <v>0</v>
      </c>
      <c r="R45" s="17">
        <v>1</v>
      </c>
      <c r="S45" s="17">
        <v>1</v>
      </c>
      <c r="T45" s="17">
        <v>0</v>
      </c>
      <c r="U45" s="17">
        <v>0</v>
      </c>
      <c r="V45" s="17">
        <v>0</v>
      </c>
      <c r="W45" s="17">
        <v>0</v>
      </c>
      <c r="X45" s="17">
        <v>0</v>
      </c>
      <c r="Y45" s="18" t="s">
        <v>88</v>
      </c>
      <c r="Z45" s="14">
        <v>44616</v>
      </c>
      <c r="AA45" s="14">
        <v>44636</v>
      </c>
      <c r="AB45" s="14">
        <v>44637</v>
      </c>
      <c r="AC45" s="79" t="s">
        <v>283</v>
      </c>
      <c r="AD45" s="17">
        <v>1</v>
      </c>
      <c r="AE45" s="17">
        <v>0</v>
      </c>
      <c r="AF45" s="17">
        <v>1</v>
      </c>
      <c r="AG45" s="30">
        <v>0</v>
      </c>
      <c r="AH45" s="30">
        <v>0</v>
      </c>
      <c r="AI45" s="30">
        <v>0</v>
      </c>
      <c r="AJ45" s="30">
        <v>1</v>
      </c>
      <c r="AK45" s="30">
        <v>0</v>
      </c>
      <c r="AL45" s="30">
        <v>0</v>
      </c>
      <c r="AM45" s="30">
        <v>0</v>
      </c>
      <c r="AN45" s="30">
        <v>0</v>
      </c>
      <c r="AO45" s="17">
        <v>0</v>
      </c>
      <c r="AP45" s="17">
        <v>0</v>
      </c>
      <c r="AQ45" s="17">
        <v>1</v>
      </c>
      <c r="AR45" s="17">
        <v>0</v>
      </c>
      <c r="AS45" s="17">
        <v>0</v>
      </c>
      <c r="AT45" s="17">
        <v>1</v>
      </c>
      <c r="AU45" s="17">
        <v>0</v>
      </c>
    </row>
    <row r="46" spans="2:47" ht="23.1" customHeight="1" x14ac:dyDescent="0.25">
      <c r="B46" s="12">
        <v>38</v>
      </c>
      <c r="C46" s="72" t="s">
        <v>201</v>
      </c>
      <c r="D46" s="22"/>
      <c r="E46" s="22">
        <v>1</v>
      </c>
      <c r="F46" s="37" t="s">
        <v>240</v>
      </c>
      <c r="G46" s="62">
        <v>0</v>
      </c>
      <c r="H46" s="62">
        <v>1</v>
      </c>
      <c r="I46" s="22">
        <v>0</v>
      </c>
      <c r="J46" s="22">
        <v>0</v>
      </c>
      <c r="K46" s="22">
        <v>0</v>
      </c>
      <c r="L46" s="22">
        <v>0</v>
      </c>
      <c r="M46" s="15">
        <v>44616</v>
      </c>
      <c r="N46" s="17">
        <v>1</v>
      </c>
      <c r="O46" s="17">
        <v>0</v>
      </c>
      <c r="P46" s="17">
        <v>0</v>
      </c>
      <c r="Q46" s="17">
        <v>0</v>
      </c>
      <c r="R46" s="17">
        <v>1</v>
      </c>
      <c r="S46" s="17">
        <v>1</v>
      </c>
      <c r="T46" s="17">
        <v>0</v>
      </c>
      <c r="U46" s="17">
        <v>0</v>
      </c>
      <c r="V46" s="17">
        <v>0</v>
      </c>
      <c r="W46" s="17">
        <v>0</v>
      </c>
      <c r="X46" s="17">
        <v>0</v>
      </c>
      <c r="Y46" s="18" t="s">
        <v>88</v>
      </c>
      <c r="Z46" s="14">
        <v>44616</v>
      </c>
      <c r="AA46" s="14">
        <v>44617</v>
      </c>
      <c r="AB46" s="14">
        <v>44617</v>
      </c>
      <c r="AC46" s="79" t="s">
        <v>284</v>
      </c>
      <c r="AD46" s="17">
        <v>1</v>
      </c>
      <c r="AE46" s="17">
        <v>0</v>
      </c>
      <c r="AF46" s="17">
        <v>1</v>
      </c>
      <c r="AG46" s="30">
        <v>0</v>
      </c>
      <c r="AH46" s="30">
        <v>0</v>
      </c>
      <c r="AI46" s="30">
        <v>0</v>
      </c>
      <c r="AJ46" s="30">
        <v>1</v>
      </c>
      <c r="AK46" s="30">
        <v>0</v>
      </c>
      <c r="AL46" s="30">
        <v>0</v>
      </c>
      <c r="AM46" s="30">
        <v>0</v>
      </c>
      <c r="AN46" s="30">
        <v>0</v>
      </c>
      <c r="AO46" s="17">
        <v>0</v>
      </c>
      <c r="AP46" s="17">
        <v>0</v>
      </c>
      <c r="AQ46" s="17">
        <v>0</v>
      </c>
      <c r="AR46" s="17">
        <v>0</v>
      </c>
      <c r="AS46" s="17">
        <v>1</v>
      </c>
      <c r="AT46" s="17">
        <v>1</v>
      </c>
      <c r="AU46" s="17">
        <v>0</v>
      </c>
    </row>
    <row r="47" spans="2:47" ht="23.1" customHeight="1" x14ac:dyDescent="0.25">
      <c r="B47" s="12">
        <v>39</v>
      </c>
      <c r="C47" s="72" t="s">
        <v>202</v>
      </c>
      <c r="D47" s="22">
        <v>1</v>
      </c>
      <c r="E47" s="22"/>
      <c r="F47" s="37" t="s">
        <v>241</v>
      </c>
      <c r="G47" s="62">
        <v>0</v>
      </c>
      <c r="H47" s="62">
        <v>0</v>
      </c>
      <c r="I47" s="62">
        <v>4</v>
      </c>
      <c r="J47" s="22">
        <v>0</v>
      </c>
      <c r="K47" s="22">
        <v>0</v>
      </c>
      <c r="L47" s="22">
        <v>0</v>
      </c>
      <c r="M47" s="15">
        <v>44620</v>
      </c>
      <c r="N47" s="17">
        <v>1</v>
      </c>
      <c r="O47" s="17">
        <v>0</v>
      </c>
      <c r="P47" s="17">
        <v>0</v>
      </c>
      <c r="Q47" s="17">
        <v>0</v>
      </c>
      <c r="R47" s="17">
        <v>1</v>
      </c>
      <c r="S47" s="17">
        <v>1</v>
      </c>
      <c r="T47" s="17">
        <v>0</v>
      </c>
      <c r="U47" s="17">
        <v>0</v>
      </c>
      <c r="V47" s="17">
        <v>0</v>
      </c>
      <c r="W47" s="17">
        <v>0</v>
      </c>
      <c r="X47" s="17">
        <v>0</v>
      </c>
      <c r="Y47" s="18" t="s">
        <v>90</v>
      </c>
      <c r="Z47" s="14">
        <v>44620</v>
      </c>
      <c r="AA47" s="14">
        <v>44628</v>
      </c>
      <c r="AB47" s="14">
        <v>44634</v>
      </c>
      <c r="AC47" s="79" t="s">
        <v>285</v>
      </c>
      <c r="AD47" s="17">
        <v>0</v>
      </c>
      <c r="AE47" s="17">
        <v>1</v>
      </c>
      <c r="AF47" s="17">
        <v>1</v>
      </c>
      <c r="AG47" s="30">
        <v>0</v>
      </c>
      <c r="AH47" s="30">
        <v>0</v>
      </c>
      <c r="AI47" s="30">
        <v>0</v>
      </c>
      <c r="AJ47" s="30">
        <v>1</v>
      </c>
      <c r="AK47" s="30">
        <v>0</v>
      </c>
      <c r="AL47" s="30">
        <v>0</v>
      </c>
      <c r="AM47" s="30">
        <v>0</v>
      </c>
      <c r="AN47" s="30">
        <v>0</v>
      </c>
      <c r="AO47" s="17">
        <v>0</v>
      </c>
      <c r="AP47" s="17">
        <v>0</v>
      </c>
      <c r="AQ47" s="17">
        <v>0</v>
      </c>
      <c r="AR47" s="17">
        <v>0</v>
      </c>
      <c r="AS47" s="17">
        <v>1</v>
      </c>
      <c r="AT47" s="17">
        <v>0</v>
      </c>
      <c r="AU47" s="17">
        <v>1</v>
      </c>
    </row>
    <row r="48" spans="2:47" ht="23.1" customHeight="1" x14ac:dyDescent="0.25">
      <c r="B48" s="12">
        <v>40</v>
      </c>
      <c r="C48" s="72" t="s">
        <v>203</v>
      </c>
      <c r="D48" s="22"/>
      <c r="E48" s="22">
        <v>1</v>
      </c>
      <c r="F48" s="37" t="s">
        <v>242</v>
      </c>
      <c r="G48" s="62">
        <v>0</v>
      </c>
      <c r="H48" s="62">
        <v>1</v>
      </c>
      <c r="I48" s="22">
        <v>0</v>
      </c>
      <c r="J48" s="22">
        <v>0</v>
      </c>
      <c r="K48" s="22">
        <v>0</v>
      </c>
      <c r="L48" s="22">
        <v>0</v>
      </c>
      <c r="M48" s="15">
        <v>44620</v>
      </c>
      <c r="N48" s="17">
        <v>1</v>
      </c>
      <c r="O48" s="17">
        <v>0</v>
      </c>
      <c r="P48" s="17">
        <v>0</v>
      </c>
      <c r="Q48" s="17">
        <v>0</v>
      </c>
      <c r="R48" s="17">
        <v>1</v>
      </c>
      <c r="S48" s="17">
        <v>1</v>
      </c>
      <c r="T48" s="17">
        <v>0</v>
      </c>
      <c r="U48" s="17">
        <v>0</v>
      </c>
      <c r="V48" s="17">
        <v>0</v>
      </c>
      <c r="W48" s="17">
        <v>0</v>
      </c>
      <c r="X48" s="17">
        <v>0</v>
      </c>
      <c r="Y48" s="18" t="s">
        <v>88</v>
      </c>
      <c r="Z48" s="14">
        <v>44620</v>
      </c>
      <c r="AA48" s="14">
        <v>44624</v>
      </c>
      <c r="AB48" s="14">
        <v>44630</v>
      </c>
      <c r="AC48" s="79" t="s">
        <v>286</v>
      </c>
      <c r="AD48" s="17">
        <v>0</v>
      </c>
      <c r="AE48" s="17">
        <v>1</v>
      </c>
      <c r="AF48" s="17">
        <v>1</v>
      </c>
      <c r="AG48" s="30">
        <v>0</v>
      </c>
      <c r="AH48" s="30">
        <v>0</v>
      </c>
      <c r="AI48" s="30">
        <v>0</v>
      </c>
      <c r="AJ48" s="30">
        <v>1</v>
      </c>
      <c r="AK48" s="30">
        <v>0</v>
      </c>
      <c r="AL48" s="30">
        <v>0</v>
      </c>
      <c r="AM48" s="30">
        <v>0</v>
      </c>
      <c r="AN48" s="30">
        <v>0</v>
      </c>
      <c r="AO48" s="17">
        <v>1</v>
      </c>
      <c r="AP48" s="17">
        <v>0</v>
      </c>
      <c r="AQ48" s="17">
        <v>0</v>
      </c>
      <c r="AR48" s="17">
        <v>0</v>
      </c>
      <c r="AS48" s="17">
        <v>1</v>
      </c>
      <c r="AT48" s="17">
        <v>1</v>
      </c>
      <c r="AU48" s="17">
        <v>0</v>
      </c>
    </row>
    <row r="49" spans="2:47" ht="26.25" customHeight="1" x14ac:dyDescent="0.3">
      <c r="B49" s="138" t="s">
        <v>56</v>
      </c>
      <c r="C49" s="138"/>
      <c r="D49" s="45">
        <f>SUM(D9:D48)</f>
        <v>8</v>
      </c>
      <c r="E49" s="45">
        <f>SUM(E9:E48)</f>
        <v>32</v>
      </c>
      <c r="F49" s="7"/>
      <c r="G49" s="45">
        <f>SUM(G9:G48)</f>
        <v>18</v>
      </c>
      <c r="H49" s="45">
        <f t="shared" ref="H49:L49" si="0">SUM(H9:H48)</f>
        <v>229</v>
      </c>
      <c r="I49" s="45">
        <f t="shared" si="0"/>
        <v>5</v>
      </c>
      <c r="J49" s="45">
        <f t="shared" si="0"/>
        <v>0</v>
      </c>
      <c r="K49" s="45">
        <f t="shared" si="0"/>
        <v>0</v>
      </c>
      <c r="L49" s="45">
        <f t="shared" si="0"/>
        <v>0</v>
      </c>
      <c r="M49" s="7"/>
      <c r="N49" s="45">
        <f>SUM(N9:N48)/40*100</f>
        <v>100</v>
      </c>
      <c r="O49" s="45">
        <f>SUM(O9:O48)/40*100</f>
        <v>0</v>
      </c>
      <c r="P49" s="45">
        <f t="shared" ref="P49:X49" si="1">SUM(P9:P48)</f>
        <v>1</v>
      </c>
      <c r="Q49" s="45">
        <f t="shared" si="1"/>
        <v>0</v>
      </c>
      <c r="R49" s="45">
        <f t="shared" si="1"/>
        <v>39</v>
      </c>
      <c r="S49" s="45">
        <f t="shared" si="1"/>
        <v>39</v>
      </c>
      <c r="T49" s="45">
        <f t="shared" si="1"/>
        <v>0</v>
      </c>
      <c r="U49" s="45">
        <f t="shared" si="1"/>
        <v>0</v>
      </c>
      <c r="V49" s="45">
        <f t="shared" si="1"/>
        <v>0</v>
      </c>
      <c r="W49" s="45">
        <f t="shared" si="1"/>
        <v>1</v>
      </c>
      <c r="X49" s="45">
        <f t="shared" si="1"/>
        <v>0</v>
      </c>
      <c r="Y49" s="7"/>
      <c r="Z49" s="7"/>
      <c r="AA49" s="7"/>
      <c r="AB49" s="7"/>
      <c r="AC49" s="7"/>
      <c r="AD49" s="45">
        <f t="shared" ref="AD49:AU49" si="2">SUM(AD9:AD48)</f>
        <v>16</v>
      </c>
      <c r="AE49" s="45">
        <f t="shared" si="2"/>
        <v>24</v>
      </c>
      <c r="AF49" s="45">
        <f t="shared" si="2"/>
        <v>40</v>
      </c>
      <c r="AG49" s="45">
        <f t="shared" si="2"/>
        <v>0</v>
      </c>
      <c r="AH49" s="45">
        <f t="shared" si="2"/>
        <v>4</v>
      </c>
      <c r="AI49" s="45">
        <f t="shared" si="2"/>
        <v>9</v>
      </c>
      <c r="AJ49" s="45">
        <f t="shared" si="2"/>
        <v>17</v>
      </c>
      <c r="AK49" s="45">
        <f t="shared" si="2"/>
        <v>5</v>
      </c>
      <c r="AL49" s="45">
        <f t="shared" si="2"/>
        <v>4</v>
      </c>
      <c r="AM49" s="45">
        <f t="shared" si="2"/>
        <v>1</v>
      </c>
      <c r="AN49" s="45">
        <f t="shared" si="2"/>
        <v>0</v>
      </c>
      <c r="AO49" s="45">
        <f t="shared" si="2"/>
        <v>2</v>
      </c>
      <c r="AP49" s="45">
        <f t="shared" si="2"/>
        <v>0</v>
      </c>
      <c r="AQ49" s="45">
        <f t="shared" si="2"/>
        <v>10</v>
      </c>
      <c r="AR49" s="45">
        <f t="shared" si="2"/>
        <v>13</v>
      </c>
      <c r="AS49" s="45">
        <f t="shared" si="2"/>
        <v>17</v>
      </c>
      <c r="AT49" s="45">
        <f t="shared" si="2"/>
        <v>33</v>
      </c>
      <c r="AU49" s="45">
        <f t="shared" si="2"/>
        <v>7</v>
      </c>
    </row>
    <row r="50" spans="2:47" ht="23.1" customHeight="1" x14ac:dyDescent="0.3"/>
    <row r="51" spans="2:47" ht="23.1" customHeight="1" x14ac:dyDescent="0.3"/>
    <row r="52" spans="2:47" ht="23.1" customHeight="1" x14ac:dyDescent="0.3">
      <c r="C52" s="114" t="s">
        <v>676</v>
      </c>
      <c r="D52" s="141" t="s">
        <v>677</v>
      </c>
      <c r="E52" s="142"/>
      <c r="F52" s="143"/>
    </row>
    <row r="53" spans="2:47" ht="23.1" customHeight="1" x14ac:dyDescent="0.25">
      <c r="C53" s="115" t="s">
        <v>670</v>
      </c>
      <c r="D53" s="110" t="s">
        <v>678</v>
      </c>
      <c r="E53" s="110"/>
      <c r="F53" s="110"/>
    </row>
    <row r="54" spans="2:47" x14ac:dyDescent="0.25">
      <c r="C54" s="115" t="s">
        <v>671</v>
      </c>
      <c r="D54" s="110" t="s">
        <v>679</v>
      </c>
      <c r="E54" s="110"/>
      <c r="F54" s="110"/>
    </row>
    <row r="55" spans="2:47" x14ac:dyDescent="0.25">
      <c r="C55" s="115" t="s">
        <v>672</v>
      </c>
      <c r="D55" s="110" t="s">
        <v>680</v>
      </c>
      <c r="E55" s="110"/>
      <c r="F55" s="110"/>
    </row>
    <row r="56" spans="2:47" x14ac:dyDescent="0.25">
      <c r="C56" s="115" t="s">
        <v>673</v>
      </c>
      <c r="D56" s="110" t="s">
        <v>681</v>
      </c>
      <c r="E56" s="110"/>
      <c r="F56" s="110"/>
    </row>
    <row r="57" spans="2:47" x14ac:dyDescent="0.25">
      <c r="C57" s="115" t="s">
        <v>674</v>
      </c>
      <c r="D57" s="110" t="s">
        <v>682</v>
      </c>
      <c r="E57" s="110"/>
      <c r="F57" s="110"/>
    </row>
    <row r="58" spans="2:47" x14ac:dyDescent="0.25">
      <c r="C58" s="115" t="s">
        <v>675</v>
      </c>
      <c r="D58" s="110" t="s">
        <v>683</v>
      </c>
      <c r="E58" s="110"/>
      <c r="F58" s="110"/>
    </row>
    <row r="59" spans="2:47" x14ac:dyDescent="0.25">
      <c r="C59" s="115" t="s">
        <v>727</v>
      </c>
      <c r="D59" s="110" t="s">
        <v>728</v>
      </c>
      <c r="E59" s="110"/>
      <c r="F59" s="110"/>
    </row>
  </sheetData>
  <mergeCells count="60">
    <mergeCell ref="AT4:AU5"/>
    <mergeCell ref="S4:X4"/>
    <mergeCell ref="X5:X8"/>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 ref="AA4:AA8"/>
    <mergeCell ref="R5:R8"/>
    <mergeCell ref="S5:S8"/>
    <mergeCell ref="T5:T8"/>
    <mergeCell ref="U5:U8"/>
    <mergeCell ref="P4:R4"/>
    <mergeCell ref="Y4:Y8"/>
    <mergeCell ref="P6:P8"/>
    <mergeCell ref="Q6:Q8"/>
    <mergeCell ref="Z4:Z8"/>
    <mergeCell ref="O5:O8"/>
    <mergeCell ref="P5:Q5"/>
    <mergeCell ref="N5:N8"/>
    <mergeCell ref="AF6:AF8"/>
    <mergeCell ref="AG6:AG8"/>
    <mergeCell ref="AB4:AB8"/>
    <mergeCell ref="AD4:AS4"/>
    <mergeCell ref="AP6:AP8"/>
    <mergeCell ref="AQ6:AQ8"/>
    <mergeCell ref="AR6:AR8"/>
    <mergeCell ref="AS6:AS8"/>
    <mergeCell ref="AH6:AO6"/>
    <mergeCell ref="AD6:AD8"/>
    <mergeCell ref="AE6:AE8"/>
    <mergeCell ref="AF5:AN5"/>
    <mergeCell ref="AP5:AS5"/>
    <mergeCell ref="D52:F52"/>
    <mergeCell ref="AU6:AU8"/>
    <mergeCell ref="AT6:AT8"/>
    <mergeCell ref="B49:C49"/>
    <mergeCell ref="AH7:AI7"/>
    <mergeCell ref="AJ7:AJ8"/>
    <mergeCell ref="AK7:AK8"/>
    <mergeCell ref="AL7:AL8"/>
    <mergeCell ref="AM7:AM8"/>
    <mergeCell ref="AN7:AN8"/>
    <mergeCell ref="AO7:AO8"/>
    <mergeCell ref="D6:D8"/>
    <mergeCell ref="E6:E8"/>
    <mergeCell ref="V5:V8"/>
    <mergeCell ref="W5:W8"/>
    <mergeCell ref="AD5:AE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45"/>
  <sheetViews>
    <sheetView showGridLines="0" zoomScaleNormal="100" workbookViewId="0">
      <pane ySplit="8" topLeftCell="A25" activePane="bottomLeft" state="frozen"/>
      <selection pane="bottomLeft" activeCell="F36" sqref="F36"/>
    </sheetView>
  </sheetViews>
  <sheetFormatPr baseColWidth="10" defaultColWidth="11.42578125" defaultRowHeight="15" x14ac:dyDescent="0.25"/>
  <cols>
    <col min="1" max="1" width="3" customWidth="1"/>
    <col min="2" max="2" width="4.28515625" style="11" customWidth="1"/>
    <col min="3" max="3" width="13.7109375" customWidth="1"/>
    <col min="4" max="4" width="4.5703125" customWidth="1"/>
    <col min="5" max="5" width="4.7109375" customWidth="1"/>
    <col min="6" max="6" width="39.5703125" customWidth="1"/>
    <col min="7" max="7" width="4.7109375" customWidth="1"/>
    <col min="8" max="8" width="5.28515625" customWidth="1"/>
    <col min="9" max="10" width="4.5703125" customWidth="1"/>
    <col min="11" max="11" width="5" customWidth="1"/>
    <col min="12" max="12" width="6.28515625" customWidth="1"/>
    <col min="13" max="13" width="10.140625" customWidth="1"/>
    <col min="14" max="17" width="4.5703125" customWidth="1"/>
    <col min="18" max="18" width="5" customWidth="1"/>
    <col min="19" max="19" width="4.7109375" customWidth="1"/>
    <col min="20" max="20" width="4.5703125" customWidth="1"/>
    <col min="21" max="23" width="4.7109375" customWidth="1"/>
    <col min="24" max="24" width="4.42578125" customWidth="1"/>
    <col min="30" max="47" width="5" customWidth="1"/>
  </cols>
  <sheetData>
    <row r="2" spans="2:100" ht="81.75" customHeight="1" thickBot="1" x14ac:dyDescent="0.3">
      <c r="B2" s="166" t="s">
        <v>876</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21" customHeight="1" thickTop="1" x14ac:dyDescent="0.3"/>
    <row r="4" spans="2:100" s="1" customFormat="1" ht="24.75" customHeight="1" x14ac:dyDescent="0.2">
      <c r="B4" s="139" t="s">
        <v>14</v>
      </c>
      <c r="C4" s="139" t="s">
        <v>0</v>
      </c>
      <c r="D4" s="139" t="s">
        <v>1</v>
      </c>
      <c r="E4" s="139"/>
      <c r="F4" s="144" t="s">
        <v>2</v>
      </c>
      <c r="G4" s="148" t="s">
        <v>102</v>
      </c>
      <c r="H4" s="149"/>
      <c r="I4" s="149"/>
      <c r="J4" s="149"/>
      <c r="K4" s="149"/>
      <c r="L4" s="150"/>
      <c r="M4" s="173" t="s">
        <v>10</v>
      </c>
      <c r="N4" s="148" t="s">
        <v>11</v>
      </c>
      <c r="O4" s="150"/>
      <c r="P4" s="148" t="s">
        <v>15</v>
      </c>
      <c r="Q4" s="149"/>
      <c r="R4" s="150"/>
      <c r="S4" s="155" t="s">
        <v>16</v>
      </c>
      <c r="T4" s="171"/>
      <c r="U4" s="171"/>
      <c r="V4" s="171"/>
      <c r="W4" s="171"/>
      <c r="X4" s="156"/>
      <c r="Y4" s="160" t="s">
        <v>17</v>
      </c>
      <c r="Z4" s="160" t="s">
        <v>18</v>
      </c>
      <c r="AA4" s="160" t="s">
        <v>19</v>
      </c>
      <c r="AB4" s="160" t="s">
        <v>20</v>
      </c>
      <c r="AC4" s="160" t="s">
        <v>163</v>
      </c>
      <c r="AD4" s="139" t="s">
        <v>21</v>
      </c>
      <c r="AE4" s="139"/>
      <c r="AF4" s="139"/>
      <c r="AG4" s="139"/>
      <c r="AH4" s="139"/>
      <c r="AI4" s="139"/>
      <c r="AJ4" s="139"/>
      <c r="AK4" s="139"/>
      <c r="AL4" s="139"/>
      <c r="AM4" s="139"/>
      <c r="AN4" s="139"/>
      <c r="AO4" s="139"/>
      <c r="AP4" s="139"/>
      <c r="AQ4" s="139"/>
      <c r="AR4" s="139"/>
      <c r="AS4" s="139"/>
      <c r="AT4" s="155" t="s">
        <v>22</v>
      </c>
      <c r="AU4" s="171"/>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39"/>
      <c r="C5" s="139"/>
      <c r="D5" s="139"/>
      <c r="E5" s="139"/>
      <c r="F5" s="167"/>
      <c r="G5" s="146" t="s">
        <v>4</v>
      </c>
      <c r="H5" s="146" t="s">
        <v>5</v>
      </c>
      <c r="I5" s="146" t="s">
        <v>6</v>
      </c>
      <c r="J5" s="146" t="s">
        <v>7</v>
      </c>
      <c r="K5" s="146" t="s">
        <v>8</v>
      </c>
      <c r="L5" s="146" t="s">
        <v>9</v>
      </c>
      <c r="M5" s="174"/>
      <c r="N5" s="146" t="s">
        <v>12</v>
      </c>
      <c r="O5" s="146" t="s">
        <v>13</v>
      </c>
      <c r="P5" s="148" t="s">
        <v>23</v>
      </c>
      <c r="Q5" s="150"/>
      <c r="R5" s="163" t="s">
        <v>24</v>
      </c>
      <c r="S5" s="163" t="s">
        <v>25</v>
      </c>
      <c r="T5" s="163" t="s">
        <v>26</v>
      </c>
      <c r="U5" s="163" t="s">
        <v>27</v>
      </c>
      <c r="V5" s="163" t="s">
        <v>28</v>
      </c>
      <c r="W5" s="163" t="s">
        <v>29</v>
      </c>
      <c r="X5" s="140" t="s">
        <v>158</v>
      </c>
      <c r="Y5" s="161"/>
      <c r="Z5" s="161"/>
      <c r="AA5" s="161"/>
      <c r="AB5" s="161"/>
      <c r="AC5" s="161"/>
      <c r="AD5" s="148" t="s">
        <v>31</v>
      </c>
      <c r="AE5" s="150"/>
      <c r="AF5" s="148" t="s">
        <v>32</v>
      </c>
      <c r="AG5" s="149"/>
      <c r="AH5" s="149"/>
      <c r="AI5" s="149"/>
      <c r="AJ5" s="149"/>
      <c r="AK5" s="149"/>
      <c r="AL5" s="149"/>
      <c r="AM5" s="149"/>
      <c r="AN5" s="150"/>
      <c r="AO5" s="42"/>
      <c r="AP5" s="148" t="s">
        <v>33</v>
      </c>
      <c r="AQ5" s="149"/>
      <c r="AR5" s="149"/>
      <c r="AS5" s="150"/>
      <c r="AT5" s="157"/>
      <c r="AU5" s="172"/>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39"/>
      <c r="C6" s="139"/>
      <c r="D6" s="151" t="s">
        <v>34</v>
      </c>
      <c r="E6" s="151" t="s">
        <v>3</v>
      </c>
      <c r="F6" s="167"/>
      <c r="G6" s="152"/>
      <c r="H6" s="152"/>
      <c r="I6" s="152"/>
      <c r="J6" s="152"/>
      <c r="K6" s="152"/>
      <c r="L6" s="152"/>
      <c r="M6" s="174"/>
      <c r="N6" s="152"/>
      <c r="O6" s="152"/>
      <c r="P6" s="163" t="s">
        <v>35</v>
      </c>
      <c r="Q6" s="163" t="s">
        <v>36</v>
      </c>
      <c r="R6" s="164"/>
      <c r="S6" s="164"/>
      <c r="T6" s="164"/>
      <c r="U6" s="164"/>
      <c r="V6" s="164"/>
      <c r="W6" s="164"/>
      <c r="X6" s="140"/>
      <c r="Y6" s="161"/>
      <c r="Z6" s="161"/>
      <c r="AA6" s="161"/>
      <c r="AB6" s="161"/>
      <c r="AC6" s="161"/>
      <c r="AD6" s="144" t="s">
        <v>37</v>
      </c>
      <c r="AE6" s="144" t="s">
        <v>38</v>
      </c>
      <c r="AF6" s="146" t="s">
        <v>39</v>
      </c>
      <c r="AG6" s="146" t="s">
        <v>40</v>
      </c>
      <c r="AH6" s="148" t="s">
        <v>41</v>
      </c>
      <c r="AI6" s="149"/>
      <c r="AJ6" s="149"/>
      <c r="AK6" s="149"/>
      <c r="AL6" s="149"/>
      <c r="AM6" s="149"/>
      <c r="AN6" s="149"/>
      <c r="AO6" s="150"/>
      <c r="AP6" s="146" t="s">
        <v>42</v>
      </c>
      <c r="AQ6" s="146" t="s">
        <v>43</v>
      </c>
      <c r="AR6" s="146" t="s">
        <v>44</v>
      </c>
      <c r="AS6" s="146" t="s">
        <v>45</v>
      </c>
      <c r="AT6" s="146" t="s">
        <v>46</v>
      </c>
      <c r="AU6" s="146" t="s">
        <v>156</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39"/>
      <c r="C7" s="139"/>
      <c r="D7" s="151"/>
      <c r="E7" s="151"/>
      <c r="F7" s="167"/>
      <c r="G7" s="152"/>
      <c r="H7" s="152"/>
      <c r="I7" s="152"/>
      <c r="J7" s="152"/>
      <c r="K7" s="152"/>
      <c r="L7" s="152"/>
      <c r="M7" s="174"/>
      <c r="N7" s="152"/>
      <c r="O7" s="152"/>
      <c r="P7" s="164"/>
      <c r="Q7" s="164"/>
      <c r="R7" s="164"/>
      <c r="S7" s="164"/>
      <c r="T7" s="164"/>
      <c r="U7" s="164"/>
      <c r="V7" s="164"/>
      <c r="W7" s="164"/>
      <c r="X7" s="140"/>
      <c r="Y7" s="161"/>
      <c r="Z7" s="161"/>
      <c r="AA7" s="161"/>
      <c r="AB7" s="161"/>
      <c r="AC7" s="161"/>
      <c r="AD7" s="167"/>
      <c r="AE7" s="167"/>
      <c r="AF7" s="152"/>
      <c r="AG7" s="152"/>
      <c r="AH7" s="153" t="s">
        <v>47</v>
      </c>
      <c r="AI7" s="154"/>
      <c r="AJ7" s="146" t="s">
        <v>48</v>
      </c>
      <c r="AK7" s="144" t="s">
        <v>49</v>
      </c>
      <c r="AL7" s="146" t="s">
        <v>50</v>
      </c>
      <c r="AM7" s="146" t="s">
        <v>51</v>
      </c>
      <c r="AN7" s="146" t="s">
        <v>52</v>
      </c>
      <c r="AO7" s="144" t="s">
        <v>53</v>
      </c>
      <c r="AP7" s="152"/>
      <c r="AQ7" s="152"/>
      <c r="AR7" s="152"/>
      <c r="AS7" s="152"/>
      <c r="AT7" s="152"/>
      <c r="AU7" s="152"/>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39"/>
      <c r="C8" s="139"/>
      <c r="D8" s="151"/>
      <c r="E8" s="151"/>
      <c r="F8" s="145"/>
      <c r="G8" s="147"/>
      <c r="H8" s="147"/>
      <c r="I8" s="147"/>
      <c r="J8" s="147"/>
      <c r="K8" s="147"/>
      <c r="L8" s="147"/>
      <c r="M8" s="175"/>
      <c r="N8" s="147"/>
      <c r="O8" s="147"/>
      <c r="P8" s="165"/>
      <c r="Q8" s="165"/>
      <c r="R8" s="165"/>
      <c r="S8" s="165"/>
      <c r="T8" s="165"/>
      <c r="U8" s="165"/>
      <c r="V8" s="165"/>
      <c r="W8" s="165"/>
      <c r="X8" s="140"/>
      <c r="Y8" s="162"/>
      <c r="Z8" s="162"/>
      <c r="AA8" s="162"/>
      <c r="AB8" s="162"/>
      <c r="AC8" s="162"/>
      <c r="AD8" s="145"/>
      <c r="AE8" s="145"/>
      <c r="AF8" s="147"/>
      <c r="AG8" s="147"/>
      <c r="AH8" s="43" t="s">
        <v>54</v>
      </c>
      <c r="AI8" s="43" t="s">
        <v>55</v>
      </c>
      <c r="AJ8" s="147"/>
      <c r="AK8" s="145"/>
      <c r="AL8" s="147"/>
      <c r="AM8" s="147"/>
      <c r="AN8" s="147"/>
      <c r="AO8" s="145"/>
      <c r="AP8" s="147"/>
      <c r="AQ8" s="147"/>
      <c r="AR8" s="147"/>
      <c r="AS8" s="147"/>
      <c r="AT8" s="147"/>
      <c r="AU8" s="147"/>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ht="23.1" customHeight="1" x14ac:dyDescent="0.25">
      <c r="B9" s="23">
        <v>1</v>
      </c>
      <c r="C9" s="82" t="s">
        <v>288</v>
      </c>
      <c r="D9" s="22">
        <v>0</v>
      </c>
      <c r="E9" s="22">
        <v>1</v>
      </c>
      <c r="F9" s="37" t="s">
        <v>315</v>
      </c>
      <c r="G9" s="62">
        <v>0</v>
      </c>
      <c r="H9" s="62">
        <v>5</v>
      </c>
      <c r="I9" s="22">
        <v>0</v>
      </c>
      <c r="J9" s="22">
        <v>0</v>
      </c>
      <c r="K9" s="22">
        <v>0</v>
      </c>
      <c r="L9" s="22">
        <v>0</v>
      </c>
      <c r="M9" s="15">
        <v>44622</v>
      </c>
      <c r="N9" s="62">
        <v>1</v>
      </c>
      <c r="O9" s="62">
        <v>0</v>
      </c>
      <c r="P9" s="62">
        <v>0</v>
      </c>
      <c r="Q9" s="62">
        <v>0</v>
      </c>
      <c r="R9" s="62">
        <v>1</v>
      </c>
      <c r="S9" s="62">
        <v>1</v>
      </c>
      <c r="T9" s="62">
        <v>0</v>
      </c>
      <c r="U9" s="62">
        <v>0</v>
      </c>
      <c r="V9" s="62">
        <v>0</v>
      </c>
      <c r="W9" s="62">
        <v>0</v>
      </c>
      <c r="X9" s="62">
        <v>0</v>
      </c>
      <c r="Y9" s="18" t="s">
        <v>88</v>
      </c>
      <c r="Z9" s="14">
        <v>44257</v>
      </c>
      <c r="AA9" s="14">
        <v>44263</v>
      </c>
      <c r="AB9" s="14">
        <v>44264</v>
      </c>
      <c r="AC9" s="67" t="s">
        <v>344</v>
      </c>
      <c r="AD9" s="62">
        <v>0</v>
      </c>
      <c r="AE9" s="62">
        <v>1</v>
      </c>
      <c r="AF9" s="62">
        <v>1</v>
      </c>
      <c r="AG9" s="62">
        <v>0</v>
      </c>
      <c r="AH9" s="63">
        <v>0</v>
      </c>
      <c r="AI9" s="63">
        <v>1</v>
      </c>
      <c r="AJ9" s="63">
        <v>0</v>
      </c>
      <c r="AK9" s="63">
        <v>0</v>
      </c>
      <c r="AL9" s="63">
        <v>0</v>
      </c>
      <c r="AM9" s="63">
        <v>0</v>
      </c>
      <c r="AN9" s="63">
        <v>0</v>
      </c>
      <c r="AO9" s="63">
        <v>0</v>
      </c>
      <c r="AP9" s="63">
        <v>0</v>
      </c>
      <c r="AQ9" s="62">
        <v>0</v>
      </c>
      <c r="AR9" s="62">
        <v>1</v>
      </c>
      <c r="AS9" s="62">
        <v>0</v>
      </c>
      <c r="AT9" s="62">
        <v>1</v>
      </c>
      <c r="AU9" s="62">
        <v>0</v>
      </c>
    </row>
    <row r="10" spans="2:100" ht="23.1" customHeight="1" x14ac:dyDescent="0.25">
      <c r="B10" s="23">
        <v>2</v>
      </c>
      <c r="C10" s="82" t="s">
        <v>289</v>
      </c>
      <c r="D10" s="22">
        <v>0</v>
      </c>
      <c r="E10" s="22">
        <v>1</v>
      </c>
      <c r="F10" s="37" t="s">
        <v>316</v>
      </c>
      <c r="G10" s="62">
        <v>0</v>
      </c>
      <c r="H10" s="62">
        <v>1</v>
      </c>
      <c r="I10" s="22">
        <v>0</v>
      </c>
      <c r="J10" s="22">
        <v>0</v>
      </c>
      <c r="K10" s="22">
        <v>0</v>
      </c>
      <c r="L10" s="22">
        <v>0</v>
      </c>
      <c r="M10" s="15">
        <v>44622</v>
      </c>
      <c r="N10" s="62">
        <v>1</v>
      </c>
      <c r="O10" s="62">
        <v>0</v>
      </c>
      <c r="P10" s="62">
        <v>0</v>
      </c>
      <c r="Q10" s="62">
        <v>0</v>
      </c>
      <c r="R10" s="62">
        <v>1</v>
      </c>
      <c r="S10" s="62">
        <v>1</v>
      </c>
      <c r="T10" s="62">
        <v>0</v>
      </c>
      <c r="U10" s="62">
        <v>0</v>
      </c>
      <c r="V10" s="62">
        <v>0</v>
      </c>
      <c r="W10" s="62">
        <v>0</v>
      </c>
      <c r="X10" s="62">
        <v>0</v>
      </c>
      <c r="Y10" s="18" t="s">
        <v>88</v>
      </c>
      <c r="Z10" s="14">
        <v>44257</v>
      </c>
      <c r="AA10" s="14">
        <v>44273</v>
      </c>
      <c r="AB10" s="14">
        <v>44273</v>
      </c>
      <c r="AC10" s="67" t="s">
        <v>345</v>
      </c>
      <c r="AD10" s="62">
        <v>0</v>
      </c>
      <c r="AE10" s="62">
        <v>1</v>
      </c>
      <c r="AF10" s="62">
        <v>1</v>
      </c>
      <c r="AG10" s="62">
        <v>0</v>
      </c>
      <c r="AH10" s="63">
        <v>0</v>
      </c>
      <c r="AI10" s="63">
        <v>1</v>
      </c>
      <c r="AJ10" s="63">
        <v>0</v>
      </c>
      <c r="AK10" s="63">
        <v>0</v>
      </c>
      <c r="AL10" s="63">
        <v>0</v>
      </c>
      <c r="AM10" s="63">
        <v>0</v>
      </c>
      <c r="AN10" s="63">
        <v>0</v>
      </c>
      <c r="AO10" s="63">
        <v>0</v>
      </c>
      <c r="AP10" s="63">
        <v>0</v>
      </c>
      <c r="AQ10" s="62">
        <v>1</v>
      </c>
      <c r="AR10" s="62">
        <v>0</v>
      </c>
      <c r="AS10" s="62">
        <v>0</v>
      </c>
      <c r="AT10" s="62">
        <v>1</v>
      </c>
      <c r="AU10" s="62">
        <v>0</v>
      </c>
    </row>
    <row r="11" spans="2:100" ht="23.1" customHeight="1" x14ac:dyDescent="0.25">
      <c r="B11" s="23">
        <v>3</v>
      </c>
      <c r="C11" s="82" t="s">
        <v>290</v>
      </c>
      <c r="D11" s="22">
        <v>0</v>
      </c>
      <c r="E11" s="22">
        <v>1</v>
      </c>
      <c r="F11" s="37" t="s">
        <v>317</v>
      </c>
      <c r="G11" s="62">
        <v>0</v>
      </c>
      <c r="H11" s="62">
        <v>2</v>
      </c>
      <c r="I11" s="22">
        <v>0</v>
      </c>
      <c r="J11" s="22">
        <v>0</v>
      </c>
      <c r="K11" s="22">
        <v>0</v>
      </c>
      <c r="L11" s="22">
        <v>0</v>
      </c>
      <c r="M11" s="15">
        <v>44623</v>
      </c>
      <c r="N11" s="62">
        <v>1</v>
      </c>
      <c r="O11" s="62">
        <v>0</v>
      </c>
      <c r="P11" s="62">
        <v>0</v>
      </c>
      <c r="Q11" s="62">
        <v>0</v>
      </c>
      <c r="R11" s="62">
        <v>1</v>
      </c>
      <c r="S11" s="62">
        <v>1</v>
      </c>
      <c r="T11" s="62">
        <v>0</v>
      </c>
      <c r="U11" s="62">
        <v>0</v>
      </c>
      <c r="V11" s="62">
        <v>0</v>
      </c>
      <c r="W11" s="62">
        <v>0</v>
      </c>
      <c r="X11" s="62">
        <v>0</v>
      </c>
      <c r="Y11" s="18" t="s">
        <v>88</v>
      </c>
      <c r="Z11" s="14">
        <v>44258</v>
      </c>
      <c r="AA11" s="14">
        <v>44263</v>
      </c>
      <c r="AB11" s="14">
        <v>44263</v>
      </c>
      <c r="AC11" s="67" t="s">
        <v>346</v>
      </c>
      <c r="AD11" s="62">
        <v>1</v>
      </c>
      <c r="AE11" s="62">
        <v>0</v>
      </c>
      <c r="AF11" s="62">
        <v>1</v>
      </c>
      <c r="AG11" s="62">
        <v>0</v>
      </c>
      <c r="AH11" s="63">
        <v>0</v>
      </c>
      <c r="AI11" s="63">
        <v>1</v>
      </c>
      <c r="AJ11" s="63">
        <v>0</v>
      </c>
      <c r="AK11" s="63">
        <v>0</v>
      </c>
      <c r="AL11" s="63">
        <v>0</v>
      </c>
      <c r="AM11" s="63">
        <v>0</v>
      </c>
      <c r="AN11" s="63">
        <v>0</v>
      </c>
      <c r="AO11" s="63">
        <v>0</v>
      </c>
      <c r="AP11" s="63">
        <v>0</v>
      </c>
      <c r="AQ11" s="62">
        <v>1</v>
      </c>
      <c r="AR11" s="62">
        <v>0</v>
      </c>
      <c r="AS11" s="62">
        <v>0</v>
      </c>
      <c r="AT11" s="62">
        <v>1</v>
      </c>
      <c r="AU11" s="62">
        <v>0</v>
      </c>
    </row>
    <row r="12" spans="2:100" ht="23.1" customHeight="1" x14ac:dyDescent="0.25">
      <c r="B12" s="23">
        <v>4</v>
      </c>
      <c r="C12" s="82" t="s">
        <v>291</v>
      </c>
      <c r="D12" s="22">
        <v>0</v>
      </c>
      <c r="E12" s="22">
        <v>1</v>
      </c>
      <c r="F12" s="37" t="s">
        <v>318</v>
      </c>
      <c r="G12" s="62">
        <v>0</v>
      </c>
      <c r="H12" s="62">
        <v>16</v>
      </c>
      <c r="I12" s="22">
        <v>0</v>
      </c>
      <c r="J12" s="22">
        <v>0</v>
      </c>
      <c r="K12" s="22">
        <v>0</v>
      </c>
      <c r="L12" s="22">
        <v>0</v>
      </c>
      <c r="M12" s="15">
        <v>44624</v>
      </c>
      <c r="N12" s="62">
        <v>1</v>
      </c>
      <c r="O12" s="62">
        <v>0</v>
      </c>
      <c r="P12" s="62">
        <v>0</v>
      </c>
      <c r="Q12" s="62">
        <v>0</v>
      </c>
      <c r="R12" s="62">
        <v>1</v>
      </c>
      <c r="S12" s="62">
        <v>1</v>
      </c>
      <c r="T12" s="62">
        <v>0</v>
      </c>
      <c r="U12" s="62">
        <v>0</v>
      </c>
      <c r="V12" s="62">
        <v>0</v>
      </c>
      <c r="W12" s="62">
        <v>0</v>
      </c>
      <c r="X12" s="62">
        <v>0</v>
      </c>
      <c r="Y12" s="18" t="s">
        <v>92</v>
      </c>
      <c r="Z12" s="14">
        <v>44259</v>
      </c>
      <c r="AA12" s="14">
        <v>44263</v>
      </c>
      <c r="AB12" s="14">
        <v>44263</v>
      </c>
      <c r="AC12" s="67" t="s">
        <v>347</v>
      </c>
      <c r="AD12" s="62">
        <v>1</v>
      </c>
      <c r="AE12" s="62">
        <v>0</v>
      </c>
      <c r="AF12" s="62">
        <v>1</v>
      </c>
      <c r="AG12" s="62">
        <v>0</v>
      </c>
      <c r="AH12" s="63">
        <v>0</v>
      </c>
      <c r="AI12" s="63">
        <v>1</v>
      </c>
      <c r="AJ12" s="63">
        <v>0</v>
      </c>
      <c r="AK12" s="63">
        <v>0</v>
      </c>
      <c r="AL12" s="63">
        <v>0</v>
      </c>
      <c r="AM12" s="63">
        <v>0</v>
      </c>
      <c r="AN12" s="63">
        <v>0</v>
      </c>
      <c r="AO12" s="63">
        <v>0</v>
      </c>
      <c r="AP12" s="63">
        <v>0</v>
      </c>
      <c r="AQ12" s="62">
        <v>0</v>
      </c>
      <c r="AR12" s="62">
        <v>0</v>
      </c>
      <c r="AS12" s="62">
        <v>1</v>
      </c>
      <c r="AT12" s="62">
        <v>1</v>
      </c>
      <c r="AU12" s="62">
        <v>0</v>
      </c>
    </row>
    <row r="13" spans="2:100" ht="23.1" customHeight="1" x14ac:dyDescent="0.25">
      <c r="B13" s="23">
        <v>5</v>
      </c>
      <c r="C13" s="82" t="s">
        <v>292</v>
      </c>
      <c r="D13" s="22">
        <v>1</v>
      </c>
      <c r="E13" s="22">
        <v>0</v>
      </c>
      <c r="F13" s="37" t="s">
        <v>319</v>
      </c>
      <c r="G13" s="62">
        <v>0</v>
      </c>
      <c r="H13" s="62">
        <v>6</v>
      </c>
      <c r="I13" s="22">
        <v>0</v>
      </c>
      <c r="J13" s="22">
        <v>0</v>
      </c>
      <c r="K13" s="22">
        <v>0</v>
      </c>
      <c r="L13" s="22">
        <v>0</v>
      </c>
      <c r="M13" s="15">
        <v>44627</v>
      </c>
      <c r="N13" s="62">
        <v>1</v>
      </c>
      <c r="O13" s="62">
        <v>0</v>
      </c>
      <c r="P13" s="62">
        <v>0</v>
      </c>
      <c r="Q13" s="62">
        <v>0</v>
      </c>
      <c r="R13" s="62">
        <v>1</v>
      </c>
      <c r="S13" s="62">
        <v>1</v>
      </c>
      <c r="T13" s="62">
        <v>0</v>
      </c>
      <c r="U13" s="62">
        <v>0</v>
      </c>
      <c r="V13" s="62">
        <v>0</v>
      </c>
      <c r="W13" s="62">
        <v>0</v>
      </c>
      <c r="X13" s="62">
        <v>0</v>
      </c>
      <c r="Y13" s="18" t="s">
        <v>342</v>
      </c>
      <c r="Z13" s="14">
        <v>44264</v>
      </c>
      <c r="AA13" s="14">
        <v>44267</v>
      </c>
      <c r="AB13" s="14">
        <v>44271</v>
      </c>
      <c r="AC13" s="67" t="s">
        <v>348</v>
      </c>
      <c r="AD13" s="62">
        <v>0</v>
      </c>
      <c r="AE13" s="62">
        <v>1</v>
      </c>
      <c r="AF13" s="62">
        <v>1</v>
      </c>
      <c r="AG13" s="62">
        <v>0</v>
      </c>
      <c r="AH13" s="63">
        <v>0</v>
      </c>
      <c r="AI13" s="63">
        <v>0</v>
      </c>
      <c r="AJ13" s="63">
        <v>0</v>
      </c>
      <c r="AK13" s="63">
        <v>0</v>
      </c>
      <c r="AL13" s="63">
        <v>1</v>
      </c>
      <c r="AM13" s="63">
        <v>0</v>
      </c>
      <c r="AN13" s="63">
        <v>0</v>
      </c>
      <c r="AO13" s="63">
        <v>0</v>
      </c>
      <c r="AP13" s="63">
        <v>0</v>
      </c>
      <c r="AQ13" s="62">
        <v>0</v>
      </c>
      <c r="AR13" s="62">
        <v>0</v>
      </c>
      <c r="AS13" s="62">
        <v>1</v>
      </c>
      <c r="AT13" s="62">
        <v>0</v>
      </c>
      <c r="AU13" s="62">
        <v>1</v>
      </c>
    </row>
    <row r="14" spans="2:100" ht="23.1" customHeight="1" x14ac:dyDescent="0.25">
      <c r="B14" s="23">
        <v>6</v>
      </c>
      <c r="C14" s="83" t="s">
        <v>293</v>
      </c>
      <c r="D14" s="40">
        <v>0</v>
      </c>
      <c r="E14" s="40">
        <v>1</v>
      </c>
      <c r="F14" s="41" t="s">
        <v>320</v>
      </c>
      <c r="G14" s="62">
        <v>0</v>
      </c>
      <c r="H14" s="63">
        <v>3</v>
      </c>
      <c r="I14" s="22">
        <v>0</v>
      </c>
      <c r="J14" s="22">
        <v>0</v>
      </c>
      <c r="K14" s="22">
        <v>0</v>
      </c>
      <c r="L14" s="22">
        <v>0</v>
      </c>
      <c r="M14" s="31">
        <v>44627</v>
      </c>
      <c r="N14" s="63">
        <v>1</v>
      </c>
      <c r="O14" s="62">
        <v>0</v>
      </c>
      <c r="P14" s="62">
        <v>0</v>
      </c>
      <c r="Q14" s="62">
        <v>0</v>
      </c>
      <c r="R14" s="63">
        <v>1</v>
      </c>
      <c r="S14" s="63">
        <v>1</v>
      </c>
      <c r="T14" s="62">
        <v>0</v>
      </c>
      <c r="U14" s="62">
        <v>0</v>
      </c>
      <c r="V14" s="62">
        <v>0</v>
      </c>
      <c r="W14" s="62">
        <v>0</v>
      </c>
      <c r="X14" s="62">
        <v>0</v>
      </c>
      <c r="Y14" s="32" t="s">
        <v>88</v>
      </c>
      <c r="Z14" s="14">
        <v>44264</v>
      </c>
      <c r="AA14" s="14">
        <v>44264</v>
      </c>
      <c r="AB14" s="14">
        <v>44270</v>
      </c>
      <c r="AC14" s="70" t="s">
        <v>349</v>
      </c>
      <c r="AD14" s="63">
        <v>0</v>
      </c>
      <c r="AE14" s="63">
        <v>1</v>
      </c>
      <c r="AF14" s="63">
        <v>1</v>
      </c>
      <c r="AG14" s="62">
        <v>0</v>
      </c>
      <c r="AH14" s="63">
        <v>0</v>
      </c>
      <c r="AI14" s="63">
        <v>0</v>
      </c>
      <c r="AJ14" s="63">
        <v>1</v>
      </c>
      <c r="AK14" s="63">
        <v>0</v>
      </c>
      <c r="AL14" s="63">
        <v>0</v>
      </c>
      <c r="AM14" s="63">
        <v>0</v>
      </c>
      <c r="AN14" s="63">
        <v>0</v>
      </c>
      <c r="AO14" s="63">
        <v>0</v>
      </c>
      <c r="AP14" s="63">
        <v>0</v>
      </c>
      <c r="AQ14" s="62">
        <v>0</v>
      </c>
      <c r="AR14" s="63">
        <v>1</v>
      </c>
      <c r="AS14" s="63">
        <v>0</v>
      </c>
      <c r="AT14" s="63">
        <v>1</v>
      </c>
      <c r="AU14" s="62">
        <v>0</v>
      </c>
    </row>
    <row r="15" spans="2:100" ht="23.1" customHeight="1" x14ac:dyDescent="0.25">
      <c r="B15" s="23">
        <v>7</v>
      </c>
      <c r="C15" s="83" t="s">
        <v>294</v>
      </c>
      <c r="D15" s="40">
        <v>0</v>
      </c>
      <c r="E15" s="40">
        <v>1</v>
      </c>
      <c r="F15" s="41" t="s">
        <v>321</v>
      </c>
      <c r="G15" s="62">
        <v>0</v>
      </c>
      <c r="H15" s="63">
        <v>2</v>
      </c>
      <c r="I15" s="22">
        <v>0</v>
      </c>
      <c r="J15" s="22">
        <v>0</v>
      </c>
      <c r="K15" s="22">
        <v>0</v>
      </c>
      <c r="L15" s="22">
        <v>0</v>
      </c>
      <c r="M15" s="31">
        <v>44634</v>
      </c>
      <c r="N15" s="63">
        <v>1</v>
      </c>
      <c r="O15" s="62">
        <v>0</v>
      </c>
      <c r="P15" s="62">
        <v>0</v>
      </c>
      <c r="Q15" s="62">
        <v>0</v>
      </c>
      <c r="R15" s="63">
        <v>1</v>
      </c>
      <c r="S15" s="63">
        <v>1</v>
      </c>
      <c r="T15" s="62">
        <v>0</v>
      </c>
      <c r="U15" s="62">
        <v>0</v>
      </c>
      <c r="V15" s="62">
        <v>0</v>
      </c>
      <c r="W15" s="62">
        <v>0</v>
      </c>
      <c r="X15" s="62">
        <v>0</v>
      </c>
      <c r="Y15" s="32" t="s">
        <v>88</v>
      </c>
      <c r="Z15" s="14">
        <v>44264</v>
      </c>
      <c r="AA15" s="14">
        <v>44266</v>
      </c>
      <c r="AB15" s="14">
        <v>44270</v>
      </c>
      <c r="AC15" s="70" t="s">
        <v>350</v>
      </c>
      <c r="AD15" s="63">
        <v>0</v>
      </c>
      <c r="AE15" s="63">
        <v>1</v>
      </c>
      <c r="AF15" s="63">
        <v>1</v>
      </c>
      <c r="AG15" s="62">
        <v>0</v>
      </c>
      <c r="AH15" s="63">
        <v>0</v>
      </c>
      <c r="AI15" s="63">
        <v>0</v>
      </c>
      <c r="AJ15" s="63">
        <v>1</v>
      </c>
      <c r="AK15" s="63">
        <v>0</v>
      </c>
      <c r="AL15" s="63">
        <v>0</v>
      </c>
      <c r="AM15" s="63">
        <v>0</v>
      </c>
      <c r="AN15" s="63">
        <v>0</v>
      </c>
      <c r="AO15" s="63">
        <v>0</v>
      </c>
      <c r="AP15" s="63">
        <v>0</v>
      </c>
      <c r="AQ15" s="62">
        <v>0</v>
      </c>
      <c r="AR15" s="63">
        <v>1</v>
      </c>
      <c r="AS15" s="63">
        <v>0</v>
      </c>
      <c r="AT15" s="63">
        <v>1</v>
      </c>
      <c r="AU15" s="62">
        <v>0</v>
      </c>
    </row>
    <row r="16" spans="2:100" ht="23.1" customHeight="1" x14ac:dyDescent="0.25">
      <c r="B16" s="23">
        <v>8</v>
      </c>
      <c r="C16" s="83" t="s">
        <v>295</v>
      </c>
      <c r="D16" s="40">
        <v>0</v>
      </c>
      <c r="E16" s="40">
        <v>1</v>
      </c>
      <c r="F16" s="41" t="s">
        <v>322</v>
      </c>
      <c r="G16" s="62">
        <v>0</v>
      </c>
      <c r="H16" s="63">
        <v>0</v>
      </c>
      <c r="I16" s="22">
        <v>0</v>
      </c>
      <c r="J16" s="22">
        <v>0</v>
      </c>
      <c r="K16" s="22">
        <v>0</v>
      </c>
      <c r="L16" s="22">
        <v>0</v>
      </c>
      <c r="M16" s="31">
        <v>44635</v>
      </c>
      <c r="N16" s="63">
        <v>1</v>
      </c>
      <c r="O16" s="62">
        <v>0</v>
      </c>
      <c r="P16" s="62">
        <v>0</v>
      </c>
      <c r="Q16" s="62">
        <v>0</v>
      </c>
      <c r="R16" s="63">
        <v>1</v>
      </c>
      <c r="S16" s="63">
        <v>0</v>
      </c>
      <c r="T16" s="62">
        <v>0</v>
      </c>
      <c r="U16" s="62">
        <v>0</v>
      </c>
      <c r="V16" s="62">
        <v>0</v>
      </c>
      <c r="W16" s="63">
        <v>1</v>
      </c>
      <c r="X16" s="62">
        <v>0</v>
      </c>
      <c r="Y16" s="32" t="s">
        <v>92</v>
      </c>
      <c r="Z16" s="14">
        <v>44267</v>
      </c>
      <c r="AA16" s="14">
        <v>44274</v>
      </c>
      <c r="AB16" s="14">
        <v>44274</v>
      </c>
      <c r="AC16" s="70" t="s">
        <v>351</v>
      </c>
      <c r="AD16" s="63">
        <v>0</v>
      </c>
      <c r="AE16" s="63">
        <v>1</v>
      </c>
      <c r="AF16" s="63">
        <v>1</v>
      </c>
      <c r="AG16" s="62">
        <v>0</v>
      </c>
      <c r="AH16" s="63">
        <v>0</v>
      </c>
      <c r="AI16" s="63">
        <v>0</v>
      </c>
      <c r="AJ16" s="63">
        <v>1</v>
      </c>
      <c r="AK16" s="63">
        <v>0</v>
      </c>
      <c r="AL16" s="63">
        <v>0</v>
      </c>
      <c r="AM16" s="63">
        <v>0</v>
      </c>
      <c r="AN16" s="63">
        <v>0</v>
      </c>
      <c r="AO16" s="63">
        <v>0</v>
      </c>
      <c r="AP16" s="63">
        <v>0</v>
      </c>
      <c r="AQ16" s="62">
        <v>0</v>
      </c>
      <c r="AR16" s="63">
        <v>0</v>
      </c>
      <c r="AS16" s="63">
        <v>1</v>
      </c>
      <c r="AT16" s="63">
        <v>1</v>
      </c>
      <c r="AU16" s="62">
        <v>0</v>
      </c>
    </row>
    <row r="17" spans="2:47" ht="23.1" customHeight="1" x14ac:dyDescent="0.25">
      <c r="B17" s="23">
        <v>9</v>
      </c>
      <c r="C17" s="83" t="s">
        <v>296</v>
      </c>
      <c r="D17" s="40">
        <v>0</v>
      </c>
      <c r="E17" s="40">
        <v>1</v>
      </c>
      <c r="F17" s="41" t="s">
        <v>323</v>
      </c>
      <c r="G17" s="62">
        <v>0</v>
      </c>
      <c r="H17" s="63">
        <v>45</v>
      </c>
      <c r="I17" s="22">
        <v>0</v>
      </c>
      <c r="J17" s="22">
        <v>0</v>
      </c>
      <c r="K17" s="22">
        <v>0</v>
      </c>
      <c r="L17" s="22">
        <v>0</v>
      </c>
      <c r="M17" s="31">
        <v>44635</v>
      </c>
      <c r="N17" s="63">
        <v>1</v>
      </c>
      <c r="O17" s="62">
        <v>0</v>
      </c>
      <c r="P17" s="62">
        <v>0</v>
      </c>
      <c r="Q17" s="62">
        <v>0</v>
      </c>
      <c r="R17" s="63">
        <v>1</v>
      </c>
      <c r="S17" s="63">
        <v>1</v>
      </c>
      <c r="T17" s="62">
        <v>0</v>
      </c>
      <c r="U17" s="62">
        <v>0</v>
      </c>
      <c r="V17" s="62">
        <v>0</v>
      </c>
      <c r="W17" s="62">
        <v>0</v>
      </c>
      <c r="X17" s="62">
        <v>0</v>
      </c>
      <c r="Y17" s="32" t="s">
        <v>92</v>
      </c>
      <c r="Z17" s="14">
        <v>44265</v>
      </c>
      <c r="AA17" s="14">
        <v>44281</v>
      </c>
      <c r="AB17" s="14">
        <v>44281</v>
      </c>
      <c r="AC17" s="70" t="s">
        <v>352</v>
      </c>
      <c r="AD17" s="63">
        <v>0</v>
      </c>
      <c r="AE17" s="63">
        <v>1</v>
      </c>
      <c r="AF17" s="63">
        <v>1</v>
      </c>
      <c r="AG17" s="62">
        <v>0</v>
      </c>
      <c r="AH17" s="63">
        <v>0</v>
      </c>
      <c r="AI17" s="63">
        <v>0</v>
      </c>
      <c r="AJ17" s="63">
        <v>1</v>
      </c>
      <c r="AK17" s="63">
        <v>0</v>
      </c>
      <c r="AL17" s="63">
        <v>0</v>
      </c>
      <c r="AM17" s="63">
        <v>0</v>
      </c>
      <c r="AN17" s="63">
        <v>0</v>
      </c>
      <c r="AO17" s="63">
        <v>0</v>
      </c>
      <c r="AP17" s="63">
        <v>0</v>
      </c>
      <c r="AQ17" s="62">
        <v>0</v>
      </c>
      <c r="AR17" s="63">
        <v>1</v>
      </c>
      <c r="AS17" s="63">
        <v>0</v>
      </c>
      <c r="AT17" s="63">
        <v>1</v>
      </c>
      <c r="AU17" s="62">
        <v>0</v>
      </c>
    </row>
    <row r="18" spans="2:47" ht="23.1" customHeight="1" x14ac:dyDescent="0.25">
      <c r="B18" s="23">
        <v>10</v>
      </c>
      <c r="C18" s="83" t="s">
        <v>297</v>
      </c>
      <c r="D18" s="40">
        <v>0</v>
      </c>
      <c r="E18" s="40">
        <v>1</v>
      </c>
      <c r="F18" s="41" t="s">
        <v>324</v>
      </c>
      <c r="G18" s="62">
        <v>0</v>
      </c>
      <c r="H18" s="63">
        <v>0</v>
      </c>
      <c r="I18" s="22">
        <v>0</v>
      </c>
      <c r="J18" s="22">
        <v>0</v>
      </c>
      <c r="K18" s="22">
        <v>0</v>
      </c>
      <c r="L18" s="22">
        <v>0</v>
      </c>
      <c r="M18" s="31">
        <v>44635</v>
      </c>
      <c r="N18" s="63">
        <v>1</v>
      </c>
      <c r="O18" s="62">
        <v>0</v>
      </c>
      <c r="P18" s="62">
        <v>0</v>
      </c>
      <c r="Q18" s="62">
        <v>0</v>
      </c>
      <c r="R18" s="63">
        <v>1</v>
      </c>
      <c r="S18" s="63">
        <v>0</v>
      </c>
      <c r="T18" s="62">
        <v>0</v>
      </c>
      <c r="U18" s="62">
        <v>0</v>
      </c>
      <c r="V18" s="62">
        <v>0</v>
      </c>
      <c r="W18" s="63">
        <v>1</v>
      </c>
      <c r="X18" s="62">
        <v>0</v>
      </c>
      <c r="Y18" s="32" t="s">
        <v>92</v>
      </c>
      <c r="Z18" s="14">
        <v>44265</v>
      </c>
      <c r="AA18" s="14">
        <v>44274</v>
      </c>
      <c r="AB18" s="14">
        <v>44274</v>
      </c>
      <c r="AC18" s="70" t="s">
        <v>353</v>
      </c>
      <c r="AD18" s="63">
        <v>0</v>
      </c>
      <c r="AE18" s="63">
        <v>1</v>
      </c>
      <c r="AF18" s="63">
        <v>1</v>
      </c>
      <c r="AG18" s="62">
        <v>0</v>
      </c>
      <c r="AH18" s="63">
        <v>0</v>
      </c>
      <c r="AI18" s="63">
        <v>1</v>
      </c>
      <c r="AJ18" s="63">
        <v>0</v>
      </c>
      <c r="AK18" s="63">
        <v>0</v>
      </c>
      <c r="AL18" s="63">
        <v>0</v>
      </c>
      <c r="AM18" s="63">
        <v>0</v>
      </c>
      <c r="AN18" s="63">
        <v>0</v>
      </c>
      <c r="AO18" s="63">
        <v>0</v>
      </c>
      <c r="AP18" s="63">
        <v>0</v>
      </c>
      <c r="AQ18" s="63">
        <v>1</v>
      </c>
      <c r="AR18" s="63">
        <v>0</v>
      </c>
      <c r="AS18" s="63">
        <v>0</v>
      </c>
      <c r="AT18" s="63">
        <v>1</v>
      </c>
      <c r="AU18" s="62">
        <v>0</v>
      </c>
    </row>
    <row r="19" spans="2:47" ht="23.1" customHeight="1" x14ac:dyDescent="0.25">
      <c r="B19" s="23">
        <v>11</v>
      </c>
      <c r="C19" s="82" t="s">
        <v>298</v>
      </c>
      <c r="D19" s="22">
        <v>1</v>
      </c>
      <c r="E19" s="22">
        <v>0</v>
      </c>
      <c r="F19" s="37" t="s">
        <v>325</v>
      </c>
      <c r="G19" s="62">
        <v>0</v>
      </c>
      <c r="H19" s="62">
        <v>0</v>
      </c>
      <c r="I19" s="22">
        <v>0</v>
      </c>
      <c r="J19" s="22">
        <v>0</v>
      </c>
      <c r="K19" s="22">
        <v>0</v>
      </c>
      <c r="L19" s="22">
        <v>0</v>
      </c>
      <c r="M19" s="15">
        <v>44636</v>
      </c>
      <c r="N19" s="62">
        <v>1</v>
      </c>
      <c r="O19" s="62">
        <v>0</v>
      </c>
      <c r="P19" s="62">
        <v>0</v>
      </c>
      <c r="Q19" s="62">
        <v>0</v>
      </c>
      <c r="R19" s="62">
        <v>1</v>
      </c>
      <c r="S19" s="62">
        <v>0</v>
      </c>
      <c r="T19" s="62">
        <v>0</v>
      </c>
      <c r="U19" s="62">
        <v>0</v>
      </c>
      <c r="V19" s="62">
        <v>0</v>
      </c>
      <c r="W19" s="62">
        <v>1</v>
      </c>
      <c r="X19" s="62">
        <v>0</v>
      </c>
      <c r="Y19" s="18" t="s">
        <v>90</v>
      </c>
      <c r="Z19" s="14">
        <v>44267</v>
      </c>
      <c r="AA19" s="14">
        <v>44279</v>
      </c>
      <c r="AB19" s="14">
        <v>44279</v>
      </c>
      <c r="AC19" s="67" t="s">
        <v>354</v>
      </c>
      <c r="AD19" s="63">
        <v>0</v>
      </c>
      <c r="AE19" s="62">
        <v>1</v>
      </c>
      <c r="AF19" s="62">
        <v>1</v>
      </c>
      <c r="AG19" s="62">
        <v>0</v>
      </c>
      <c r="AH19" s="63">
        <v>0</v>
      </c>
      <c r="AI19" s="63">
        <v>1</v>
      </c>
      <c r="AJ19" s="63">
        <v>0</v>
      </c>
      <c r="AK19" s="63">
        <v>0</v>
      </c>
      <c r="AL19" s="63">
        <v>0</v>
      </c>
      <c r="AM19" s="63">
        <v>0</v>
      </c>
      <c r="AN19" s="63">
        <v>0</v>
      </c>
      <c r="AO19" s="63">
        <v>0</v>
      </c>
      <c r="AP19" s="63">
        <v>0</v>
      </c>
      <c r="AQ19" s="63">
        <v>0</v>
      </c>
      <c r="AR19" s="63">
        <v>0</v>
      </c>
      <c r="AS19" s="62">
        <v>1</v>
      </c>
      <c r="AT19" s="62">
        <v>0</v>
      </c>
      <c r="AU19" s="62">
        <v>1</v>
      </c>
    </row>
    <row r="20" spans="2:47" ht="23.1" customHeight="1" x14ac:dyDescent="0.25">
      <c r="B20" s="23">
        <v>12</v>
      </c>
      <c r="C20" s="83" t="s">
        <v>299</v>
      </c>
      <c r="D20" s="40">
        <v>0</v>
      </c>
      <c r="E20" s="40">
        <v>1</v>
      </c>
      <c r="F20" s="41" t="s">
        <v>326</v>
      </c>
      <c r="G20" s="62">
        <v>0</v>
      </c>
      <c r="H20" s="63">
        <v>1</v>
      </c>
      <c r="I20" s="22">
        <v>0</v>
      </c>
      <c r="J20" s="22">
        <v>0</v>
      </c>
      <c r="K20" s="22">
        <v>0</v>
      </c>
      <c r="L20" s="22">
        <v>0</v>
      </c>
      <c r="M20" s="31">
        <v>44636</v>
      </c>
      <c r="N20" s="63">
        <v>1</v>
      </c>
      <c r="O20" s="62">
        <v>0</v>
      </c>
      <c r="P20" s="62">
        <v>0</v>
      </c>
      <c r="Q20" s="62">
        <v>0</v>
      </c>
      <c r="R20" s="63">
        <v>1</v>
      </c>
      <c r="S20" s="63">
        <v>1</v>
      </c>
      <c r="T20" s="62">
        <v>0</v>
      </c>
      <c r="U20" s="62">
        <v>0</v>
      </c>
      <c r="V20" s="62">
        <v>0</v>
      </c>
      <c r="W20" s="63">
        <v>0</v>
      </c>
      <c r="X20" s="62">
        <v>0</v>
      </c>
      <c r="Y20" s="32" t="s">
        <v>88</v>
      </c>
      <c r="Z20" s="14">
        <v>44267</v>
      </c>
      <c r="AA20" s="14">
        <v>44274</v>
      </c>
      <c r="AB20" s="14">
        <v>44277</v>
      </c>
      <c r="AC20" s="70" t="s">
        <v>348</v>
      </c>
      <c r="AD20" s="63">
        <v>1</v>
      </c>
      <c r="AE20" s="63">
        <v>0</v>
      </c>
      <c r="AF20" s="63">
        <v>1</v>
      </c>
      <c r="AG20" s="62">
        <v>0</v>
      </c>
      <c r="AH20" s="63">
        <v>0</v>
      </c>
      <c r="AI20" s="63">
        <v>0</v>
      </c>
      <c r="AJ20" s="63">
        <v>1</v>
      </c>
      <c r="AK20" s="63">
        <v>0</v>
      </c>
      <c r="AL20" s="63">
        <v>0</v>
      </c>
      <c r="AM20" s="63">
        <v>0</v>
      </c>
      <c r="AN20" s="63">
        <v>0</v>
      </c>
      <c r="AO20" s="63">
        <v>0</v>
      </c>
      <c r="AP20" s="63">
        <v>0</v>
      </c>
      <c r="AQ20" s="63">
        <v>0</v>
      </c>
      <c r="AR20" s="63">
        <v>0</v>
      </c>
      <c r="AS20" s="63">
        <v>1</v>
      </c>
      <c r="AT20" s="63">
        <v>1</v>
      </c>
      <c r="AU20" s="62">
        <v>0</v>
      </c>
    </row>
    <row r="21" spans="2:47" ht="23.1" customHeight="1" x14ac:dyDescent="0.25">
      <c r="B21" s="23">
        <v>13</v>
      </c>
      <c r="C21" s="83" t="s">
        <v>300</v>
      </c>
      <c r="D21" s="40">
        <v>0</v>
      </c>
      <c r="E21" s="40">
        <v>1</v>
      </c>
      <c r="F21" s="41" t="s">
        <v>327</v>
      </c>
      <c r="G21" s="62">
        <v>0</v>
      </c>
      <c r="H21" s="63">
        <v>4</v>
      </c>
      <c r="I21" s="22">
        <v>0</v>
      </c>
      <c r="J21" s="22">
        <v>0</v>
      </c>
      <c r="K21" s="22">
        <v>0</v>
      </c>
      <c r="L21" s="22">
        <v>0</v>
      </c>
      <c r="M21" s="31">
        <v>44636</v>
      </c>
      <c r="N21" s="63">
        <v>1</v>
      </c>
      <c r="O21" s="62">
        <v>0</v>
      </c>
      <c r="P21" s="62">
        <v>0</v>
      </c>
      <c r="Q21" s="62">
        <v>0</v>
      </c>
      <c r="R21" s="63">
        <v>1</v>
      </c>
      <c r="S21" s="63">
        <v>1</v>
      </c>
      <c r="T21" s="62">
        <v>0</v>
      </c>
      <c r="U21" s="62">
        <v>0</v>
      </c>
      <c r="V21" s="62">
        <v>0</v>
      </c>
      <c r="W21" s="63">
        <v>0</v>
      </c>
      <c r="X21" s="62">
        <v>0</v>
      </c>
      <c r="Y21" s="32" t="s">
        <v>88</v>
      </c>
      <c r="Z21" s="14">
        <v>44267</v>
      </c>
      <c r="AA21" s="14">
        <v>44273</v>
      </c>
      <c r="AB21" s="14">
        <v>44274</v>
      </c>
      <c r="AC21" s="70" t="s">
        <v>355</v>
      </c>
      <c r="AD21" s="63">
        <v>0</v>
      </c>
      <c r="AE21" s="63">
        <v>1</v>
      </c>
      <c r="AF21" s="63">
        <v>1</v>
      </c>
      <c r="AG21" s="62">
        <v>0</v>
      </c>
      <c r="AH21" s="63">
        <v>0</v>
      </c>
      <c r="AI21" s="62">
        <v>0</v>
      </c>
      <c r="AJ21" s="63">
        <v>1</v>
      </c>
      <c r="AK21" s="63">
        <v>0</v>
      </c>
      <c r="AL21" s="63">
        <v>0</v>
      </c>
      <c r="AM21" s="63">
        <v>0</v>
      </c>
      <c r="AN21" s="63">
        <v>0</v>
      </c>
      <c r="AO21" s="63">
        <v>0</v>
      </c>
      <c r="AP21" s="63">
        <v>0</v>
      </c>
      <c r="AQ21" s="63">
        <v>0</v>
      </c>
      <c r="AR21" s="63">
        <v>1</v>
      </c>
      <c r="AS21" s="63">
        <v>0</v>
      </c>
      <c r="AT21" s="63">
        <v>1</v>
      </c>
      <c r="AU21" s="62">
        <v>0</v>
      </c>
    </row>
    <row r="22" spans="2:47" ht="23.1" customHeight="1" x14ac:dyDescent="0.25">
      <c r="B22" s="23">
        <v>14</v>
      </c>
      <c r="C22" s="83" t="s">
        <v>301</v>
      </c>
      <c r="D22" s="40">
        <v>0</v>
      </c>
      <c r="E22" s="40">
        <v>1</v>
      </c>
      <c r="F22" s="41" t="s">
        <v>328</v>
      </c>
      <c r="G22" s="62">
        <v>0</v>
      </c>
      <c r="H22" s="63">
        <v>7</v>
      </c>
      <c r="I22" s="22">
        <v>0</v>
      </c>
      <c r="J22" s="22">
        <v>0</v>
      </c>
      <c r="K22" s="22">
        <v>0</v>
      </c>
      <c r="L22" s="22">
        <v>0</v>
      </c>
      <c r="M22" s="31">
        <v>44637</v>
      </c>
      <c r="N22" s="63">
        <v>1</v>
      </c>
      <c r="O22" s="62">
        <v>0</v>
      </c>
      <c r="P22" s="62">
        <v>0</v>
      </c>
      <c r="Q22" s="62">
        <v>0</v>
      </c>
      <c r="R22" s="63">
        <v>1</v>
      </c>
      <c r="S22" s="63">
        <v>1</v>
      </c>
      <c r="T22" s="62">
        <v>0</v>
      </c>
      <c r="U22" s="62">
        <v>0</v>
      </c>
      <c r="V22" s="62">
        <v>0</v>
      </c>
      <c r="W22" s="63">
        <v>0</v>
      </c>
      <c r="X22" s="62">
        <v>0</v>
      </c>
      <c r="Y22" s="32" t="s">
        <v>88</v>
      </c>
      <c r="Z22" s="14">
        <v>44267</v>
      </c>
      <c r="AA22" s="14">
        <v>44280</v>
      </c>
      <c r="AB22" s="14">
        <v>44281</v>
      </c>
      <c r="AC22" s="70" t="s">
        <v>356</v>
      </c>
      <c r="AD22" s="63">
        <v>1</v>
      </c>
      <c r="AE22" s="63">
        <v>0</v>
      </c>
      <c r="AF22" s="63">
        <v>1</v>
      </c>
      <c r="AG22" s="62">
        <v>0</v>
      </c>
      <c r="AH22" s="63">
        <v>0</v>
      </c>
      <c r="AI22" s="63">
        <v>1</v>
      </c>
      <c r="AJ22" s="63">
        <v>0</v>
      </c>
      <c r="AK22" s="63">
        <v>0</v>
      </c>
      <c r="AL22" s="63">
        <v>0</v>
      </c>
      <c r="AM22" s="63">
        <v>0</v>
      </c>
      <c r="AN22" s="63">
        <v>0</v>
      </c>
      <c r="AO22" s="63">
        <v>0</v>
      </c>
      <c r="AP22" s="63">
        <v>0</v>
      </c>
      <c r="AQ22" s="63">
        <v>0</v>
      </c>
      <c r="AR22" s="63">
        <v>1</v>
      </c>
      <c r="AS22" s="63">
        <v>0</v>
      </c>
      <c r="AT22" s="63">
        <v>1</v>
      </c>
      <c r="AU22" s="62">
        <v>0</v>
      </c>
    </row>
    <row r="23" spans="2:47" ht="23.1" customHeight="1" x14ac:dyDescent="0.25">
      <c r="B23" s="23">
        <v>15</v>
      </c>
      <c r="C23" s="83" t="s">
        <v>302</v>
      </c>
      <c r="D23" s="40">
        <v>0</v>
      </c>
      <c r="E23" s="40">
        <v>1</v>
      </c>
      <c r="F23" s="41" t="s">
        <v>329</v>
      </c>
      <c r="G23" s="62">
        <v>0</v>
      </c>
      <c r="H23" s="63">
        <v>5</v>
      </c>
      <c r="I23" s="22">
        <v>0</v>
      </c>
      <c r="J23" s="22">
        <v>0</v>
      </c>
      <c r="K23" s="22">
        <v>0</v>
      </c>
      <c r="L23" s="22">
        <v>0</v>
      </c>
      <c r="M23" s="31">
        <v>44642</v>
      </c>
      <c r="N23" s="63">
        <v>1</v>
      </c>
      <c r="O23" s="62">
        <v>0</v>
      </c>
      <c r="P23" s="62">
        <v>0</v>
      </c>
      <c r="Q23" s="62">
        <v>0</v>
      </c>
      <c r="R23" s="63">
        <v>1</v>
      </c>
      <c r="S23" s="63">
        <v>1</v>
      </c>
      <c r="T23" s="62">
        <v>0</v>
      </c>
      <c r="U23" s="62">
        <v>0</v>
      </c>
      <c r="V23" s="62">
        <v>0</v>
      </c>
      <c r="W23" s="63">
        <v>0</v>
      </c>
      <c r="X23" s="62">
        <v>0</v>
      </c>
      <c r="Y23" s="32" t="s">
        <v>88</v>
      </c>
      <c r="Z23" s="14">
        <v>44267</v>
      </c>
      <c r="AA23" s="14">
        <v>44280</v>
      </c>
      <c r="AB23" s="14">
        <v>44281</v>
      </c>
      <c r="AC23" s="70" t="s">
        <v>357</v>
      </c>
      <c r="AD23" s="63">
        <v>1</v>
      </c>
      <c r="AE23" s="63">
        <v>0</v>
      </c>
      <c r="AF23" s="63">
        <v>1</v>
      </c>
      <c r="AG23" s="62">
        <v>0</v>
      </c>
      <c r="AH23" s="63">
        <v>0</v>
      </c>
      <c r="AI23" s="63">
        <v>0</v>
      </c>
      <c r="AJ23" s="63">
        <v>1</v>
      </c>
      <c r="AK23" s="63">
        <v>0</v>
      </c>
      <c r="AL23" s="63">
        <v>0</v>
      </c>
      <c r="AM23" s="63">
        <v>0</v>
      </c>
      <c r="AN23" s="63">
        <v>0</v>
      </c>
      <c r="AO23" s="63">
        <v>0</v>
      </c>
      <c r="AP23" s="63">
        <v>0</v>
      </c>
      <c r="AQ23" s="63">
        <v>0</v>
      </c>
      <c r="AR23" s="63">
        <v>1</v>
      </c>
      <c r="AS23" s="63">
        <v>0</v>
      </c>
      <c r="AT23" s="63">
        <v>1</v>
      </c>
      <c r="AU23" s="62">
        <v>0</v>
      </c>
    </row>
    <row r="24" spans="2:47" ht="23.1" customHeight="1" x14ac:dyDescent="0.25">
      <c r="B24" s="23">
        <v>16</v>
      </c>
      <c r="C24" s="83" t="s">
        <v>303</v>
      </c>
      <c r="D24" s="40">
        <v>0</v>
      </c>
      <c r="E24" s="40">
        <v>1</v>
      </c>
      <c r="F24" s="41" t="s">
        <v>330</v>
      </c>
      <c r="G24" s="62">
        <v>0</v>
      </c>
      <c r="H24" s="63">
        <v>1</v>
      </c>
      <c r="I24" s="22">
        <v>0</v>
      </c>
      <c r="J24" s="22">
        <v>0</v>
      </c>
      <c r="K24" s="22">
        <v>0</v>
      </c>
      <c r="L24" s="22">
        <v>0</v>
      </c>
      <c r="M24" s="31">
        <v>44642</v>
      </c>
      <c r="N24" s="63">
        <v>1</v>
      </c>
      <c r="O24" s="62">
        <v>0</v>
      </c>
      <c r="P24" s="62">
        <v>0</v>
      </c>
      <c r="Q24" s="62">
        <v>0</v>
      </c>
      <c r="R24" s="63">
        <v>1</v>
      </c>
      <c r="S24" s="63">
        <v>1</v>
      </c>
      <c r="T24" s="62">
        <v>0</v>
      </c>
      <c r="U24" s="62">
        <v>0</v>
      </c>
      <c r="V24" s="62">
        <v>0</v>
      </c>
      <c r="W24" s="63">
        <v>0</v>
      </c>
      <c r="X24" s="62">
        <v>0</v>
      </c>
      <c r="Y24" s="32" t="s">
        <v>88</v>
      </c>
      <c r="Z24" s="14">
        <v>44267</v>
      </c>
      <c r="AA24" s="14">
        <v>44280</v>
      </c>
      <c r="AB24" s="14">
        <v>44281</v>
      </c>
      <c r="AC24" s="70" t="s">
        <v>358</v>
      </c>
      <c r="AD24" s="63">
        <v>1</v>
      </c>
      <c r="AE24" s="63">
        <v>0</v>
      </c>
      <c r="AF24" s="63">
        <v>1</v>
      </c>
      <c r="AG24" s="62">
        <v>0</v>
      </c>
      <c r="AH24" s="63">
        <v>0</v>
      </c>
      <c r="AI24" s="63">
        <v>1</v>
      </c>
      <c r="AJ24" s="63">
        <v>0</v>
      </c>
      <c r="AK24" s="63">
        <v>0</v>
      </c>
      <c r="AL24" s="63">
        <v>0</v>
      </c>
      <c r="AM24" s="63">
        <v>0</v>
      </c>
      <c r="AN24" s="63">
        <v>0</v>
      </c>
      <c r="AO24" s="63">
        <v>0</v>
      </c>
      <c r="AP24" s="63">
        <v>0</v>
      </c>
      <c r="AQ24" s="63">
        <v>1</v>
      </c>
      <c r="AR24" s="63">
        <v>0</v>
      </c>
      <c r="AS24" s="63">
        <v>0</v>
      </c>
      <c r="AT24" s="63">
        <v>1</v>
      </c>
      <c r="AU24" s="62">
        <v>0</v>
      </c>
    </row>
    <row r="25" spans="2:47" ht="23.1" customHeight="1" x14ac:dyDescent="0.25">
      <c r="B25" s="23">
        <v>17</v>
      </c>
      <c r="C25" s="83" t="s">
        <v>304</v>
      </c>
      <c r="D25" s="40">
        <v>0</v>
      </c>
      <c r="E25" s="40">
        <v>1</v>
      </c>
      <c r="F25" s="41" t="s">
        <v>331</v>
      </c>
      <c r="G25" s="62">
        <v>0</v>
      </c>
      <c r="H25" s="63">
        <v>1</v>
      </c>
      <c r="I25" s="22">
        <v>0</v>
      </c>
      <c r="J25" s="22">
        <v>0</v>
      </c>
      <c r="K25" s="22">
        <v>0</v>
      </c>
      <c r="L25" s="22">
        <v>0</v>
      </c>
      <c r="M25" s="31">
        <v>44642</v>
      </c>
      <c r="N25" s="63">
        <v>1</v>
      </c>
      <c r="O25" s="62">
        <v>0</v>
      </c>
      <c r="P25" s="62">
        <v>0</v>
      </c>
      <c r="Q25" s="62">
        <v>0</v>
      </c>
      <c r="R25" s="63">
        <v>1</v>
      </c>
      <c r="S25" s="63">
        <v>1</v>
      </c>
      <c r="T25" s="62">
        <v>0</v>
      </c>
      <c r="U25" s="62">
        <v>0</v>
      </c>
      <c r="V25" s="62">
        <v>0</v>
      </c>
      <c r="W25" s="63">
        <v>0</v>
      </c>
      <c r="X25" s="62">
        <v>0</v>
      </c>
      <c r="Y25" s="32" t="s">
        <v>88</v>
      </c>
      <c r="Z25" s="14">
        <v>44267</v>
      </c>
      <c r="AA25" s="14">
        <v>44280</v>
      </c>
      <c r="AB25" s="14">
        <v>44281</v>
      </c>
      <c r="AC25" s="70" t="s">
        <v>359</v>
      </c>
      <c r="AD25" s="63">
        <v>0</v>
      </c>
      <c r="AE25" s="63">
        <v>1</v>
      </c>
      <c r="AF25" s="63">
        <v>1</v>
      </c>
      <c r="AG25" s="62">
        <v>0</v>
      </c>
      <c r="AH25" s="63">
        <v>0</v>
      </c>
      <c r="AI25" s="63">
        <v>1</v>
      </c>
      <c r="AJ25" s="63">
        <v>0</v>
      </c>
      <c r="AK25" s="63">
        <v>0</v>
      </c>
      <c r="AL25" s="63">
        <v>0</v>
      </c>
      <c r="AM25" s="63">
        <v>0</v>
      </c>
      <c r="AN25" s="63">
        <v>0</v>
      </c>
      <c r="AO25" s="63">
        <v>0</v>
      </c>
      <c r="AP25" s="63">
        <v>0</v>
      </c>
      <c r="AQ25" s="63">
        <v>0</v>
      </c>
      <c r="AR25" s="63">
        <v>1</v>
      </c>
      <c r="AS25" s="63">
        <v>0</v>
      </c>
      <c r="AT25" s="63">
        <v>1</v>
      </c>
      <c r="AU25" s="62">
        <v>0</v>
      </c>
    </row>
    <row r="26" spans="2:47" ht="23.1" customHeight="1" x14ac:dyDescent="0.25">
      <c r="B26" s="23">
        <v>18</v>
      </c>
      <c r="C26" s="82" t="s">
        <v>305</v>
      </c>
      <c r="D26" s="22">
        <v>0</v>
      </c>
      <c r="E26" s="22">
        <v>1</v>
      </c>
      <c r="F26" s="37" t="s">
        <v>332</v>
      </c>
      <c r="G26" s="62">
        <v>0</v>
      </c>
      <c r="H26" s="62">
        <v>23</v>
      </c>
      <c r="I26" s="22">
        <v>0</v>
      </c>
      <c r="J26" s="22">
        <v>0</v>
      </c>
      <c r="K26" s="22">
        <v>0</v>
      </c>
      <c r="L26" s="22">
        <v>0</v>
      </c>
      <c r="M26" s="15">
        <v>44644</v>
      </c>
      <c r="N26" s="62">
        <v>1</v>
      </c>
      <c r="O26" s="62">
        <v>0</v>
      </c>
      <c r="P26" s="62">
        <v>0</v>
      </c>
      <c r="Q26" s="62">
        <v>0</v>
      </c>
      <c r="R26" s="62">
        <v>1</v>
      </c>
      <c r="S26" s="62">
        <v>1</v>
      </c>
      <c r="T26" s="62">
        <v>0</v>
      </c>
      <c r="U26" s="62">
        <v>0</v>
      </c>
      <c r="V26" s="62">
        <v>0</v>
      </c>
      <c r="W26" s="63">
        <v>0</v>
      </c>
      <c r="X26" s="62">
        <v>0</v>
      </c>
      <c r="Y26" s="18" t="s">
        <v>92</v>
      </c>
      <c r="Z26" s="14">
        <v>44267</v>
      </c>
      <c r="AA26" s="14">
        <v>44280</v>
      </c>
      <c r="AB26" s="14">
        <v>44281</v>
      </c>
      <c r="AC26" s="67" t="s">
        <v>360</v>
      </c>
      <c r="AD26" s="62">
        <v>0</v>
      </c>
      <c r="AE26" s="62">
        <v>1</v>
      </c>
      <c r="AF26" s="62">
        <v>1</v>
      </c>
      <c r="AG26" s="62">
        <v>0</v>
      </c>
      <c r="AH26" s="63">
        <v>0</v>
      </c>
      <c r="AI26" s="63">
        <v>0</v>
      </c>
      <c r="AJ26" s="63">
        <v>0</v>
      </c>
      <c r="AK26" s="63">
        <v>0</v>
      </c>
      <c r="AL26" s="63">
        <v>0</v>
      </c>
      <c r="AM26" s="63">
        <v>1</v>
      </c>
      <c r="AN26" s="63">
        <v>0</v>
      </c>
      <c r="AO26" s="62">
        <v>0</v>
      </c>
      <c r="AP26" s="62">
        <v>0</v>
      </c>
      <c r="AQ26" s="62">
        <v>0</v>
      </c>
      <c r="AR26" s="62">
        <v>0</v>
      </c>
      <c r="AS26" s="62">
        <v>1</v>
      </c>
      <c r="AT26" s="62">
        <v>1</v>
      </c>
      <c r="AU26" s="62">
        <v>0</v>
      </c>
    </row>
    <row r="27" spans="2:47" ht="23.1" customHeight="1" x14ac:dyDescent="0.3">
      <c r="B27" s="23">
        <v>19</v>
      </c>
      <c r="C27" s="82" t="s">
        <v>306</v>
      </c>
      <c r="D27" s="22">
        <v>0</v>
      </c>
      <c r="E27" s="22">
        <v>1</v>
      </c>
      <c r="F27" s="37" t="s">
        <v>333</v>
      </c>
      <c r="G27" s="62">
        <v>0</v>
      </c>
      <c r="H27" s="62">
        <v>1</v>
      </c>
      <c r="I27" s="22">
        <v>0</v>
      </c>
      <c r="J27" s="22">
        <v>0</v>
      </c>
      <c r="K27" s="22">
        <v>0</v>
      </c>
      <c r="L27" s="22">
        <v>0</v>
      </c>
      <c r="M27" s="15">
        <v>44644</v>
      </c>
      <c r="N27" s="62">
        <v>1</v>
      </c>
      <c r="O27" s="62">
        <v>0</v>
      </c>
      <c r="P27" s="62">
        <v>0</v>
      </c>
      <c r="Q27" s="62">
        <v>0</v>
      </c>
      <c r="R27" s="62">
        <v>1</v>
      </c>
      <c r="S27" s="62">
        <v>1</v>
      </c>
      <c r="T27" s="62">
        <v>0</v>
      </c>
      <c r="U27" s="62">
        <v>0</v>
      </c>
      <c r="V27" s="62">
        <v>0</v>
      </c>
      <c r="W27" s="63">
        <v>0</v>
      </c>
      <c r="X27" s="62">
        <v>0</v>
      </c>
      <c r="Y27" s="18" t="s">
        <v>88</v>
      </c>
      <c r="Z27" s="14">
        <v>44271</v>
      </c>
      <c r="AA27" s="14">
        <v>44271</v>
      </c>
      <c r="AB27" s="14">
        <v>44272</v>
      </c>
      <c r="AC27" s="67" t="s">
        <v>361</v>
      </c>
      <c r="AD27" s="62">
        <v>0</v>
      </c>
      <c r="AE27" s="62">
        <v>1</v>
      </c>
      <c r="AF27" s="62">
        <v>1</v>
      </c>
      <c r="AG27" s="62">
        <v>0</v>
      </c>
      <c r="AH27" s="63">
        <v>0</v>
      </c>
      <c r="AI27" s="63">
        <v>1</v>
      </c>
      <c r="AJ27" s="63">
        <v>0</v>
      </c>
      <c r="AK27" s="63">
        <v>0</v>
      </c>
      <c r="AL27" s="63">
        <v>0</v>
      </c>
      <c r="AM27" s="63">
        <v>0</v>
      </c>
      <c r="AN27" s="63">
        <v>0</v>
      </c>
      <c r="AO27" s="63">
        <v>0</v>
      </c>
      <c r="AP27" s="63">
        <v>0</v>
      </c>
      <c r="AQ27" s="62">
        <v>0</v>
      </c>
      <c r="AR27" s="62">
        <v>1</v>
      </c>
      <c r="AS27" s="62">
        <v>0</v>
      </c>
      <c r="AT27" s="62">
        <v>1</v>
      </c>
      <c r="AU27" s="62">
        <v>0</v>
      </c>
    </row>
    <row r="28" spans="2:47" ht="23.1" customHeight="1" x14ac:dyDescent="0.25">
      <c r="B28" s="23">
        <v>20</v>
      </c>
      <c r="C28" s="83" t="s">
        <v>307</v>
      </c>
      <c r="D28" s="40">
        <v>1</v>
      </c>
      <c r="E28" s="40">
        <v>0</v>
      </c>
      <c r="F28" s="41" t="s">
        <v>334</v>
      </c>
      <c r="G28" s="62">
        <v>0</v>
      </c>
      <c r="H28" s="63">
        <v>0</v>
      </c>
      <c r="I28" s="22">
        <v>0</v>
      </c>
      <c r="J28" s="22">
        <v>0</v>
      </c>
      <c r="K28" s="22">
        <v>0</v>
      </c>
      <c r="L28" s="22">
        <v>0</v>
      </c>
      <c r="M28" s="31">
        <v>44644</v>
      </c>
      <c r="N28" s="63">
        <v>1</v>
      </c>
      <c r="O28" s="62">
        <v>0</v>
      </c>
      <c r="P28" s="62">
        <v>0</v>
      </c>
      <c r="Q28" s="62">
        <v>0</v>
      </c>
      <c r="R28" s="63">
        <v>1</v>
      </c>
      <c r="S28" s="63">
        <v>0</v>
      </c>
      <c r="T28" s="62">
        <v>0</v>
      </c>
      <c r="U28" s="62">
        <v>0</v>
      </c>
      <c r="V28" s="62">
        <v>0</v>
      </c>
      <c r="W28" s="63">
        <v>1</v>
      </c>
      <c r="X28" s="62">
        <v>0</v>
      </c>
      <c r="Y28" s="32" t="s">
        <v>90</v>
      </c>
      <c r="Z28" s="14">
        <v>44267</v>
      </c>
      <c r="AA28" s="14">
        <v>44280</v>
      </c>
      <c r="AB28" s="14">
        <v>44281</v>
      </c>
      <c r="AC28" s="70" t="s">
        <v>362</v>
      </c>
      <c r="AD28" s="63">
        <v>1</v>
      </c>
      <c r="AE28" s="63">
        <v>0</v>
      </c>
      <c r="AF28" s="63">
        <v>1</v>
      </c>
      <c r="AG28" s="62">
        <v>0</v>
      </c>
      <c r="AH28" s="63">
        <v>0</v>
      </c>
      <c r="AI28" s="63">
        <v>1</v>
      </c>
      <c r="AJ28" s="63">
        <v>0</v>
      </c>
      <c r="AK28" s="63">
        <v>0</v>
      </c>
      <c r="AL28" s="63">
        <v>0</v>
      </c>
      <c r="AM28" s="63">
        <v>0</v>
      </c>
      <c r="AN28" s="63">
        <v>0</v>
      </c>
      <c r="AO28" s="63">
        <v>0</v>
      </c>
      <c r="AP28" s="63">
        <v>0</v>
      </c>
      <c r="AQ28" s="63">
        <v>1</v>
      </c>
      <c r="AR28" s="63">
        <v>0</v>
      </c>
      <c r="AS28" s="63">
        <v>0</v>
      </c>
      <c r="AT28" s="63">
        <v>0</v>
      </c>
      <c r="AU28" s="62">
        <v>1</v>
      </c>
    </row>
    <row r="29" spans="2:47" ht="23.1" customHeight="1" x14ac:dyDescent="0.25">
      <c r="B29" s="23">
        <v>21</v>
      </c>
      <c r="C29" s="83" t="s">
        <v>308</v>
      </c>
      <c r="D29" s="40">
        <v>0</v>
      </c>
      <c r="E29" s="40">
        <v>1</v>
      </c>
      <c r="F29" s="41" t="s">
        <v>335</v>
      </c>
      <c r="G29" s="62">
        <v>0</v>
      </c>
      <c r="H29" s="63">
        <v>10</v>
      </c>
      <c r="I29" s="22">
        <v>0</v>
      </c>
      <c r="J29" s="22">
        <v>0</v>
      </c>
      <c r="K29" s="22">
        <v>0</v>
      </c>
      <c r="L29" s="22">
        <v>0</v>
      </c>
      <c r="M29" s="31">
        <v>44645</v>
      </c>
      <c r="N29" s="63">
        <v>1</v>
      </c>
      <c r="O29" s="62">
        <v>0</v>
      </c>
      <c r="P29" s="62">
        <v>0</v>
      </c>
      <c r="Q29" s="62">
        <v>0</v>
      </c>
      <c r="R29" s="63">
        <v>1</v>
      </c>
      <c r="S29" s="63">
        <v>1</v>
      </c>
      <c r="T29" s="62">
        <v>0</v>
      </c>
      <c r="U29" s="62">
        <v>0</v>
      </c>
      <c r="V29" s="62">
        <v>0</v>
      </c>
      <c r="W29" s="62">
        <v>0</v>
      </c>
      <c r="X29" s="62">
        <v>0</v>
      </c>
      <c r="Y29" s="32" t="s">
        <v>92</v>
      </c>
      <c r="Z29" s="14">
        <v>44267</v>
      </c>
      <c r="AA29" s="14">
        <v>44280</v>
      </c>
      <c r="AB29" s="14">
        <v>44281</v>
      </c>
      <c r="AC29" s="70" t="s">
        <v>363</v>
      </c>
      <c r="AD29" s="63">
        <v>0</v>
      </c>
      <c r="AE29" s="63">
        <v>1</v>
      </c>
      <c r="AF29" s="63">
        <v>1</v>
      </c>
      <c r="AG29" s="62">
        <v>0</v>
      </c>
      <c r="AH29" s="63">
        <v>0</v>
      </c>
      <c r="AI29" s="63">
        <v>1</v>
      </c>
      <c r="AJ29" s="63">
        <v>0</v>
      </c>
      <c r="AK29" s="63">
        <v>0</v>
      </c>
      <c r="AL29" s="63">
        <v>0</v>
      </c>
      <c r="AM29" s="63">
        <v>0</v>
      </c>
      <c r="AN29" s="63">
        <v>0</v>
      </c>
      <c r="AO29" s="63">
        <v>0</v>
      </c>
      <c r="AP29" s="63">
        <v>0</v>
      </c>
      <c r="AQ29" s="63">
        <v>1</v>
      </c>
      <c r="AR29" s="63">
        <v>0</v>
      </c>
      <c r="AS29" s="63">
        <v>0</v>
      </c>
      <c r="AT29" s="63">
        <v>1</v>
      </c>
      <c r="AU29" s="62">
        <v>0</v>
      </c>
    </row>
    <row r="30" spans="2:47" ht="23.1" customHeight="1" x14ac:dyDescent="0.25">
      <c r="B30" s="23">
        <v>22</v>
      </c>
      <c r="C30" s="82" t="s">
        <v>309</v>
      </c>
      <c r="D30" s="22">
        <v>1</v>
      </c>
      <c r="E30" s="22">
        <v>0</v>
      </c>
      <c r="F30" s="37" t="s">
        <v>336</v>
      </c>
      <c r="G30" s="62">
        <v>0</v>
      </c>
      <c r="H30" s="62">
        <v>0</v>
      </c>
      <c r="I30" s="62">
        <v>1</v>
      </c>
      <c r="J30" s="22">
        <v>0</v>
      </c>
      <c r="K30" s="22">
        <v>0</v>
      </c>
      <c r="L30" s="22">
        <v>0</v>
      </c>
      <c r="M30" s="15">
        <v>44649</v>
      </c>
      <c r="N30" s="62">
        <v>1</v>
      </c>
      <c r="O30" s="62">
        <v>0</v>
      </c>
      <c r="P30" s="62">
        <v>0</v>
      </c>
      <c r="Q30" s="62">
        <v>0</v>
      </c>
      <c r="R30" s="62">
        <v>1</v>
      </c>
      <c r="S30" s="62">
        <v>1</v>
      </c>
      <c r="T30" s="62">
        <v>0</v>
      </c>
      <c r="U30" s="62">
        <v>0</v>
      </c>
      <c r="V30" s="62">
        <v>0</v>
      </c>
      <c r="W30" s="62">
        <v>0</v>
      </c>
      <c r="X30" s="62">
        <v>0</v>
      </c>
      <c r="Y30" s="18" t="s">
        <v>90</v>
      </c>
      <c r="Z30" s="14">
        <v>44272</v>
      </c>
      <c r="AA30" s="14">
        <v>44273</v>
      </c>
      <c r="AB30" s="14">
        <v>44274</v>
      </c>
      <c r="AC30" s="67" t="s">
        <v>364</v>
      </c>
      <c r="AD30" s="62">
        <v>0</v>
      </c>
      <c r="AE30" s="62">
        <v>1</v>
      </c>
      <c r="AF30" s="62">
        <v>1</v>
      </c>
      <c r="AG30" s="62">
        <v>0</v>
      </c>
      <c r="AH30" s="63">
        <v>0</v>
      </c>
      <c r="AI30" s="63">
        <v>0</v>
      </c>
      <c r="AJ30" s="63">
        <v>1</v>
      </c>
      <c r="AK30" s="63">
        <v>0</v>
      </c>
      <c r="AL30" s="63">
        <v>0</v>
      </c>
      <c r="AM30" s="63">
        <v>0</v>
      </c>
      <c r="AN30" s="63">
        <v>0</v>
      </c>
      <c r="AO30" s="63">
        <v>0</v>
      </c>
      <c r="AP30" s="63">
        <v>0</v>
      </c>
      <c r="AQ30" s="62">
        <v>0</v>
      </c>
      <c r="AR30" s="62">
        <v>0</v>
      </c>
      <c r="AS30" s="62">
        <v>1</v>
      </c>
      <c r="AT30" s="62">
        <v>0</v>
      </c>
      <c r="AU30" s="62">
        <v>1</v>
      </c>
    </row>
    <row r="31" spans="2:47" ht="23.1" customHeight="1" x14ac:dyDescent="0.25">
      <c r="B31" s="23">
        <v>23</v>
      </c>
      <c r="C31" s="82" t="s">
        <v>310</v>
      </c>
      <c r="D31" s="22">
        <v>1</v>
      </c>
      <c r="E31" s="22">
        <v>0</v>
      </c>
      <c r="F31" s="37" t="s">
        <v>337</v>
      </c>
      <c r="G31" s="62">
        <v>0</v>
      </c>
      <c r="H31" s="62">
        <v>9</v>
      </c>
      <c r="I31" s="22">
        <v>0</v>
      </c>
      <c r="J31" s="22">
        <v>0</v>
      </c>
      <c r="K31" s="22">
        <v>0</v>
      </c>
      <c r="L31" s="22">
        <v>0</v>
      </c>
      <c r="M31" s="15">
        <v>44649</v>
      </c>
      <c r="N31" s="62">
        <v>1</v>
      </c>
      <c r="O31" s="62">
        <v>0</v>
      </c>
      <c r="P31" s="62">
        <v>0</v>
      </c>
      <c r="Q31" s="62">
        <v>0</v>
      </c>
      <c r="R31" s="62">
        <v>1</v>
      </c>
      <c r="S31" s="62">
        <v>1</v>
      </c>
      <c r="T31" s="62">
        <v>0</v>
      </c>
      <c r="U31" s="62">
        <v>0</v>
      </c>
      <c r="V31" s="62">
        <v>0</v>
      </c>
      <c r="W31" s="62">
        <v>0</v>
      </c>
      <c r="X31" s="62">
        <v>0</v>
      </c>
      <c r="Y31" s="18" t="s">
        <v>90</v>
      </c>
      <c r="Z31" s="14">
        <v>44271</v>
      </c>
      <c r="AA31" s="14">
        <v>44277</v>
      </c>
      <c r="AB31" s="14">
        <v>44278</v>
      </c>
      <c r="AC31" s="67" t="s">
        <v>365</v>
      </c>
      <c r="AD31" s="62">
        <v>0</v>
      </c>
      <c r="AE31" s="62">
        <v>1</v>
      </c>
      <c r="AF31" s="62">
        <v>1</v>
      </c>
      <c r="AG31" s="62">
        <v>0</v>
      </c>
      <c r="AH31" s="63">
        <v>0</v>
      </c>
      <c r="AI31" s="63">
        <v>0</v>
      </c>
      <c r="AJ31" s="63">
        <v>1</v>
      </c>
      <c r="AK31" s="63">
        <v>0</v>
      </c>
      <c r="AL31" s="63">
        <v>0</v>
      </c>
      <c r="AM31" s="63">
        <v>0</v>
      </c>
      <c r="AN31" s="63">
        <v>0</v>
      </c>
      <c r="AO31" s="63">
        <v>0</v>
      </c>
      <c r="AP31" s="63">
        <v>0</v>
      </c>
      <c r="AQ31" s="62">
        <v>0</v>
      </c>
      <c r="AR31" s="62">
        <v>0</v>
      </c>
      <c r="AS31" s="62">
        <v>1</v>
      </c>
      <c r="AT31" s="62">
        <v>0</v>
      </c>
      <c r="AU31" s="62">
        <v>1</v>
      </c>
    </row>
    <row r="32" spans="2:47" ht="23.1" customHeight="1" x14ac:dyDescent="0.25">
      <c r="B32" s="23">
        <v>24</v>
      </c>
      <c r="C32" s="82" t="s">
        <v>311</v>
      </c>
      <c r="D32" s="22">
        <v>1</v>
      </c>
      <c r="E32" s="22">
        <v>0</v>
      </c>
      <c r="F32" s="37" t="s">
        <v>338</v>
      </c>
      <c r="G32" s="62">
        <v>0</v>
      </c>
      <c r="H32" s="62">
        <v>3</v>
      </c>
      <c r="I32" s="22">
        <v>0</v>
      </c>
      <c r="J32" s="22">
        <v>0</v>
      </c>
      <c r="K32" s="22">
        <v>0</v>
      </c>
      <c r="L32" s="22">
        <v>0</v>
      </c>
      <c r="M32" s="15">
        <v>44649</v>
      </c>
      <c r="N32" s="62">
        <v>1</v>
      </c>
      <c r="O32" s="62">
        <v>0</v>
      </c>
      <c r="P32" s="62">
        <v>0</v>
      </c>
      <c r="Q32" s="62">
        <v>0</v>
      </c>
      <c r="R32" s="62">
        <v>1</v>
      </c>
      <c r="S32" s="62">
        <v>1</v>
      </c>
      <c r="T32" s="62">
        <v>0</v>
      </c>
      <c r="U32" s="62">
        <v>0</v>
      </c>
      <c r="V32" s="62">
        <v>0</v>
      </c>
      <c r="W32" s="62">
        <v>0</v>
      </c>
      <c r="X32" s="62">
        <v>0</v>
      </c>
      <c r="Y32" s="18" t="s">
        <v>90</v>
      </c>
      <c r="Z32" s="14">
        <v>44272</v>
      </c>
      <c r="AA32" s="14">
        <v>44273</v>
      </c>
      <c r="AB32" s="14">
        <v>44274</v>
      </c>
      <c r="AC32" s="67" t="s">
        <v>366</v>
      </c>
      <c r="AD32" s="62">
        <v>0</v>
      </c>
      <c r="AE32" s="62">
        <v>1</v>
      </c>
      <c r="AF32" s="62">
        <v>1</v>
      </c>
      <c r="AG32" s="62">
        <v>0</v>
      </c>
      <c r="AH32" s="63">
        <v>0</v>
      </c>
      <c r="AI32" s="63">
        <v>0</v>
      </c>
      <c r="AJ32" s="63">
        <v>1</v>
      </c>
      <c r="AK32" s="63">
        <v>0</v>
      </c>
      <c r="AL32" s="63">
        <v>0</v>
      </c>
      <c r="AM32" s="63">
        <v>0</v>
      </c>
      <c r="AN32" s="63">
        <v>0</v>
      </c>
      <c r="AO32" s="63">
        <v>0</v>
      </c>
      <c r="AP32" s="63">
        <v>0</v>
      </c>
      <c r="AQ32" s="62">
        <v>0</v>
      </c>
      <c r="AR32" s="62">
        <v>0</v>
      </c>
      <c r="AS32" s="62">
        <v>1</v>
      </c>
      <c r="AT32" s="62">
        <v>0</v>
      </c>
      <c r="AU32" s="62">
        <v>1</v>
      </c>
    </row>
    <row r="33" spans="2:47" ht="23.1" customHeight="1" x14ac:dyDescent="0.25">
      <c r="B33" s="23">
        <v>25</v>
      </c>
      <c r="C33" s="82" t="s">
        <v>312</v>
      </c>
      <c r="D33" s="22">
        <v>0</v>
      </c>
      <c r="E33" s="22">
        <v>1</v>
      </c>
      <c r="F33" s="37" t="s">
        <v>341</v>
      </c>
      <c r="G33" s="62">
        <v>0</v>
      </c>
      <c r="H33" s="62">
        <v>24</v>
      </c>
      <c r="I33" s="22">
        <v>0</v>
      </c>
      <c r="J33" s="22">
        <v>0</v>
      </c>
      <c r="K33" s="22">
        <v>0</v>
      </c>
      <c r="L33" s="22">
        <v>0</v>
      </c>
      <c r="M33" s="15">
        <v>44650</v>
      </c>
      <c r="N33" s="62">
        <v>1</v>
      </c>
      <c r="O33" s="62">
        <v>0</v>
      </c>
      <c r="P33" s="62">
        <v>0</v>
      </c>
      <c r="Q33" s="62">
        <v>0</v>
      </c>
      <c r="R33" s="62">
        <v>1</v>
      </c>
      <c r="S33" s="62">
        <v>1</v>
      </c>
      <c r="T33" s="62">
        <v>0</v>
      </c>
      <c r="U33" s="62">
        <v>0</v>
      </c>
      <c r="V33" s="62">
        <v>0</v>
      </c>
      <c r="W33" s="62">
        <v>0</v>
      </c>
      <c r="X33" s="62">
        <v>0</v>
      </c>
      <c r="Y33" s="18" t="s">
        <v>88</v>
      </c>
      <c r="Z33" s="14">
        <v>44272</v>
      </c>
      <c r="AA33" s="14">
        <v>44274</v>
      </c>
      <c r="AB33" s="14">
        <v>44278</v>
      </c>
      <c r="AC33" s="67" t="s">
        <v>367</v>
      </c>
      <c r="AD33" s="62">
        <v>1</v>
      </c>
      <c r="AE33" s="62">
        <v>0</v>
      </c>
      <c r="AF33" s="62">
        <v>1</v>
      </c>
      <c r="AG33" s="62">
        <v>0</v>
      </c>
      <c r="AH33" s="63">
        <v>1</v>
      </c>
      <c r="AI33" s="63">
        <v>0</v>
      </c>
      <c r="AJ33" s="63">
        <v>0</v>
      </c>
      <c r="AK33" s="63">
        <v>0</v>
      </c>
      <c r="AL33" s="63">
        <v>0</v>
      </c>
      <c r="AM33" s="63">
        <v>0</v>
      </c>
      <c r="AN33" s="63">
        <v>0</v>
      </c>
      <c r="AO33" s="63">
        <v>0</v>
      </c>
      <c r="AP33" s="63">
        <v>0</v>
      </c>
      <c r="AQ33" s="62">
        <v>1</v>
      </c>
      <c r="AR33" s="62">
        <v>0</v>
      </c>
      <c r="AS33" s="62">
        <v>0</v>
      </c>
      <c r="AT33" s="62">
        <v>1</v>
      </c>
      <c r="AU33" s="62">
        <v>0</v>
      </c>
    </row>
    <row r="34" spans="2:47" ht="23.1" customHeight="1" x14ac:dyDescent="0.25">
      <c r="B34" s="23">
        <v>26</v>
      </c>
      <c r="C34" s="82" t="s">
        <v>313</v>
      </c>
      <c r="D34" s="22">
        <v>0</v>
      </c>
      <c r="E34" s="22">
        <v>1</v>
      </c>
      <c r="F34" s="37" t="s">
        <v>339</v>
      </c>
      <c r="G34" s="62">
        <v>0</v>
      </c>
      <c r="H34" s="62">
        <v>21</v>
      </c>
      <c r="I34" s="22">
        <v>0</v>
      </c>
      <c r="J34" s="22">
        <v>0</v>
      </c>
      <c r="K34" s="22">
        <v>0</v>
      </c>
      <c r="L34" s="22">
        <v>0</v>
      </c>
      <c r="M34" s="15">
        <v>44650</v>
      </c>
      <c r="N34" s="62">
        <v>1</v>
      </c>
      <c r="O34" s="62">
        <v>0</v>
      </c>
      <c r="P34" s="62">
        <v>0</v>
      </c>
      <c r="Q34" s="62">
        <v>0</v>
      </c>
      <c r="R34" s="62">
        <v>1</v>
      </c>
      <c r="S34" s="62">
        <v>1</v>
      </c>
      <c r="T34" s="62">
        <v>0</v>
      </c>
      <c r="U34" s="62">
        <v>0</v>
      </c>
      <c r="V34" s="62">
        <v>0</v>
      </c>
      <c r="W34" s="62">
        <v>0</v>
      </c>
      <c r="X34" s="62">
        <v>0</v>
      </c>
      <c r="Y34" s="18" t="s">
        <v>88</v>
      </c>
      <c r="Z34" s="14">
        <v>44272</v>
      </c>
      <c r="AA34" s="14">
        <v>44280</v>
      </c>
      <c r="AB34" s="14">
        <v>44281</v>
      </c>
      <c r="AC34" s="67" t="s">
        <v>343</v>
      </c>
      <c r="AD34" s="62">
        <v>1</v>
      </c>
      <c r="AE34" s="62">
        <v>0</v>
      </c>
      <c r="AF34" s="62">
        <v>1</v>
      </c>
      <c r="AG34" s="62">
        <v>0</v>
      </c>
      <c r="AH34" s="63">
        <v>0</v>
      </c>
      <c r="AI34" s="63">
        <v>0</v>
      </c>
      <c r="AJ34" s="63">
        <v>1</v>
      </c>
      <c r="AK34" s="63">
        <v>0</v>
      </c>
      <c r="AL34" s="63">
        <v>0</v>
      </c>
      <c r="AM34" s="63">
        <v>0</v>
      </c>
      <c r="AN34" s="63">
        <v>0</v>
      </c>
      <c r="AO34" s="63">
        <v>0</v>
      </c>
      <c r="AP34" s="63">
        <v>0</v>
      </c>
      <c r="AQ34" s="62">
        <v>0</v>
      </c>
      <c r="AR34" s="62">
        <v>1</v>
      </c>
      <c r="AS34" s="62">
        <v>0</v>
      </c>
      <c r="AT34" s="62">
        <v>1</v>
      </c>
      <c r="AU34" s="62">
        <v>0</v>
      </c>
    </row>
    <row r="35" spans="2:47" ht="23.1" customHeight="1" x14ac:dyDescent="0.25">
      <c r="B35" s="23">
        <v>27</v>
      </c>
      <c r="C35" s="83" t="s">
        <v>314</v>
      </c>
      <c r="D35" s="40">
        <v>0</v>
      </c>
      <c r="E35" s="40">
        <v>1</v>
      </c>
      <c r="F35" s="41" t="s">
        <v>340</v>
      </c>
      <c r="G35" s="62">
        <v>0</v>
      </c>
      <c r="H35" s="63">
        <v>1</v>
      </c>
      <c r="I35" s="22">
        <v>0</v>
      </c>
      <c r="J35" s="22">
        <v>0</v>
      </c>
      <c r="K35" s="22">
        <v>0</v>
      </c>
      <c r="L35" s="22">
        <v>0</v>
      </c>
      <c r="M35" s="31">
        <v>44651</v>
      </c>
      <c r="N35" s="63">
        <v>1</v>
      </c>
      <c r="O35" s="62">
        <v>0</v>
      </c>
      <c r="P35" s="62">
        <v>0</v>
      </c>
      <c r="Q35" s="62">
        <v>0</v>
      </c>
      <c r="R35" s="63">
        <v>1</v>
      </c>
      <c r="S35" s="63">
        <v>1</v>
      </c>
      <c r="T35" s="62">
        <v>0</v>
      </c>
      <c r="U35" s="62">
        <v>0</v>
      </c>
      <c r="V35" s="62">
        <v>0</v>
      </c>
      <c r="W35" s="62">
        <v>0</v>
      </c>
      <c r="X35" s="62">
        <v>0</v>
      </c>
      <c r="Y35" s="32" t="s">
        <v>88</v>
      </c>
      <c r="Z35" s="14">
        <v>44272</v>
      </c>
      <c r="AA35" s="14">
        <v>44280</v>
      </c>
      <c r="AB35" s="14">
        <v>44281</v>
      </c>
      <c r="AC35" s="70" t="s">
        <v>368</v>
      </c>
      <c r="AD35" s="63">
        <v>1</v>
      </c>
      <c r="AE35" s="63">
        <v>0</v>
      </c>
      <c r="AF35" s="63">
        <v>1</v>
      </c>
      <c r="AG35" s="63">
        <v>0</v>
      </c>
      <c r="AH35" s="63">
        <v>0</v>
      </c>
      <c r="AI35" s="63">
        <v>1</v>
      </c>
      <c r="AJ35" s="63">
        <v>0</v>
      </c>
      <c r="AK35" s="63">
        <v>0</v>
      </c>
      <c r="AL35" s="63">
        <v>0</v>
      </c>
      <c r="AM35" s="63">
        <v>0</v>
      </c>
      <c r="AN35" s="63">
        <v>0</v>
      </c>
      <c r="AO35" s="63">
        <v>0</v>
      </c>
      <c r="AP35" s="63">
        <v>0</v>
      </c>
      <c r="AQ35" s="63">
        <v>0</v>
      </c>
      <c r="AR35" s="63">
        <v>1</v>
      </c>
      <c r="AS35" s="63">
        <v>0</v>
      </c>
      <c r="AT35" s="63">
        <v>1</v>
      </c>
      <c r="AU35" s="62">
        <v>0</v>
      </c>
    </row>
    <row r="36" spans="2:47" ht="26.25" customHeight="1" x14ac:dyDescent="0.3">
      <c r="B36" s="138" t="s">
        <v>56</v>
      </c>
      <c r="C36" s="138"/>
      <c r="D36" s="45">
        <f>SUM(D9:D35)</f>
        <v>6</v>
      </c>
      <c r="E36" s="45">
        <f>SUM(E9:E35)</f>
        <v>21</v>
      </c>
      <c r="F36" s="7"/>
      <c r="G36" s="45">
        <f t="shared" ref="G36:L36" si="0">SUM(G9:G35)</f>
        <v>0</v>
      </c>
      <c r="H36" s="45">
        <f t="shared" si="0"/>
        <v>191</v>
      </c>
      <c r="I36" s="45">
        <f t="shared" si="0"/>
        <v>1</v>
      </c>
      <c r="J36" s="45">
        <f t="shared" si="0"/>
        <v>0</v>
      </c>
      <c r="K36" s="45">
        <f t="shared" si="0"/>
        <v>0</v>
      </c>
      <c r="L36" s="45">
        <f t="shared" si="0"/>
        <v>0</v>
      </c>
      <c r="M36" s="7"/>
      <c r="N36" s="45">
        <f>SUM(N9:N35)/27*100</f>
        <v>100</v>
      </c>
      <c r="O36" s="45">
        <f>SUM(O9:O35)/27*100</f>
        <v>0</v>
      </c>
      <c r="P36" s="45">
        <f t="shared" ref="P36:X36" si="1">SUM(P9:P35)</f>
        <v>0</v>
      </c>
      <c r="Q36" s="45">
        <f t="shared" si="1"/>
        <v>0</v>
      </c>
      <c r="R36" s="45">
        <f t="shared" si="1"/>
        <v>27</v>
      </c>
      <c r="S36" s="45">
        <f t="shared" si="1"/>
        <v>23</v>
      </c>
      <c r="T36" s="45">
        <f t="shared" si="1"/>
        <v>0</v>
      </c>
      <c r="U36" s="45">
        <f t="shared" si="1"/>
        <v>0</v>
      </c>
      <c r="V36" s="45">
        <f t="shared" si="1"/>
        <v>0</v>
      </c>
      <c r="W36" s="45">
        <f t="shared" si="1"/>
        <v>4</v>
      </c>
      <c r="X36" s="45">
        <f t="shared" si="1"/>
        <v>0</v>
      </c>
      <c r="Y36" s="7"/>
      <c r="Z36" s="7"/>
      <c r="AA36" s="7"/>
      <c r="AB36" s="7"/>
      <c r="AC36" s="7"/>
      <c r="AD36" s="34">
        <f t="shared" ref="AD36:AU36" si="2">SUM(AD9:AD35)</f>
        <v>10</v>
      </c>
      <c r="AE36" s="34">
        <f t="shared" si="2"/>
        <v>17</v>
      </c>
      <c r="AF36" s="34">
        <f t="shared" si="2"/>
        <v>27</v>
      </c>
      <c r="AG36" s="34">
        <f t="shared" si="2"/>
        <v>0</v>
      </c>
      <c r="AH36" s="34">
        <f t="shared" si="2"/>
        <v>1</v>
      </c>
      <c r="AI36" s="34">
        <f t="shared" si="2"/>
        <v>13</v>
      </c>
      <c r="AJ36" s="34">
        <f t="shared" si="2"/>
        <v>11</v>
      </c>
      <c r="AK36" s="34">
        <f t="shared" si="2"/>
        <v>0</v>
      </c>
      <c r="AL36" s="34">
        <f t="shared" si="2"/>
        <v>1</v>
      </c>
      <c r="AM36" s="34">
        <f t="shared" si="2"/>
        <v>1</v>
      </c>
      <c r="AN36" s="34">
        <f t="shared" si="2"/>
        <v>0</v>
      </c>
      <c r="AO36" s="34">
        <f t="shared" si="2"/>
        <v>0</v>
      </c>
      <c r="AP36" s="34">
        <f t="shared" si="2"/>
        <v>0</v>
      </c>
      <c r="AQ36" s="34">
        <f t="shared" si="2"/>
        <v>7</v>
      </c>
      <c r="AR36" s="34">
        <f t="shared" si="2"/>
        <v>11</v>
      </c>
      <c r="AS36" s="34">
        <f t="shared" si="2"/>
        <v>9</v>
      </c>
      <c r="AT36" s="34">
        <f t="shared" si="2"/>
        <v>21</v>
      </c>
      <c r="AU36" s="34">
        <f t="shared" si="2"/>
        <v>6</v>
      </c>
    </row>
    <row r="37" spans="2:47" ht="23.1" customHeight="1" x14ac:dyDescent="0.3"/>
    <row r="38" spans="2:47" ht="23.1" customHeight="1" x14ac:dyDescent="0.3">
      <c r="C38" s="114" t="s">
        <v>676</v>
      </c>
      <c r="D38" s="141" t="s">
        <v>677</v>
      </c>
      <c r="E38" s="142"/>
      <c r="F38" s="143"/>
    </row>
    <row r="39" spans="2:47" ht="23.1" customHeight="1" x14ac:dyDescent="0.25">
      <c r="C39" s="115" t="s">
        <v>670</v>
      </c>
      <c r="D39" s="110" t="s">
        <v>678</v>
      </c>
      <c r="E39" s="110"/>
      <c r="F39" s="110"/>
    </row>
    <row r="40" spans="2:47" ht="23.1" customHeight="1" x14ac:dyDescent="0.25">
      <c r="C40" s="115" t="s">
        <v>671</v>
      </c>
      <c r="D40" s="110" t="s">
        <v>679</v>
      </c>
      <c r="E40" s="110"/>
      <c r="F40" s="110"/>
    </row>
    <row r="41" spans="2:47" x14ac:dyDescent="0.25">
      <c r="C41" s="115" t="s">
        <v>672</v>
      </c>
      <c r="D41" s="110" t="s">
        <v>680</v>
      </c>
      <c r="E41" s="110"/>
      <c r="F41" s="110"/>
    </row>
    <row r="42" spans="2:47" x14ac:dyDescent="0.25">
      <c r="C42" s="115" t="s">
        <v>673</v>
      </c>
      <c r="D42" s="110" t="s">
        <v>681</v>
      </c>
      <c r="E42" s="110"/>
      <c r="F42" s="110"/>
    </row>
    <row r="43" spans="2:47" x14ac:dyDescent="0.25">
      <c r="C43" s="115" t="s">
        <v>674</v>
      </c>
      <c r="D43" s="110" t="s">
        <v>682</v>
      </c>
      <c r="E43" s="110"/>
      <c r="F43" s="110"/>
    </row>
    <row r="44" spans="2:47" x14ac:dyDescent="0.25">
      <c r="C44" s="115" t="s">
        <v>675</v>
      </c>
      <c r="D44" s="110" t="s">
        <v>683</v>
      </c>
      <c r="E44" s="110"/>
      <c r="F44" s="110"/>
    </row>
    <row r="45" spans="2:47" x14ac:dyDescent="0.25">
      <c r="C45" s="115" t="s">
        <v>727</v>
      </c>
      <c r="D45" s="110" t="s">
        <v>728</v>
      </c>
      <c r="E45" s="110"/>
      <c r="F45" s="110"/>
    </row>
  </sheetData>
  <mergeCells count="60">
    <mergeCell ref="AT4:AU5"/>
    <mergeCell ref="AC4:AC8"/>
    <mergeCell ref="X5:X8"/>
    <mergeCell ref="B2:M2"/>
    <mergeCell ref="B4:B8"/>
    <mergeCell ref="C4:C8"/>
    <mergeCell ref="D4:E5"/>
    <mergeCell ref="F4:F8"/>
    <mergeCell ref="G4:L4"/>
    <mergeCell ref="M4:M8"/>
    <mergeCell ref="L5:L8"/>
    <mergeCell ref="N4:O4"/>
    <mergeCell ref="G5:G8"/>
    <mergeCell ref="H5:H8"/>
    <mergeCell ref="I5:I8"/>
    <mergeCell ref="J5:J8"/>
    <mergeCell ref="K5:K8"/>
    <mergeCell ref="AA4:AA8"/>
    <mergeCell ref="R5:R8"/>
    <mergeCell ref="S5:S8"/>
    <mergeCell ref="T5:T8"/>
    <mergeCell ref="U5:U8"/>
    <mergeCell ref="P4:R4"/>
    <mergeCell ref="Y4:Y8"/>
    <mergeCell ref="P5:Q5"/>
    <mergeCell ref="P6:P8"/>
    <mergeCell ref="Q6:Q8"/>
    <mergeCell ref="Z4:Z8"/>
    <mergeCell ref="S4:X4"/>
    <mergeCell ref="O5:O8"/>
    <mergeCell ref="AE6:AE8"/>
    <mergeCell ref="AF6:AF8"/>
    <mergeCell ref="AG6:AG8"/>
    <mergeCell ref="AB4:AB8"/>
    <mergeCell ref="AD4:AS4"/>
    <mergeCell ref="AP6:AP8"/>
    <mergeCell ref="AQ6:AQ8"/>
    <mergeCell ref="AR6:AR8"/>
    <mergeCell ref="AS6:AS8"/>
    <mergeCell ref="AH6:AO6"/>
    <mergeCell ref="AD6:AD8"/>
    <mergeCell ref="AD5:AE5"/>
    <mergeCell ref="AF5:AN5"/>
    <mergeCell ref="AP5:AS5"/>
    <mergeCell ref="D38:F38"/>
    <mergeCell ref="AU6:AU8"/>
    <mergeCell ref="AT6:AT8"/>
    <mergeCell ref="B36:C36"/>
    <mergeCell ref="AH7:AI7"/>
    <mergeCell ref="AJ7:AJ8"/>
    <mergeCell ref="AK7:AK8"/>
    <mergeCell ref="AL7:AL8"/>
    <mergeCell ref="AM7:AM8"/>
    <mergeCell ref="AN7:AN8"/>
    <mergeCell ref="AO7:AO8"/>
    <mergeCell ref="D6:D8"/>
    <mergeCell ref="E6:E8"/>
    <mergeCell ref="V5:V8"/>
    <mergeCell ref="W5:W8"/>
    <mergeCell ref="N5:N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31"/>
  <sheetViews>
    <sheetView showGridLines="0" workbookViewId="0">
      <pane ySplit="8" topLeftCell="A12" activePane="bottomLeft" state="frozen"/>
      <selection pane="bottomLeft" activeCell="B2" sqref="B2:M2"/>
    </sheetView>
  </sheetViews>
  <sheetFormatPr baseColWidth="10" defaultColWidth="11.42578125" defaultRowHeight="15" x14ac:dyDescent="0.25"/>
  <cols>
    <col min="1" max="1" width="3" customWidth="1"/>
    <col min="2" max="2" width="4.28515625" style="5" customWidth="1"/>
    <col min="3" max="3" width="13.42578125" customWidth="1"/>
    <col min="4" max="4" width="4.5703125" customWidth="1"/>
    <col min="5" max="5" width="4.7109375" customWidth="1"/>
    <col min="6" max="6" width="39.140625" customWidth="1"/>
    <col min="7" max="7" width="4.7109375" customWidth="1"/>
    <col min="8" max="8" width="5.28515625" customWidth="1"/>
    <col min="9" max="10" width="4.5703125" customWidth="1"/>
    <col min="11" max="11" width="5" customWidth="1"/>
    <col min="12" max="12" width="6.28515625" customWidth="1"/>
    <col min="13" max="13" width="11.28515625" customWidth="1"/>
    <col min="14" max="18" width="4.5703125" customWidth="1"/>
    <col min="19" max="19" width="4.7109375" customWidth="1"/>
    <col min="20" max="20" width="4.5703125" customWidth="1"/>
    <col min="21" max="24" width="4.7109375" customWidth="1"/>
    <col min="30" max="47" width="5" customWidth="1"/>
  </cols>
  <sheetData>
    <row r="2" spans="2:100" ht="81.75" customHeight="1" thickBot="1" x14ac:dyDescent="0.3">
      <c r="B2" s="166" t="s">
        <v>877</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21" customHeight="1" thickTop="1" x14ac:dyDescent="0.3"/>
    <row r="4" spans="2:100"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50"/>
      <c r="Y4" s="159" t="s">
        <v>17</v>
      </c>
      <c r="Z4" s="159" t="s">
        <v>18</v>
      </c>
      <c r="AA4" s="159" t="s">
        <v>19</v>
      </c>
      <c r="AB4" s="159" t="s">
        <v>20</v>
      </c>
      <c r="AC4" s="160" t="s">
        <v>163</v>
      </c>
      <c r="AD4" s="139" t="s">
        <v>21</v>
      </c>
      <c r="AE4" s="139"/>
      <c r="AF4" s="139"/>
      <c r="AG4" s="139"/>
      <c r="AH4" s="139"/>
      <c r="AI4" s="139"/>
      <c r="AJ4" s="139"/>
      <c r="AK4" s="139"/>
      <c r="AL4" s="139"/>
      <c r="AM4" s="139"/>
      <c r="AN4" s="139"/>
      <c r="AO4" s="139"/>
      <c r="AP4" s="139"/>
      <c r="AQ4" s="139"/>
      <c r="AR4" s="139"/>
      <c r="AS4" s="139"/>
      <c r="AT4" s="155" t="s">
        <v>22</v>
      </c>
      <c r="AU4" s="156"/>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63" t="s">
        <v>159</v>
      </c>
      <c r="Y5" s="159"/>
      <c r="Z5" s="159"/>
      <c r="AA5" s="159"/>
      <c r="AB5" s="159"/>
      <c r="AC5" s="161"/>
      <c r="AD5" s="139" t="s">
        <v>31</v>
      </c>
      <c r="AE5" s="139"/>
      <c r="AF5" s="139" t="s">
        <v>32</v>
      </c>
      <c r="AG5" s="139"/>
      <c r="AH5" s="139"/>
      <c r="AI5" s="139"/>
      <c r="AJ5" s="139"/>
      <c r="AK5" s="139"/>
      <c r="AL5" s="139"/>
      <c r="AM5" s="139"/>
      <c r="AN5" s="139"/>
      <c r="AO5" s="42"/>
      <c r="AP5" s="139" t="s">
        <v>33</v>
      </c>
      <c r="AQ5" s="139"/>
      <c r="AR5" s="139"/>
      <c r="AS5" s="139"/>
      <c r="AT5" s="157"/>
      <c r="AU5" s="158"/>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64"/>
      <c r="Y6" s="159"/>
      <c r="Z6" s="159"/>
      <c r="AA6" s="159"/>
      <c r="AB6" s="159"/>
      <c r="AC6" s="161"/>
      <c r="AD6" s="139" t="s">
        <v>37</v>
      </c>
      <c r="AE6" s="139" t="s">
        <v>38</v>
      </c>
      <c r="AF6" s="151" t="s">
        <v>39</v>
      </c>
      <c r="AG6" s="151" t="s">
        <v>40</v>
      </c>
      <c r="AH6" s="139" t="s">
        <v>41</v>
      </c>
      <c r="AI6" s="139"/>
      <c r="AJ6" s="139"/>
      <c r="AK6" s="139"/>
      <c r="AL6" s="139"/>
      <c r="AM6" s="139"/>
      <c r="AN6" s="139"/>
      <c r="AO6" s="139"/>
      <c r="AP6" s="151" t="s">
        <v>42</v>
      </c>
      <c r="AQ6" s="151" t="s">
        <v>43</v>
      </c>
      <c r="AR6" s="151" t="s">
        <v>44</v>
      </c>
      <c r="AS6" s="151" t="s">
        <v>45</v>
      </c>
      <c r="AT6" s="151" t="s">
        <v>46</v>
      </c>
      <c r="AU6" s="151" t="s">
        <v>157</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64"/>
      <c r="Y7" s="159"/>
      <c r="Z7" s="159"/>
      <c r="AA7" s="159"/>
      <c r="AB7" s="159"/>
      <c r="AC7" s="161"/>
      <c r="AD7" s="139"/>
      <c r="AE7" s="139"/>
      <c r="AF7" s="151"/>
      <c r="AG7" s="151"/>
      <c r="AH7" s="169" t="s">
        <v>47</v>
      </c>
      <c r="AI7" s="169"/>
      <c r="AJ7" s="151" t="s">
        <v>48</v>
      </c>
      <c r="AK7" s="139" t="s">
        <v>49</v>
      </c>
      <c r="AL7" s="151" t="s">
        <v>50</v>
      </c>
      <c r="AM7" s="151" t="s">
        <v>51</v>
      </c>
      <c r="AN7" s="151" t="s">
        <v>52</v>
      </c>
      <c r="AO7" s="139" t="s">
        <v>53</v>
      </c>
      <c r="AP7" s="151"/>
      <c r="AQ7" s="151"/>
      <c r="AR7" s="151"/>
      <c r="AS7" s="151"/>
      <c r="AT7" s="151"/>
      <c r="AU7" s="151"/>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65"/>
      <c r="Y8" s="159"/>
      <c r="Z8" s="159"/>
      <c r="AA8" s="159"/>
      <c r="AB8" s="159"/>
      <c r="AC8" s="162"/>
      <c r="AD8" s="139"/>
      <c r="AE8" s="139"/>
      <c r="AF8" s="151"/>
      <c r="AG8" s="151"/>
      <c r="AH8" s="43" t="s">
        <v>54</v>
      </c>
      <c r="AI8" s="43" t="s">
        <v>55</v>
      </c>
      <c r="AJ8" s="151"/>
      <c r="AK8" s="139"/>
      <c r="AL8" s="151"/>
      <c r="AM8" s="151"/>
      <c r="AN8" s="151"/>
      <c r="AO8" s="139"/>
      <c r="AP8" s="151"/>
      <c r="AQ8" s="151"/>
      <c r="AR8" s="151"/>
      <c r="AS8" s="151"/>
      <c r="AT8" s="151"/>
      <c r="AU8" s="151"/>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ht="23.1" customHeight="1" x14ac:dyDescent="0.25">
      <c r="B9" s="23">
        <v>1</v>
      </c>
      <c r="C9" s="13" t="s">
        <v>369</v>
      </c>
      <c r="D9" s="22">
        <v>0</v>
      </c>
      <c r="E9" s="22">
        <v>1</v>
      </c>
      <c r="F9" s="37" t="s">
        <v>383</v>
      </c>
      <c r="G9" s="17">
        <v>0</v>
      </c>
      <c r="H9" s="17">
        <v>1</v>
      </c>
      <c r="I9" s="22">
        <v>0</v>
      </c>
      <c r="J9" s="22">
        <v>0</v>
      </c>
      <c r="K9" s="22">
        <v>0</v>
      </c>
      <c r="L9" s="22">
        <v>0</v>
      </c>
      <c r="M9" s="15">
        <v>44652</v>
      </c>
      <c r="N9" s="62">
        <v>1</v>
      </c>
      <c r="O9" s="62">
        <v>0</v>
      </c>
      <c r="P9" s="62">
        <v>0</v>
      </c>
      <c r="Q9" s="62">
        <v>0</v>
      </c>
      <c r="R9" s="62">
        <v>1</v>
      </c>
      <c r="S9" s="62">
        <v>1</v>
      </c>
      <c r="T9" s="62">
        <v>0</v>
      </c>
      <c r="U9" s="62">
        <v>0</v>
      </c>
      <c r="V9" s="62">
        <v>0</v>
      </c>
      <c r="W9" s="62">
        <v>0</v>
      </c>
      <c r="X9" s="62">
        <v>0</v>
      </c>
      <c r="Y9" s="64" t="s">
        <v>88</v>
      </c>
      <c r="Z9" s="16">
        <v>44652</v>
      </c>
      <c r="AA9" s="16">
        <v>44655</v>
      </c>
      <c r="AB9" s="16">
        <v>44658</v>
      </c>
      <c r="AC9" s="67" t="s">
        <v>399</v>
      </c>
      <c r="AD9" s="62">
        <v>1</v>
      </c>
      <c r="AE9" s="62">
        <v>0</v>
      </c>
      <c r="AF9" s="62">
        <v>1</v>
      </c>
      <c r="AG9" s="62">
        <v>0</v>
      </c>
      <c r="AH9" s="63">
        <v>0</v>
      </c>
      <c r="AI9" s="63">
        <v>0</v>
      </c>
      <c r="AJ9" s="63">
        <v>1</v>
      </c>
      <c r="AK9" s="63">
        <v>0</v>
      </c>
      <c r="AL9" s="63">
        <v>0</v>
      </c>
      <c r="AM9" s="63">
        <v>0</v>
      </c>
      <c r="AN9" s="63">
        <v>0</v>
      </c>
      <c r="AO9" s="63">
        <v>0</v>
      </c>
      <c r="AP9" s="63">
        <v>0</v>
      </c>
      <c r="AQ9" s="63">
        <v>0</v>
      </c>
      <c r="AR9" s="63">
        <v>0</v>
      </c>
      <c r="AS9" s="62">
        <v>1</v>
      </c>
      <c r="AT9" s="62">
        <v>1</v>
      </c>
      <c r="AU9" s="62">
        <v>0</v>
      </c>
    </row>
    <row r="10" spans="2:100" ht="23.1" customHeight="1" x14ac:dyDescent="0.25">
      <c r="B10" s="23">
        <v>2</v>
      </c>
      <c r="C10" s="13" t="s">
        <v>370</v>
      </c>
      <c r="D10" s="22">
        <v>0</v>
      </c>
      <c r="E10" s="22">
        <v>1</v>
      </c>
      <c r="F10" s="37" t="s">
        <v>384</v>
      </c>
      <c r="G10" s="17">
        <v>0</v>
      </c>
      <c r="H10" s="17">
        <v>3</v>
      </c>
      <c r="I10" s="22">
        <v>0</v>
      </c>
      <c r="J10" s="22">
        <v>0</v>
      </c>
      <c r="K10" s="22">
        <v>0</v>
      </c>
      <c r="L10" s="22">
        <v>0</v>
      </c>
      <c r="M10" s="15">
        <v>44655</v>
      </c>
      <c r="N10" s="62">
        <v>1</v>
      </c>
      <c r="O10" s="62">
        <v>0</v>
      </c>
      <c r="P10" s="62">
        <v>0</v>
      </c>
      <c r="Q10" s="62">
        <v>0</v>
      </c>
      <c r="R10" s="62">
        <v>1</v>
      </c>
      <c r="S10" s="62">
        <v>1</v>
      </c>
      <c r="T10" s="62">
        <v>0</v>
      </c>
      <c r="U10" s="62">
        <v>0</v>
      </c>
      <c r="V10" s="62">
        <v>0</v>
      </c>
      <c r="W10" s="62">
        <v>0</v>
      </c>
      <c r="X10" s="62">
        <v>0</v>
      </c>
      <c r="Y10" s="64" t="s">
        <v>88</v>
      </c>
      <c r="Z10" s="16">
        <v>44658</v>
      </c>
      <c r="AA10" s="16">
        <v>44659</v>
      </c>
      <c r="AB10" s="16">
        <v>44659</v>
      </c>
      <c r="AC10" s="67" t="s">
        <v>400</v>
      </c>
      <c r="AD10" s="62">
        <v>1</v>
      </c>
      <c r="AE10" s="62">
        <v>0</v>
      </c>
      <c r="AF10" s="62">
        <v>1</v>
      </c>
      <c r="AG10" s="62">
        <v>0</v>
      </c>
      <c r="AH10" s="63">
        <v>0</v>
      </c>
      <c r="AI10" s="63">
        <v>1</v>
      </c>
      <c r="AJ10" s="63">
        <v>0</v>
      </c>
      <c r="AK10" s="63">
        <v>0</v>
      </c>
      <c r="AL10" s="63">
        <v>0</v>
      </c>
      <c r="AM10" s="63">
        <v>0</v>
      </c>
      <c r="AN10" s="63">
        <v>0</v>
      </c>
      <c r="AO10" s="63">
        <v>0</v>
      </c>
      <c r="AP10" s="63">
        <v>0</v>
      </c>
      <c r="AQ10" s="63">
        <v>0</v>
      </c>
      <c r="AR10" s="63">
        <v>0</v>
      </c>
      <c r="AS10" s="62">
        <v>1</v>
      </c>
      <c r="AT10" s="62">
        <v>1</v>
      </c>
      <c r="AU10" s="62">
        <v>0</v>
      </c>
    </row>
    <row r="11" spans="2:100" ht="23.1" customHeight="1" x14ac:dyDescent="0.25">
      <c r="B11" s="23">
        <v>3</v>
      </c>
      <c r="C11" s="13" t="s">
        <v>371</v>
      </c>
      <c r="D11" s="22">
        <v>0</v>
      </c>
      <c r="E11" s="22">
        <v>1</v>
      </c>
      <c r="F11" s="37" t="s">
        <v>385</v>
      </c>
      <c r="G11" s="17">
        <v>0</v>
      </c>
      <c r="H11" s="17">
        <v>5</v>
      </c>
      <c r="I11" s="22">
        <v>0</v>
      </c>
      <c r="J11" s="22">
        <v>0</v>
      </c>
      <c r="K11" s="17">
        <v>2</v>
      </c>
      <c r="L11" s="22">
        <v>0</v>
      </c>
      <c r="M11" s="15" t="s">
        <v>397</v>
      </c>
      <c r="N11" s="62">
        <v>1</v>
      </c>
      <c r="O11" s="62">
        <v>0</v>
      </c>
      <c r="P11" s="62">
        <v>0</v>
      </c>
      <c r="Q11" s="62">
        <v>0</v>
      </c>
      <c r="R11" s="62">
        <v>1</v>
      </c>
      <c r="S11" s="62">
        <v>1</v>
      </c>
      <c r="T11" s="62">
        <v>0</v>
      </c>
      <c r="U11" s="62">
        <v>0</v>
      </c>
      <c r="V11" s="62">
        <v>0</v>
      </c>
      <c r="W11" s="62">
        <v>0</v>
      </c>
      <c r="X11" s="62">
        <v>0</v>
      </c>
      <c r="Y11" s="64" t="s">
        <v>88</v>
      </c>
      <c r="Z11" s="16" t="s">
        <v>397</v>
      </c>
      <c r="AA11" s="16">
        <v>44658</v>
      </c>
      <c r="AB11" s="16">
        <v>44658</v>
      </c>
      <c r="AC11" s="67" t="s">
        <v>401</v>
      </c>
      <c r="AD11" s="62">
        <v>0</v>
      </c>
      <c r="AE11" s="62">
        <v>1</v>
      </c>
      <c r="AF11" s="62">
        <v>1</v>
      </c>
      <c r="AG11" s="62">
        <v>0</v>
      </c>
      <c r="AH11" s="63">
        <v>0</v>
      </c>
      <c r="AI11" s="63">
        <v>0</v>
      </c>
      <c r="AJ11" s="63">
        <v>1</v>
      </c>
      <c r="AK11" s="63">
        <v>0</v>
      </c>
      <c r="AL11" s="63">
        <v>0</v>
      </c>
      <c r="AM11" s="63">
        <v>0</v>
      </c>
      <c r="AN11" s="63">
        <v>0</v>
      </c>
      <c r="AO11" s="63">
        <v>0</v>
      </c>
      <c r="AP11" s="63">
        <v>0</v>
      </c>
      <c r="AQ11" s="63">
        <v>0</v>
      </c>
      <c r="AR11" s="62">
        <v>1</v>
      </c>
      <c r="AS11" s="62">
        <v>0</v>
      </c>
      <c r="AT11" s="62">
        <v>1</v>
      </c>
      <c r="AU11" s="62">
        <v>0</v>
      </c>
    </row>
    <row r="12" spans="2:100" ht="23.1" customHeight="1" x14ac:dyDescent="0.25">
      <c r="B12" s="23">
        <v>4</v>
      </c>
      <c r="C12" s="13" t="s">
        <v>372</v>
      </c>
      <c r="D12" s="22">
        <v>1</v>
      </c>
      <c r="E12" s="22">
        <v>0</v>
      </c>
      <c r="F12" s="37" t="s">
        <v>386</v>
      </c>
      <c r="G12" s="17">
        <v>0</v>
      </c>
      <c r="H12" s="17">
        <v>0</v>
      </c>
      <c r="I12" s="22">
        <v>0</v>
      </c>
      <c r="J12" s="22">
        <v>0</v>
      </c>
      <c r="K12" s="22">
        <v>0</v>
      </c>
      <c r="L12" s="22">
        <v>0</v>
      </c>
      <c r="M12" s="15" t="s">
        <v>397</v>
      </c>
      <c r="N12" s="62">
        <v>1</v>
      </c>
      <c r="O12" s="62">
        <v>0</v>
      </c>
      <c r="P12" s="62">
        <v>0</v>
      </c>
      <c r="Q12" s="62">
        <v>0</v>
      </c>
      <c r="R12" s="62">
        <v>1</v>
      </c>
      <c r="S12" s="62">
        <v>0</v>
      </c>
      <c r="T12" s="62">
        <v>0</v>
      </c>
      <c r="U12" s="62">
        <v>0</v>
      </c>
      <c r="V12" s="62">
        <v>0</v>
      </c>
      <c r="W12" s="62">
        <v>1</v>
      </c>
      <c r="X12" s="62">
        <v>0</v>
      </c>
      <c r="Y12" s="64" t="s">
        <v>90</v>
      </c>
      <c r="Z12" s="16" t="s">
        <v>397</v>
      </c>
      <c r="AA12" s="16">
        <v>44673</v>
      </c>
      <c r="AB12" s="16">
        <v>44673</v>
      </c>
      <c r="AC12" s="67" t="s">
        <v>402</v>
      </c>
      <c r="AD12" s="62">
        <v>0</v>
      </c>
      <c r="AE12" s="62">
        <v>1</v>
      </c>
      <c r="AF12" s="62">
        <v>0</v>
      </c>
      <c r="AG12" s="62">
        <v>1</v>
      </c>
      <c r="AH12" s="63">
        <v>0</v>
      </c>
      <c r="AI12" s="63">
        <v>0</v>
      </c>
      <c r="AJ12" s="63">
        <v>0</v>
      </c>
      <c r="AK12" s="63">
        <v>0</v>
      </c>
      <c r="AL12" s="63">
        <v>1</v>
      </c>
      <c r="AM12" s="63">
        <v>0</v>
      </c>
      <c r="AN12" s="63">
        <v>0</v>
      </c>
      <c r="AO12" s="63">
        <v>0</v>
      </c>
      <c r="AP12" s="63">
        <v>0</v>
      </c>
      <c r="AQ12" s="63">
        <v>0</v>
      </c>
      <c r="AR12" s="62">
        <v>0</v>
      </c>
      <c r="AS12" s="62">
        <v>1</v>
      </c>
      <c r="AT12" s="62">
        <v>1</v>
      </c>
      <c r="AU12" s="62">
        <v>0</v>
      </c>
    </row>
    <row r="13" spans="2:100" ht="23.1" customHeight="1" x14ac:dyDescent="0.25">
      <c r="B13" s="23">
        <v>5</v>
      </c>
      <c r="C13" s="13" t="s">
        <v>373</v>
      </c>
      <c r="D13" s="22">
        <v>1</v>
      </c>
      <c r="E13" s="22">
        <v>0</v>
      </c>
      <c r="F13" s="37" t="s">
        <v>387</v>
      </c>
      <c r="G13" s="17">
        <v>0</v>
      </c>
      <c r="H13" s="17">
        <v>3</v>
      </c>
      <c r="I13" s="22">
        <v>0</v>
      </c>
      <c r="J13" s="22">
        <v>0</v>
      </c>
      <c r="K13" s="22">
        <v>0</v>
      </c>
      <c r="L13" s="22">
        <v>0</v>
      </c>
      <c r="M13" s="15" t="s">
        <v>397</v>
      </c>
      <c r="N13" s="62">
        <v>1</v>
      </c>
      <c r="O13" s="62">
        <v>0</v>
      </c>
      <c r="P13" s="62">
        <v>0</v>
      </c>
      <c r="Q13" s="62">
        <v>0</v>
      </c>
      <c r="R13" s="62">
        <v>1</v>
      </c>
      <c r="S13" s="62">
        <v>1</v>
      </c>
      <c r="T13" s="62">
        <v>0</v>
      </c>
      <c r="U13" s="62">
        <v>0</v>
      </c>
      <c r="V13" s="62">
        <v>0</v>
      </c>
      <c r="W13" s="62">
        <v>0</v>
      </c>
      <c r="X13" s="62">
        <v>0</v>
      </c>
      <c r="Y13" s="64" t="s">
        <v>398</v>
      </c>
      <c r="Z13" s="16" t="s">
        <v>397</v>
      </c>
      <c r="AA13" s="16">
        <v>44673</v>
      </c>
      <c r="AB13" s="16">
        <v>44673</v>
      </c>
      <c r="AC13" s="67" t="s">
        <v>403</v>
      </c>
      <c r="AD13" s="62">
        <v>0</v>
      </c>
      <c r="AE13" s="62">
        <v>1</v>
      </c>
      <c r="AF13" s="62">
        <v>0</v>
      </c>
      <c r="AG13" s="62">
        <v>1</v>
      </c>
      <c r="AH13" s="63">
        <v>0</v>
      </c>
      <c r="AI13" s="63">
        <v>0</v>
      </c>
      <c r="AJ13" s="63">
        <v>0</v>
      </c>
      <c r="AK13" s="63">
        <v>0</v>
      </c>
      <c r="AL13" s="63">
        <v>1</v>
      </c>
      <c r="AM13" s="63">
        <v>0</v>
      </c>
      <c r="AN13" s="63">
        <v>0</v>
      </c>
      <c r="AO13" s="63">
        <v>0</v>
      </c>
      <c r="AP13" s="63">
        <v>0</v>
      </c>
      <c r="AQ13" s="63">
        <v>0</v>
      </c>
      <c r="AR13" s="62">
        <v>0</v>
      </c>
      <c r="AS13" s="62">
        <v>1</v>
      </c>
      <c r="AT13" s="62">
        <v>0</v>
      </c>
      <c r="AU13" s="62">
        <v>1</v>
      </c>
    </row>
    <row r="14" spans="2:100" ht="23.1" customHeight="1" x14ac:dyDescent="0.25">
      <c r="B14" s="23">
        <v>6</v>
      </c>
      <c r="C14" s="13" t="s">
        <v>374</v>
      </c>
      <c r="D14" s="22">
        <v>0</v>
      </c>
      <c r="E14" s="22">
        <v>1</v>
      </c>
      <c r="F14" s="37" t="s">
        <v>388</v>
      </c>
      <c r="G14" s="17">
        <v>0</v>
      </c>
      <c r="H14" s="17">
        <v>1</v>
      </c>
      <c r="I14" s="22">
        <v>0</v>
      </c>
      <c r="J14" s="22">
        <v>0</v>
      </c>
      <c r="K14" s="22">
        <v>0</v>
      </c>
      <c r="L14" s="22">
        <v>0</v>
      </c>
      <c r="M14" s="15" t="s">
        <v>397</v>
      </c>
      <c r="N14" s="62">
        <v>1</v>
      </c>
      <c r="O14" s="62">
        <v>0</v>
      </c>
      <c r="P14" s="62">
        <v>0</v>
      </c>
      <c r="Q14" s="62">
        <v>0</v>
      </c>
      <c r="R14" s="62">
        <v>1</v>
      </c>
      <c r="S14" s="62">
        <v>1</v>
      </c>
      <c r="T14" s="62">
        <v>0</v>
      </c>
      <c r="U14" s="62">
        <v>0</v>
      </c>
      <c r="V14" s="62">
        <v>0</v>
      </c>
      <c r="W14" s="62">
        <v>0</v>
      </c>
      <c r="X14" s="62">
        <v>0</v>
      </c>
      <c r="Y14" s="64" t="s">
        <v>88</v>
      </c>
      <c r="Z14" s="16" t="s">
        <v>397</v>
      </c>
      <c r="AA14" s="16">
        <v>44658</v>
      </c>
      <c r="AB14" s="16">
        <v>44659</v>
      </c>
      <c r="AC14" s="67" t="s">
        <v>404</v>
      </c>
      <c r="AD14" s="62">
        <v>1</v>
      </c>
      <c r="AE14" s="62">
        <v>0</v>
      </c>
      <c r="AF14" s="62">
        <v>1</v>
      </c>
      <c r="AG14" s="62">
        <v>0</v>
      </c>
      <c r="AH14" s="63">
        <v>0</v>
      </c>
      <c r="AI14" s="63">
        <v>0</v>
      </c>
      <c r="AJ14" s="63">
        <v>1</v>
      </c>
      <c r="AK14" s="63">
        <v>0</v>
      </c>
      <c r="AL14" s="63">
        <v>0</v>
      </c>
      <c r="AM14" s="63">
        <v>0</v>
      </c>
      <c r="AN14" s="63">
        <v>0</v>
      </c>
      <c r="AO14" s="63">
        <v>0</v>
      </c>
      <c r="AP14" s="63">
        <v>0</v>
      </c>
      <c r="AQ14" s="63">
        <v>0</v>
      </c>
      <c r="AR14" s="62">
        <v>0</v>
      </c>
      <c r="AS14" s="62">
        <v>1</v>
      </c>
      <c r="AT14" s="62">
        <v>1</v>
      </c>
      <c r="AU14" s="62">
        <v>0</v>
      </c>
    </row>
    <row r="15" spans="2:100" ht="23.1" customHeight="1" x14ac:dyDescent="0.25">
      <c r="B15" s="23">
        <v>7</v>
      </c>
      <c r="C15" s="13" t="s">
        <v>375</v>
      </c>
      <c r="D15" s="22">
        <v>1</v>
      </c>
      <c r="E15" s="22">
        <v>0</v>
      </c>
      <c r="F15" s="37" t="s">
        <v>389</v>
      </c>
      <c r="G15" s="17">
        <v>0</v>
      </c>
      <c r="H15" s="17">
        <v>0</v>
      </c>
      <c r="I15" s="22">
        <v>0</v>
      </c>
      <c r="J15" s="22">
        <v>0</v>
      </c>
      <c r="K15" s="22">
        <v>0</v>
      </c>
      <c r="L15" s="22">
        <v>0</v>
      </c>
      <c r="M15" s="15">
        <v>44671</v>
      </c>
      <c r="N15" s="62">
        <v>1</v>
      </c>
      <c r="O15" s="62">
        <v>0</v>
      </c>
      <c r="P15" s="62">
        <v>0</v>
      </c>
      <c r="Q15" s="62">
        <v>0</v>
      </c>
      <c r="R15" s="62">
        <v>1</v>
      </c>
      <c r="S15" s="62">
        <v>0</v>
      </c>
      <c r="T15" s="62">
        <v>0</v>
      </c>
      <c r="U15" s="62">
        <v>0</v>
      </c>
      <c r="V15" s="62">
        <v>0</v>
      </c>
      <c r="W15" s="62">
        <v>1</v>
      </c>
      <c r="X15" s="62">
        <v>0</v>
      </c>
      <c r="Y15" s="64" t="s">
        <v>90</v>
      </c>
      <c r="Z15" s="16">
        <v>44671</v>
      </c>
      <c r="AA15" s="16">
        <v>44672</v>
      </c>
      <c r="AB15" s="16">
        <v>44673</v>
      </c>
      <c r="AC15" s="67" t="s">
        <v>405</v>
      </c>
      <c r="AD15" s="62">
        <v>0</v>
      </c>
      <c r="AE15" s="62">
        <v>1</v>
      </c>
      <c r="AF15" s="62">
        <v>1</v>
      </c>
      <c r="AG15" s="62">
        <v>0</v>
      </c>
      <c r="AH15" s="63">
        <v>0</v>
      </c>
      <c r="AI15" s="63">
        <v>0</v>
      </c>
      <c r="AJ15" s="63">
        <v>0</v>
      </c>
      <c r="AK15" s="63">
        <v>0</v>
      </c>
      <c r="AL15" s="63">
        <v>0</v>
      </c>
      <c r="AM15" s="63">
        <v>0</v>
      </c>
      <c r="AN15" s="63">
        <v>1</v>
      </c>
      <c r="AO15" s="63">
        <v>0</v>
      </c>
      <c r="AP15" s="63">
        <v>0</v>
      </c>
      <c r="AQ15" s="63">
        <v>0</v>
      </c>
      <c r="AR15" s="62">
        <v>0</v>
      </c>
      <c r="AS15" s="62">
        <v>1</v>
      </c>
      <c r="AT15" s="62">
        <v>0</v>
      </c>
      <c r="AU15" s="62">
        <v>1</v>
      </c>
    </row>
    <row r="16" spans="2:100" ht="23.1" customHeight="1" x14ac:dyDescent="0.25">
      <c r="B16" s="23">
        <v>8</v>
      </c>
      <c r="C16" s="13" t="s">
        <v>376</v>
      </c>
      <c r="D16" s="22">
        <v>0</v>
      </c>
      <c r="E16" s="22">
        <v>1</v>
      </c>
      <c r="F16" s="37" t="s">
        <v>390</v>
      </c>
      <c r="G16" s="17">
        <v>0</v>
      </c>
      <c r="H16" s="17">
        <v>0</v>
      </c>
      <c r="I16" s="22">
        <v>0</v>
      </c>
      <c r="J16" s="22">
        <v>0</v>
      </c>
      <c r="K16" s="22">
        <v>0</v>
      </c>
      <c r="L16" s="22">
        <v>0</v>
      </c>
      <c r="M16" s="15">
        <v>44672</v>
      </c>
      <c r="N16" s="62">
        <v>1</v>
      </c>
      <c r="O16" s="62">
        <v>0</v>
      </c>
      <c r="P16" s="62">
        <v>0</v>
      </c>
      <c r="Q16" s="62">
        <v>0</v>
      </c>
      <c r="R16" s="62">
        <v>1</v>
      </c>
      <c r="S16" s="62">
        <v>0</v>
      </c>
      <c r="T16" s="62">
        <v>0</v>
      </c>
      <c r="U16" s="62">
        <v>0</v>
      </c>
      <c r="V16" s="62">
        <v>0</v>
      </c>
      <c r="W16" s="62">
        <v>1</v>
      </c>
      <c r="X16" s="62">
        <v>0</v>
      </c>
      <c r="Y16" s="64" t="s">
        <v>244</v>
      </c>
      <c r="Z16" s="16">
        <v>44672</v>
      </c>
      <c r="AA16" s="16">
        <v>44676</v>
      </c>
      <c r="AB16" s="16">
        <v>44678</v>
      </c>
      <c r="AC16" s="67" t="s">
        <v>406</v>
      </c>
      <c r="AD16" s="62">
        <v>1</v>
      </c>
      <c r="AE16" s="62">
        <v>0</v>
      </c>
      <c r="AF16" s="62">
        <v>1</v>
      </c>
      <c r="AG16" s="62">
        <v>0</v>
      </c>
      <c r="AH16" s="63">
        <v>0</v>
      </c>
      <c r="AI16" s="63">
        <v>0</v>
      </c>
      <c r="AJ16" s="63">
        <v>1</v>
      </c>
      <c r="AK16" s="63">
        <v>0</v>
      </c>
      <c r="AL16" s="63">
        <v>0</v>
      </c>
      <c r="AM16" s="63">
        <v>0</v>
      </c>
      <c r="AN16" s="63">
        <v>0</v>
      </c>
      <c r="AO16" s="63">
        <v>0</v>
      </c>
      <c r="AP16" s="63">
        <v>0</v>
      </c>
      <c r="AQ16" s="62">
        <v>0</v>
      </c>
      <c r="AR16" s="62">
        <v>1</v>
      </c>
      <c r="AS16" s="62">
        <v>0</v>
      </c>
      <c r="AT16" s="62">
        <v>1</v>
      </c>
      <c r="AU16" s="62">
        <v>0</v>
      </c>
    </row>
    <row r="17" spans="2:47" ht="23.1" customHeight="1" x14ac:dyDescent="0.25">
      <c r="B17" s="23">
        <v>9</v>
      </c>
      <c r="C17" s="29" t="s">
        <v>377</v>
      </c>
      <c r="D17" s="40">
        <v>0</v>
      </c>
      <c r="E17" s="40">
        <v>1</v>
      </c>
      <c r="F17" s="41" t="s">
        <v>391</v>
      </c>
      <c r="G17" s="17">
        <v>0</v>
      </c>
      <c r="H17" s="30">
        <v>1</v>
      </c>
      <c r="I17" s="22">
        <v>0</v>
      </c>
      <c r="J17" s="22">
        <v>0</v>
      </c>
      <c r="K17" s="40">
        <v>0</v>
      </c>
      <c r="L17" s="22">
        <v>0</v>
      </c>
      <c r="M17" s="31">
        <v>44673</v>
      </c>
      <c r="N17" s="63">
        <v>1</v>
      </c>
      <c r="O17" s="62">
        <v>0</v>
      </c>
      <c r="P17" s="62">
        <v>0</v>
      </c>
      <c r="Q17" s="62">
        <v>0</v>
      </c>
      <c r="R17" s="63">
        <v>1</v>
      </c>
      <c r="S17" s="63">
        <v>1</v>
      </c>
      <c r="T17" s="62">
        <v>0</v>
      </c>
      <c r="U17" s="62">
        <v>0</v>
      </c>
      <c r="V17" s="62">
        <v>0</v>
      </c>
      <c r="W17" s="63">
        <v>0</v>
      </c>
      <c r="X17" s="62">
        <v>0</v>
      </c>
      <c r="Y17" s="65" t="s">
        <v>88</v>
      </c>
      <c r="Z17" s="69">
        <v>44673</v>
      </c>
      <c r="AA17" s="69">
        <v>44673</v>
      </c>
      <c r="AB17" s="69">
        <v>44678</v>
      </c>
      <c r="AC17" s="70" t="s">
        <v>407</v>
      </c>
      <c r="AD17" s="63">
        <v>0</v>
      </c>
      <c r="AE17" s="63">
        <v>1</v>
      </c>
      <c r="AF17" s="63">
        <v>1</v>
      </c>
      <c r="AG17" s="62">
        <v>0</v>
      </c>
      <c r="AH17" s="63">
        <v>0</v>
      </c>
      <c r="AI17" s="63">
        <v>1</v>
      </c>
      <c r="AJ17" s="63">
        <v>0</v>
      </c>
      <c r="AK17" s="63">
        <v>0</v>
      </c>
      <c r="AL17" s="63">
        <v>0</v>
      </c>
      <c r="AM17" s="63">
        <v>0</v>
      </c>
      <c r="AN17" s="63">
        <v>0</v>
      </c>
      <c r="AO17" s="63">
        <v>0</v>
      </c>
      <c r="AP17" s="63">
        <v>0</v>
      </c>
      <c r="AQ17" s="63">
        <v>1</v>
      </c>
      <c r="AR17" s="63">
        <v>0</v>
      </c>
      <c r="AS17" s="63">
        <v>0</v>
      </c>
      <c r="AT17" s="63">
        <v>1</v>
      </c>
      <c r="AU17" s="62">
        <v>0</v>
      </c>
    </row>
    <row r="18" spans="2:47" ht="23.1" customHeight="1" x14ac:dyDescent="0.25">
      <c r="B18" s="23">
        <v>10</v>
      </c>
      <c r="C18" s="13" t="s">
        <v>378</v>
      </c>
      <c r="D18" s="22">
        <v>0</v>
      </c>
      <c r="E18" s="22">
        <v>1</v>
      </c>
      <c r="F18" s="37" t="s">
        <v>392</v>
      </c>
      <c r="G18" s="17">
        <v>0</v>
      </c>
      <c r="H18" s="17">
        <v>0</v>
      </c>
      <c r="I18" s="22">
        <v>0</v>
      </c>
      <c r="J18" s="22">
        <v>0</v>
      </c>
      <c r="K18" s="17">
        <v>1</v>
      </c>
      <c r="L18" s="22">
        <v>0</v>
      </c>
      <c r="M18" s="15">
        <v>44673</v>
      </c>
      <c r="N18" s="62">
        <v>1</v>
      </c>
      <c r="O18" s="62">
        <v>0</v>
      </c>
      <c r="P18" s="62">
        <v>0</v>
      </c>
      <c r="Q18" s="62">
        <v>0</v>
      </c>
      <c r="R18" s="62">
        <v>1</v>
      </c>
      <c r="S18" s="62">
        <v>1</v>
      </c>
      <c r="T18" s="62">
        <v>0</v>
      </c>
      <c r="U18" s="62">
        <v>0</v>
      </c>
      <c r="V18" s="62">
        <v>0</v>
      </c>
      <c r="W18" s="62">
        <v>0</v>
      </c>
      <c r="X18" s="62">
        <v>0</v>
      </c>
      <c r="Y18" s="64" t="s">
        <v>88</v>
      </c>
      <c r="Z18" s="16">
        <v>44673</v>
      </c>
      <c r="AA18" s="16">
        <v>44677</v>
      </c>
      <c r="AB18" s="16">
        <v>44685</v>
      </c>
      <c r="AC18" s="67" t="s">
        <v>408</v>
      </c>
      <c r="AD18" s="62">
        <v>0</v>
      </c>
      <c r="AE18" s="62">
        <v>1</v>
      </c>
      <c r="AF18" s="62">
        <v>1</v>
      </c>
      <c r="AG18" s="62">
        <v>0</v>
      </c>
      <c r="AH18" s="63">
        <v>0</v>
      </c>
      <c r="AI18" s="63">
        <v>1</v>
      </c>
      <c r="AJ18" s="63">
        <v>0</v>
      </c>
      <c r="AK18" s="63">
        <v>0</v>
      </c>
      <c r="AL18" s="63">
        <v>0</v>
      </c>
      <c r="AM18" s="63">
        <v>0</v>
      </c>
      <c r="AN18" s="63">
        <v>0</v>
      </c>
      <c r="AO18" s="63">
        <v>0</v>
      </c>
      <c r="AP18" s="63">
        <v>0</v>
      </c>
      <c r="AQ18" s="62">
        <v>0</v>
      </c>
      <c r="AR18" s="62">
        <v>1</v>
      </c>
      <c r="AS18" s="62">
        <v>0</v>
      </c>
      <c r="AT18" s="62">
        <v>1</v>
      </c>
      <c r="AU18" s="62">
        <v>0</v>
      </c>
    </row>
    <row r="19" spans="2:47" ht="23.1" customHeight="1" x14ac:dyDescent="0.25">
      <c r="B19" s="23">
        <v>11</v>
      </c>
      <c r="C19" s="29" t="s">
        <v>379</v>
      </c>
      <c r="D19" s="40">
        <v>0</v>
      </c>
      <c r="E19" s="40">
        <v>1</v>
      </c>
      <c r="F19" s="41" t="s">
        <v>393</v>
      </c>
      <c r="G19" s="17">
        <v>0</v>
      </c>
      <c r="H19" s="30">
        <v>1</v>
      </c>
      <c r="I19" s="22">
        <v>0</v>
      </c>
      <c r="J19" s="22">
        <v>0</v>
      </c>
      <c r="K19" s="40">
        <v>0</v>
      </c>
      <c r="L19" s="40">
        <v>0</v>
      </c>
      <c r="M19" s="31">
        <v>44677</v>
      </c>
      <c r="N19" s="63">
        <v>1</v>
      </c>
      <c r="O19" s="62">
        <v>0</v>
      </c>
      <c r="P19" s="62">
        <v>0</v>
      </c>
      <c r="Q19" s="62">
        <v>0</v>
      </c>
      <c r="R19" s="63">
        <v>1</v>
      </c>
      <c r="S19" s="63">
        <v>1</v>
      </c>
      <c r="T19" s="62">
        <v>0</v>
      </c>
      <c r="U19" s="62">
        <v>0</v>
      </c>
      <c r="V19" s="62">
        <v>0</v>
      </c>
      <c r="W19" s="63">
        <v>0</v>
      </c>
      <c r="X19" s="62">
        <v>0</v>
      </c>
      <c r="Y19" s="65" t="s">
        <v>88</v>
      </c>
      <c r="Z19" s="69">
        <v>44677</v>
      </c>
      <c r="AA19" s="69">
        <v>44677</v>
      </c>
      <c r="AB19" s="69">
        <v>44679</v>
      </c>
      <c r="AC19" s="70" t="s">
        <v>409</v>
      </c>
      <c r="AD19" s="63">
        <v>0</v>
      </c>
      <c r="AE19" s="63">
        <v>1</v>
      </c>
      <c r="AF19" s="63">
        <v>1</v>
      </c>
      <c r="AG19" s="62">
        <v>0</v>
      </c>
      <c r="AH19" s="63">
        <v>0</v>
      </c>
      <c r="AI19" s="63">
        <v>0</v>
      </c>
      <c r="AJ19" s="63">
        <v>1</v>
      </c>
      <c r="AK19" s="63">
        <v>0</v>
      </c>
      <c r="AL19" s="63">
        <v>0</v>
      </c>
      <c r="AM19" s="63">
        <v>0</v>
      </c>
      <c r="AN19" s="63">
        <v>0</v>
      </c>
      <c r="AO19" s="63">
        <v>0</v>
      </c>
      <c r="AP19" s="63">
        <v>0</v>
      </c>
      <c r="AQ19" s="63">
        <v>0</v>
      </c>
      <c r="AR19" s="63">
        <v>0</v>
      </c>
      <c r="AS19" s="63">
        <v>1</v>
      </c>
      <c r="AT19" s="63">
        <v>1</v>
      </c>
      <c r="AU19" s="62">
        <v>0</v>
      </c>
    </row>
    <row r="20" spans="2:47" ht="23.1" customHeight="1" x14ac:dyDescent="0.25">
      <c r="B20" s="23">
        <v>12</v>
      </c>
      <c r="C20" s="29" t="s">
        <v>380</v>
      </c>
      <c r="D20" s="40">
        <v>0</v>
      </c>
      <c r="E20" s="40">
        <v>1</v>
      </c>
      <c r="F20" s="41" t="s">
        <v>394</v>
      </c>
      <c r="G20" s="17">
        <v>0</v>
      </c>
      <c r="H20" s="30">
        <v>1</v>
      </c>
      <c r="I20" s="22">
        <v>0</v>
      </c>
      <c r="J20" s="22">
        <v>0</v>
      </c>
      <c r="K20" s="40">
        <v>0</v>
      </c>
      <c r="L20" s="40">
        <v>0</v>
      </c>
      <c r="M20" s="31">
        <v>44677</v>
      </c>
      <c r="N20" s="63">
        <v>1</v>
      </c>
      <c r="O20" s="62">
        <v>0</v>
      </c>
      <c r="P20" s="62">
        <v>0</v>
      </c>
      <c r="Q20" s="62">
        <v>0</v>
      </c>
      <c r="R20" s="63">
        <v>1</v>
      </c>
      <c r="S20" s="63">
        <v>1</v>
      </c>
      <c r="T20" s="62">
        <v>0</v>
      </c>
      <c r="U20" s="62">
        <v>0</v>
      </c>
      <c r="V20" s="62">
        <v>0</v>
      </c>
      <c r="W20" s="63">
        <v>0</v>
      </c>
      <c r="X20" s="62">
        <v>0</v>
      </c>
      <c r="Y20" s="65" t="s">
        <v>88</v>
      </c>
      <c r="Z20" s="69">
        <v>44677</v>
      </c>
      <c r="AA20" s="69">
        <v>44677</v>
      </c>
      <c r="AB20" s="69">
        <v>44679</v>
      </c>
      <c r="AC20" s="70" t="s">
        <v>410</v>
      </c>
      <c r="AD20" s="63">
        <v>0</v>
      </c>
      <c r="AE20" s="63">
        <v>1</v>
      </c>
      <c r="AF20" s="63">
        <v>1</v>
      </c>
      <c r="AG20" s="62">
        <v>0</v>
      </c>
      <c r="AH20" s="63">
        <v>0</v>
      </c>
      <c r="AI20" s="63">
        <v>1</v>
      </c>
      <c r="AJ20" s="63">
        <v>0</v>
      </c>
      <c r="AK20" s="63">
        <v>0</v>
      </c>
      <c r="AL20" s="63">
        <v>0</v>
      </c>
      <c r="AM20" s="63">
        <v>0</v>
      </c>
      <c r="AN20" s="63">
        <v>0</v>
      </c>
      <c r="AO20" s="63">
        <v>0</v>
      </c>
      <c r="AP20" s="63">
        <v>0</v>
      </c>
      <c r="AQ20" s="63">
        <v>1</v>
      </c>
      <c r="AR20" s="63">
        <v>0</v>
      </c>
      <c r="AS20" s="63">
        <v>0</v>
      </c>
      <c r="AT20" s="63">
        <v>1</v>
      </c>
      <c r="AU20" s="62">
        <v>0</v>
      </c>
    </row>
    <row r="21" spans="2:47" ht="23.1" customHeight="1" x14ac:dyDescent="0.25">
      <c r="B21" s="23">
        <v>13</v>
      </c>
      <c r="C21" s="13" t="s">
        <v>381</v>
      </c>
      <c r="D21" s="22">
        <v>0</v>
      </c>
      <c r="E21" s="22">
        <v>1</v>
      </c>
      <c r="F21" s="37" t="s">
        <v>395</v>
      </c>
      <c r="G21" s="17">
        <v>0</v>
      </c>
      <c r="H21" s="17">
        <v>0</v>
      </c>
      <c r="I21" s="22">
        <v>0</v>
      </c>
      <c r="J21" s="22">
        <v>0</v>
      </c>
      <c r="K21" s="40">
        <v>0</v>
      </c>
      <c r="L21" s="40">
        <v>0</v>
      </c>
      <c r="M21" s="15">
        <v>44677</v>
      </c>
      <c r="N21" s="62">
        <v>1</v>
      </c>
      <c r="O21" s="62">
        <v>0</v>
      </c>
      <c r="P21" s="62">
        <v>0</v>
      </c>
      <c r="Q21" s="62">
        <v>0</v>
      </c>
      <c r="R21" s="62">
        <v>1</v>
      </c>
      <c r="S21" s="62">
        <v>0</v>
      </c>
      <c r="T21" s="62">
        <v>0</v>
      </c>
      <c r="U21" s="62">
        <v>0</v>
      </c>
      <c r="V21" s="62">
        <v>0</v>
      </c>
      <c r="W21" s="62">
        <v>1</v>
      </c>
      <c r="X21" s="62">
        <v>0</v>
      </c>
      <c r="Y21" s="64" t="s">
        <v>88</v>
      </c>
      <c r="Z21" s="16">
        <v>44679</v>
      </c>
      <c r="AA21" s="16">
        <v>44698</v>
      </c>
      <c r="AB21" s="16">
        <v>44698</v>
      </c>
      <c r="AC21" s="67" t="s">
        <v>411</v>
      </c>
      <c r="AD21" s="62">
        <v>1</v>
      </c>
      <c r="AE21" s="62">
        <v>0</v>
      </c>
      <c r="AF21" s="62">
        <v>1</v>
      </c>
      <c r="AG21" s="62">
        <v>0</v>
      </c>
      <c r="AH21" s="63">
        <v>0</v>
      </c>
      <c r="AI21" s="63">
        <v>1</v>
      </c>
      <c r="AJ21" s="63">
        <v>0</v>
      </c>
      <c r="AK21" s="63">
        <v>0</v>
      </c>
      <c r="AL21" s="63">
        <v>0</v>
      </c>
      <c r="AM21" s="63">
        <v>0</v>
      </c>
      <c r="AN21" s="63">
        <v>0</v>
      </c>
      <c r="AO21" s="63">
        <v>0</v>
      </c>
      <c r="AP21" s="63">
        <v>0</v>
      </c>
      <c r="AQ21" s="62">
        <v>1</v>
      </c>
      <c r="AR21" s="62">
        <v>0</v>
      </c>
      <c r="AS21" s="62">
        <v>0</v>
      </c>
      <c r="AT21" s="62">
        <v>1</v>
      </c>
      <c r="AU21" s="62">
        <v>0</v>
      </c>
    </row>
    <row r="22" spans="2:47" ht="23.1" customHeight="1" x14ac:dyDescent="0.25">
      <c r="B22" s="23">
        <v>14</v>
      </c>
      <c r="C22" s="13" t="s">
        <v>382</v>
      </c>
      <c r="D22" s="22">
        <v>0</v>
      </c>
      <c r="E22" s="22">
        <v>1</v>
      </c>
      <c r="F22" s="37" t="s">
        <v>396</v>
      </c>
      <c r="G22" s="17">
        <v>0</v>
      </c>
      <c r="H22" s="17">
        <v>3</v>
      </c>
      <c r="I22" s="22">
        <v>0</v>
      </c>
      <c r="J22" s="22">
        <v>0</v>
      </c>
      <c r="K22" s="40">
        <v>0</v>
      </c>
      <c r="L22" s="40">
        <v>0</v>
      </c>
      <c r="M22" s="15">
        <v>44679</v>
      </c>
      <c r="N22" s="62">
        <v>1</v>
      </c>
      <c r="O22" s="62">
        <v>0</v>
      </c>
      <c r="P22" s="62">
        <v>0</v>
      </c>
      <c r="Q22" s="62">
        <v>0</v>
      </c>
      <c r="R22" s="62">
        <v>1</v>
      </c>
      <c r="S22" s="62">
        <v>1</v>
      </c>
      <c r="T22" s="62">
        <v>0</v>
      </c>
      <c r="U22" s="62">
        <v>0</v>
      </c>
      <c r="V22" s="62">
        <v>0</v>
      </c>
      <c r="W22" s="62">
        <v>0</v>
      </c>
      <c r="X22" s="62">
        <v>0</v>
      </c>
      <c r="Y22" s="64" t="s">
        <v>97</v>
      </c>
      <c r="Z22" s="16">
        <v>44679</v>
      </c>
      <c r="AA22" s="16">
        <v>44693</v>
      </c>
      <c r="AB22" s="16">
        <v>44693</v>
      </c>
      <c r="AC22" s="67" t="s">
        <v>412</v>
      </c>
      <c r="AD22" s="62">
        <v>1</v>
      </c>
      <c r="AE22" s="62">
        <v>0</v>
      </c>
      <c r="AF22" s="62">
        <v>1</v>
      </c>
      <c r="AG22" s="62">
        <v>0</v>
      </c>
      <c r="AH22" s="63">
        <v>0</v>
      </c>
      <c r="AI22" s="63">
        <v>1</v>
      </c>
      <c r="AJ22" s="63">
        <v>0</v>
      </c>
      <c r="AK22" s="63">
        <v>0</v>
      </c>
      <c r="AL22" s="63">
        <v>0</v>
      </c>
      <c r="AM22" s="63">
        <v>0</v>
      </c>
      <c r="AN22" s="63">
        <v>0</v>
      </c>
      <c r="AO22" s="63">
        <v>0</v>
      </c>
      <c r="AP22" s="63">
        <v>0</v>
      </c>
      <c r="AQ22" s="62">
        <v>1</v>
      </c>
      <c r="AR22" s="62">
        <v>0</v>
      </c>
      <c r="AS22" s="62">
        <v>0</v>
      </c>
      <c r="AT22" s="62">
        <v>1</v>
      </c>
      <c r="AU22" s="62">
        <v>0</v>
      </c>
    </row>
    <row r="23" spans="2:47" ht="26.25" customHeight="1" x14ac:dyDescent="0.3">
      <c r="B23" s="138" t="s">
        <v>56</v>
      </c>
      <c r="C23" s="138"/>
      <c r="D23" s="45">
        <f>SUM(D9:D22)</f>
        <v>3</v>
      </c>
      <c r="E23" s="45">
        <f>SUM(E9:E22)</f>
        <v>11</v>
      </c>
      <c r="F23" s="7"/>
      <c r="G23" s="45">
        <f t="shared" ref="G23:L23" si="0">SUM(G9:G22)</f>
        <v>0</v>
      </c>
      <c r="H23" s="45">
        <f t="shared" si="0"/>
        <v>19</v>
      </c>
      <c r="I23" s="45">
        <f t="shared" si="0"/>
        <v>0</v>
      </c>
      <c r="J23" s="45">
        <f t="shared" si="0"/>
        <v>0</v>
      </c>
      <c r="K23" s="45">
        <f t="shared" si="0"/>
        <v>3</v>
      </c>
      <c r="L23" s="45">
        <f t="shared" si="0"/>
        <v>0</v>
      </c>
      <c r="M23" s="7"/>
      <c r="N23" s="45">
        <f>SUM(N9:N22)/14*100</f>
        <v>100</v>
      </c>
      <c r="O23" s="45">
        <f>SUM(O9:O22)/14*100</f>
        <v>0</v>
      </c>
      <c r="P23" s="45">
        <f t="shared" ref="P23:X23" si="1">SUM(P9:P22)</f>
        <v>0</v>
      </c>
      <c r="Q23" s="45">
        <f t="shared" si="1"/>
        <v>0</v>
      </c>
      <c r="R23" s="45">
        <f t="shared" si="1"/>
        <v>14</v>
      </c>
      <c r="S23" s="45">
        <f t="shared" si="1"/>
        <v>10</v>
      </c>
      <c r="T23" s="45">
        <f t="shared" si="1"/>
        <v>0</v>
      </c>
      <c r="U23" s="45">
        <f t="shared" si="1"/>
        <v>0</v>
      </c>
      <c r="V23" s="45">
        <f t="shared" si="1"/>
        <v>0</v>
      </c>
      <c r="W23" s="45">
        <f t="shared" si="1"/>
        <v>4</v>
      </c>
      <c r="X23" s="45">
        <f t="shared" si="1"/>
        <v>0</v>
      </c>
      <c r="Y23" s="7"/>
      <c r="Z23" s="7"/>
      <c r="AA23" s="7"/>
      <c r="AB23" s="7"/>
      <c r="AC23" s="7"/>
      <c r="AD23" s="45">
        <f t="shared" ref="AD23:AU23" si="2">SUM(AD9:AD22)</f>
        <v>6</v>
      </c>
      <c r="AE23" s="45">
        <f t="shared" si="2"/>
        <v>8</v>
      </c>
      <c r="AF23" s="45">
        <f t="shared" si="2"/>
        <v>12</v>
      </c>
      <c r="AG23" s="45">
        <f t="shared" si="2"/>
        <v>2</v>
      </c>
      <c r="AH23" s="45">
        <f t="shared" si="2"/>
        <v>0</v>
      </c>
      <c r="AI23" s="45">
        <f t="shared" si="2"/>
        <v>6</v>
      </c>
      <c r="AJ23" s="45">
        <f t="shared" si="2"/>
        <v>5</v>
      </c>
      <c r="AK23" s="45">
        <f t="shared" si="2"/>
        <v>0</v>
      </c>
      <c r="AL23" s="45">
        <f t="shared" si="2"/>
        <v>2</v>
      </c>
      <c r="AM23" s="45">
        <f t="shared" si="2"/>
        <v>0</v>
      </c>
      <c r="AN23" s="45">
        <f t="shared" si="2"/>
        <v>1</v>
      </c>
      <c r="AO23" s="45">
        <f t="shared" si="2"/>
        <v>0</v>
      </c>
      <c r="AP23" s="45">
        <f t="shared" si="2"/>
        <v>0</v>
      </c>
      <c r="AQ23" s="45">
        <f t="shared" si="2"/>
        <v>4</v>
      </c>
      <c r="AR23" s="45">
        <f t="shared" si="2"/>
        <v>3</v>
      </c>
      <c r="AS23" s="45">
        <f t="shared" si="2"/>
        <v>7</v>
      </c>
      <c r="AT23" s="45">
        <f t="shared" si="2"/>
        <v>12</v>
      </c>
      <c r="AU23" s="45">
        <f t="shared" si="2"/>
        <v>2</v>
      </c>
    </row>
    <row r="24" spans="2:47" ht="23.1" customHeight="1" x14ac:dyDescent="0.3"/>
    <row r="25" spans="2:47" ht="23.1" customHeight="1" x14ac:dyDescent="0.3">
      <c r="C25" s="114" t="s">
        <v>676</v>
      </c>
      <c r="D25" s="141" t="s">
        <v>677</v>
      </c>
      <c r="E25" s="142"/>
      <c r="F25" s="143"/>
    </row>
    <row r="26" spans="2:47" ht="23.1" customHeight="1" x14ac:dyDescent="0.25">
      <c r="C26" s="115" t="s">
        <v>670</v>
      </c>
      <c r="D26" s="110" t="s">
        <v>678</v>
      </c>
      <c r="E26" s="110"/>
      <c r="F26" s="110"/>
    </row>
    <row r="27" spans="2:47" ht="23.1" customHeight="1" x14ac:dyDescent="0.25">
      <c r="C27" s="115" t="s">
        <v>671</v>
      </c>
      <c r="D27" s="110" t="s">
        <v>679</v>
      </c>
      <c r="E27" s="110"/>
      <c r="F27" s="110"/>
    </row>
    <row r="28" spans="2:47" x14ac:dyDescent="0.25">
      <c r="C28" s="115" t="s">
        <v>672</v>
      </c>
      <c r="D28" s="110" t="s">
        <v>680</v>
      </c>
      <c r="E28" s="110"/>
      <c r="F28" s="110"/>
    </row>
    <row r="29" spans="2:47" x14ac:dyDescent="0.25">
      <c r="C29" s="115" t="s">
        <v>673</v>
      </c>
      <c r="D29" s="110" t="s">
        <v>681</v>
      </c>
      <c r="E29" s="110"/>
      <c r="F29" s="110"/>
    </row>
    <row r="30" spans="2:47" x14ac:dyDescent="0.25">
      <c r="C30" s="115" t="s">
        <v>674</v>
      </c>
      <c r="D30" s="110" t="s">
        <v>682</v>
      </c>
      <c r="E30" s="110"/>
      <c r="F30" s="110"/>
    </row>
    <row r="31" spans="2:47" x14ac:dyDescent="0.25">
      <c r="C31" s="115" t="s">
        <v>675</v>
      </c>
      <c r="D31" s="110" t="s">
        <v>683</v>
      </c>
      <c r="E31" s="110"/>
      <c r="F31" s="110"/>
    </row>
  </sheetData>
  <mergeCells count="60">
    <mergeCell ref="AT4:AU5"/>
    <mergeCell ref="B2:M2"/>
    <mergeCell ref="B4:B8"/>
    <mergeCell ref="C4:C8"/>
    <mergeCell ref="D4:E5"/>
    <mergeCell ref="F4:F8"/>
    <mergeCell ref="G4:L4"/>
    <mergeCell ref="M4:M8"/>
    <mergeCell ref="L5:L8"/>
    <mergeCell ref="N4:O4"/>
    <mergeCell ref="G5:G8"/>
    <mergeCell ref="H5:H8"/>
    <mergeCell ref="I5:I8"/>
    <mergeCell ref="J5:J8"/>
    <mergeCell ref="K5:K8"/>
    <mergeCell ref="AA4:AA8"/>
    <mergeCell ref="R5:R8"/>
    <mergeCell ref="S5:S8"/>
    <mergeCell ref="T5:T8"/>
    <mergeCell ref="U5:U8"/>
    <mergeCell ref="P4:R4"/>
    <mergeCell ref="AQ6:AQ8"/>
    <mergeCell ref="AR6:AR8"/>
    <mergeCell ref="AS6:AS8"/>
    <mergeCell ref="AH6:AO6"/>
    <mergeCell ref="AC4:AC8"/>
    <mergeCell ref="AF5:AN5"/>
    <mergeCell ref="AP5:AS5"/>
    <mergeCell ref="B23:C23"/>
    <mergeCell ref="AH7:AI7"/>
    <mergeCell ref="AJ7:AJ8"/>
    <mergeCell ref="AK7:AK8"/>
    <mergeCell ref="AL7:AL8"/>
    <mergeCell ref="D6:D8"/>
    <mergeCell ref="E6:E8"/>
    <mergeCell ref="V5:V8"/>
    <mergeCell ref="W5:W8"/>
    <mergeCell ref="AD5:AE5"/>
    <mergeCell ref="N5:N8"/>
    <mergeCell ref="O5:O8"/>
    <mergeCell ref="P5:Q5"/>
    <mergeCell ref="Y4:Y8"/>
    <mergeCell ref="AF6:AF8"/>
    <mergeCell ref="AG6:AG8"/>
    <mergeCell ref="AU6:AU8"/>
    <mergeCell ref="AD6:AD8"/>
    <mergeCell ref="D25:F25"/>
    <mergeCell ref="AT6:AT8"/>
    <mergeCell ref="P6:P8"/>
    <mergeCell ref="Q6:Q8"/>
    <mergeCell ref="Z4:Z8"/>
    <mergeCell ref="AM7:AM8"/>
    <mergeCell ref="AN7:AN8"/>
    <mergeCell ref="AO7:AO8"/>
    <mergeCell ref="AE6:AE8"/>
    <mergeCell ref="S4:X4"/>
    <mergeCell ref="X5:X8"/>
    <mergeCell ref="AB4:AB8"/>
    <mergeCell ref="AD4:AS4"/>
    <mergeCell ref="AP6:AP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43"/>
  <sheetViews>
    <sheetView showGridLines="0" topLeftCell="A3" zoomScaleNormal="100" workbookViewId="0">
      <pane ySplit="8" topLeftCell="A26" activePane="bottomLeft" state="frozen"/>
      <selection activeCell="A3" sqref="A3"/>
      <selection pane="bottomLeft" activeCell="B4" sqref="B4:M4"/>
    </sheetView>
  </sheetViews>
  <sheetFormatPr baseColWidth="10" defaultColWidth="11.42578125" defaultRowHeight="15" x14ac:dyDescent="0.25"/>
  <cols>
    <col min="1" max="1" width="3" style="87" customWidth="1"/>
    <col min="2" max="2" width="4.28515625" style="88" customWidth="1"/>
    <col min="3" max="3" width="13" style="87" customWidth="1"/>
    <col min="4" max="4" width="4.5703125" style="87" customWidth="1"/>
    <col min="5" max="5" width="4.7109375" style="87" customWidth="1"/>
    <col min="6" max="6" width="39.5703125" style="87" customWidth="1"/>
    <col min="7" max="7" width="4.7109375" style="87" customWidth="1"/>
    <col min="8" max="8" width="5.28515625" style="87" customWidth="1"/>
    <col min="9" max="10" width="4.5703125" style="87" customWidth="1"/>
    <col min="11" max="11" width="5" style="87" customWidth="1"/>
    <col min="12" max="12" width="6.28515625" style="87" customWidth="1"/>
    <col min="13" max="13" width="11.85546875" style="87" customWidth="1"/>
    <col min="14" max="14" width="5.7109375" style="87" customWidth="1"/>
    <col min="15" max="17" width="4.5703125" style="87" customWidth="1"/>
    <col min="18" max="18" width="8.140625" style="87" customWidth="1"/>
    <col min="19" max="19" width="4.7109375" style="87" customWidth="1"/>
    <col min="20" max="20" width="4.5703125" style="87" customWidth="1"/>
    <col min="21" max="24" width="4.7109375" style="87" customWidth="1"/>
    <col min="25" max="25" width="11.42578125" style="87"/>
    <col min="26" max="26" width="11.42578125" style="89"/>
    <col min="27" max="29" width="11.42578125" style="87"/>
    <col min="30" max="47" width="5" style="87" customWidth="1"/>
    <col min="48" max="16384" width="11.42578125" style="87"/>
  </cols>
  <sheetData>
    <row r="2" spans="1:100" ht="81.75" customHeight="1" thickBot="1" x14ac:dyDescent="0.3">
      <c r="B2" s="177" t="s">
        <v>573</v>
      </c>
      <c r="C2" s="177"/>
      <c r="D2" s="177"/>
      <c r="E2" s="177"/>
      <c r="F2" s="177"/>
      <c r="G2" s="177"/>
      <c r="H2" s="177"/>
      <c r="I2" s="177"/>
      <c r="J2" s="177"/>
      <c r="K2" s="177"/>
      <c r="L2" s="177"/>
      <c r="M2" s="177"/>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row>
    <row r="3" spans="1:100" ht="12" customHeight="1" thickTop="1" thickBot="1" x14ac:dyDescent="0.3">
      <c r="A3" s="130"/>
      <c r="B3" s="131"/>
      <c r="C3" s="131"/>
      <c r="D3" s="131"/>
      <c r="E3" s="131"/>
      <c r="F3" s="131"/>
      <c r="G3" s="131"/>
      <c r="H3" s="131"/>
      <c r="I3" s="131"/>
      <c r="J3" s="131"/>
      <c r="K3" s="131"/>
      <c r="L3" s="131"/>
      <c r="M3" s="131"/>
      <c r="N3" s="132"/>
      <c r="O3" s="132"/>
      <c r="P3" s="132"/>
      <c r="Q3" s="132"/>
      <c r="R3" s="132"/>
      <c r="S3" s="132"/>
      <c r="T3" s="132"/>
      <c r="U3" s="132"/>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row>
    <row r="4" spans="1:100" ht="81.75" customHeight="1" thickTop="1" thickBot="1" x14ac:dyDescent="0.3">
      <c r="B4" s="166" t="s">
        <v>878</v>
      </c>
      <c r="C4" s="166"/>
      <c r="D4" s="166"/>
      <c r="E4" s="166"/>
      <c r="F4" s="166"/>
      <c r="G4" s="166"/>
      <c r="H4" s="166"/>
      <c r="I4" s="166"/>
      <c r="J4" s="166"/>
      <c r="K4" s="166"/>
      <c r="L4" s="166"/>
      <c r="M4" s="16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row>
    <row r="5" spans="1:100" ht="8.25" customHeight="1" thickTop="1" x14ac:dyDescent="0.25"/>
    <row r="6" spans="1:100" s="92" customFormat="1" ht="24.75" customHeight="1" x14ac:dyDescent="0.2">
      <c r="B6" s="139" t="s">
        <v>14</v>
      </c>
      <c r="C6" s="139" t="s">
        <v>0</v>
      </c>
      <c r="D6" s="139" t="s">
        <v>1</v>
      </c>
      <c r="E6" s="139"/>
      <c r="F6" s="144" t="s">
        <v>2</v>
      </c>
      <c r="G6" s="139" t="s">
        <v>102</v>
      </c>
      <c r="H6" s="139"/>
      <c r="I6" s="139"/>
      <c r="J6" s="139"/>
      <c r="K6" s="139"/>
      <c r="L6" s="139"/>
      <c r="M6" s="168" t="s">
        <v>10</v>
      </c>
      <c r="N6" s="139" t="s">
        <v>11</v>
      </c>
      <c r="O6" s="139"/>
      <c r="P6" s="139" t="s">
        <v>15</v>
      </c>
      <c r="Q6" s="139"/>
      <c r="R6" s="139"/>
      <c r="S6" s="148" t="s">
        <v>16</v>
      </c>
      <c r="T6" s="149"/>
      <c r="U6" s="149"/>
      <c r="V6" s="149"/>
      <c r="W6" s="149"/>
      <c r="X6" s="150"/>
      <c r="Y6" s="159" t="s">
        <v>17</v>
      </c>
      <c r="Z6" s="159" t="s">
        <v>18</v>
      </c>
      <c r="AA6" s="159" t="s">
        <v>19</v>
      </c>
      <c r="AB6" s="159" t="s">
        <v>20</v>
      </c>
      <c r="AC6" s="160" t="s">
        <v>163</v>
      </c>
      <c r="AD6" s="139" t="s">
        <v>21</v>
      </c>
      <c r="AE6" s="139"/>
      <c r="AF6" s="139"/>
      <c r="AG6" s="139"/>
      <c r="AH6" s="139"/>
      <c r="AI6" s="139"/>
      <c r="AJ6" s="139"/>
      <c r="AK6" s="139"/>
      <c r="AL6" s="139"/>
      <c r="AM6" s="139"/>
      <c r="AN6" s="139"/>
      <c r="AO6" s="139"/>
      <c r="AP6" s="139"/>
      <c r="AQ6" s="139"/>
      <c r="AR6" s="139"/>
      <c r="AS6" s="139"/>
      <c r="AT6" s="155" t="s">
        <v>22</v>
      </c>
      <c r="AU6" s="156"/>
      <c r="AV6" s="90"/>
      <c r="AW6" s="90"/>
      <c r="AX6" s="90"/>
      <c r="AY6" s="90"/>
      <c r="AZ6" s="90"/>
      <c r="BA6" s="90"/>
      <c r="BB6" s="90"/>
      <c r="BC6" s="90"/>
      <c r="BD6" s="90"/>
      <c r="BE6" s="90"/>
      <c r="BF6" s="90"/>
      <c r="BG6" s="90"/>
      <c r="BH6" s="90"/>
      <c r="BI6" s="90"/>
      <c r="BJ6" s="90"/>
      <c r="BK6" s="90"/>
      <c r="BL6" s="90"/>
      <c r="BM6" s="90"/>
      <c r="BN6" s="90"/>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row>
    <row r="7" spans="1:100" s="92" customFormat="1" ht="11.25" customHeight="1" x14ac:dyDescent="0.2">
      <c r="B7" s="139"/>
      <c r="C7" s="139"/>
      <c r="D7" s="139"/>
      <c r="E7" s="139"/>
      <c r="F7" s="167"/>
      <c r="G7" s="151" t="s">
        <v>4</v>
      </c>
      <c r="H7" s="151" t="s">
        <v>5</v>
      </c>
      <c r="I7" s="151" t="s">
        <v>6</v>
      </c>
      <c r="J7" s="151" t="s">
        <v>7</v>
      </c>
      <c r="K7" s="151" t="s">
        <v>8</v>
      </c>
      <c r="L7" s="151" t="s">
        <v>9</v>
      </c>
      <c r="M7" s="168"/>
      <c r="N7" s="151" t="s">
        <v>12</v>
      </c>
      <c r="O7" s="151" t="s">
        <v>13</v>
      </c>
      <c r="P7" s="139" t="s">
        <v>23</v>
      </c>
      <c r="Q7" s="139"/>
      <c r="R7" s="140" t="s">
        <v>24</v>
      </c>
      <c r="S7" s="140" t="s">
        <v>25</v>
      </c>
      <c r="T7" s="140" t="s">
        <v>26</v>
      </c>
      <c r="U7" s="140" t="s">
        <v>27</v>
      </c>
      <c r="V7" s="140" t="s">
        <v>28</v>
      </c>
      <c r="W7" s="140" t="s">
        <v>29</v>
      </c>
      <c r="X7" s="163" t="s">
        <v>158</v>
      </c>
      <c r="Y7" s="159"/>
      <c r="Z7" s="159"/>
      <c r="AA7" s="159"/>
      <c r="AB7" s="159"/>
      <c r="AC7" s="161"/>
      <c r="AD7" s="139" t="s">
        <v>31</v>
      </c>
      <c r="AE7" s="139"/>
      <c r="AF7" s="139" t="s">
        <v>32</v>
      </c>
      <c r="AG7" s="139"/>
      <c r="AH7" s="139"/>
      <c r="AI7" s="139"/>
      <c r="AJ7" s="139"/>
      <c r="AK7" s="139"/>
      <c r="AL7" s="139"/>
      <c r="AM7" s="139"/>
      <c r="AN7" s="139"/>
      <c r="AO7" s="42"/>
      <c r="AP7" s="139" t="s">
        <v>33</v>
      </c>
      <c r="AQ7" s="139"/>
      <c r="AR7" s="139"/>
      <c r="AS7" s="139"/>
      <c r="AT7" s="157"/>
      <c r="AU7" s="158"/>
      <c r="AV7" s="90"/>
      <c r="AW7" s="90"/>
      <c r="AX7" s="90"/>
      <c r="AY7" s="90"/>
      <c r="AZ7" s="90"/>
      <c r="BA7" s="90"/>
      <c r="BB7" s="90"/>
      <c r="BC7" s="90"/>
      <c r="BD7" s="90"/>
      <c r="BE7" s="90"/>
      <c r="BF7" s="90"/>
      <c r="BG7" s="90"/>
      <c r="BH7" s="90"/>
      <c r="BI7" s="90"/>
      <c r="BJ7" s="90"/>
      <c r="BK7" s="90"/>
      <c r="BL7" s="90"/>
      <c r="BM7" s="90"/>
      <c r="BN7" s="90"/>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row>
    <row r="8" spans="1:100" s="92" customFormat="1" ht="11.25" customHeight="1" x14ac:dyDescent="0.2">
      <c r="B8" s="139"/>
      <c r="C8" s="139"/>
      <c r="D8" s="151" t="s">
        <v>34</v>
      </c>
      <c r="E8" s="151" t="s">
        <v>3</v>
      </c>
      <c r="F8" s="167"/>
      <c r="G8" s="151"/>
      <c r="H8" s="151"/>
      <c r="I8" s="151"/>
      <c r="J8" s="151"/>
      <c r="K8" s="151"/>
      <c r="L8" s="151"/>
      <c r="M8" s="168"/>
      <c r="N8" s="151"/>
      <c r="O8" s="151"/>
      <c r="P8" s="140" t="s">
        <v>35</v>
      </c>
      <c r="Q8" s="140" t="s">
        <v>36</v>
      </c>
      <c r="R8" s="140"/>
      <c r="S8" s="140"/>
      <c r="T8" s="140"/>
      <c r="U8" s="140"/>
      <c r="V8" s="140"/>
      <c r="W8" s="140"/>
      <c r="X8" s="164"/>
      <c r="Y8" s="159"/>
      <c r="Z8" s="159"/>
      <c r="AA8" s="159"/>
      <c r="AB8" s="159"/>
      <c r="AC8" s="161"/>
      <c r="AD8" s="139" t="s">
        <v>37</v>
      </c>
      <c r="AE8" s="139" t="s">
        <v>38</v>
      </c>
      <c r="AF8" s="151" t="s">
        <v>39</v>
      </c>
      <c r="AG8" s="151" t="s">
        <v>40</v>
      </c>
      <c r="AH8" s="139" t="s">
        <v>41</v>
      </c>
      <c r="AI8" s="139"/>
      <c r="AJ8" s="139"/>
      <c r="AK8" s="139"/>
      <c r="AL8" s="139"/>
      <c r="AM8" s="139"/>
      <c r="AN8" s="139"/>
      <c r="AO8" s="139"/>
      <c r="AP8" s="151" t="s">
        <v>42</v>
      </c>
      <c r="AQ8" s="151" t="s">
        <v>43</v>
      </c>
      <c r="AR8" s="151" t="s">
        <v>44</v>
      </c>
      <c r="AS8" s="151" t="s">
        <v>45</v>
      </c>
      <c r="AT8" s="151" t="s">
        <v>46</v>
      </c>
      <c r="AU8" s="151" t="s">
        <v>157</v>
      </c>
      <c r="AV8" s="90"/>
      <c r="AW8" s="90"/>
      <c r="AX8" s="90"/>
      <c r="AY8" s="90"/>
      <c r="AZ8" s="90"/>
      <c r="BA8" s="90"/>
      <c r="BB8" s="90"/>
      <c r="BC8" s="90"/>
      <c r="BD8" s="90"/>
      <c r="BE8" s="90"/>
      <c r="BF8" s="90"/>
      <c r="BG8" s="90"/>
      <c r="BH8" s="90"/>
      <c r="BI8" s="90"/>
      <c r="BJ8" s="90"/>
      <c r="BK8" s="90"/>
      <c r="BL8" s="90"/>
      <c r="BM8" s="90"/>
      <c r="BN8" s="90"/>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row>
    <row r="9" spans="1:100" s="92" customFormat="1" ht="15" customHeight="1" x14ac:dyDescent="0.2">
      <c r="B9" s="139"/>
      <c r="C9" s="139"/>
      <c r="D9" s="151"/>
      <c r="E9" s="151"/>
      <c r="F9" s="167"/>
      <c r="G9" s="151"/>
      <c r="H9" s="151"/>
      <c r="I9" s="151"/>
      <c r="J9" s="151"/>
      <c r="K9" s="151"/>
      <c r="L9" s="151"/>
      <c r="M9" s="168"/>
      <c r="N9" s="151"/>
      <c r="O9" s="151"/>
      <c r="P9" s="140"/>
      <c r="Q9" s="140"/>
      <c r="R9" s="140"/>
      <c r="S9" s="140"/>
      <c r="T9" s="140"/>
      <c r="U9" s="140"/>
      <c r="V9" s="140"/>
      <c r="W9" s="140"/>
      <c r="X9" s="164"/>
      <c r="Y9" s="159"/>
      <c r="Z9" s="159"/>
      <c r="AA9" s="159"/>
      <c r="AB9" s="159"/>
      <c r="AC9" s="161"/>
      <c r="AD9" s="139"/>
      <c r="AE9" s="139"/>
      <c r="AF9" s="151"/>
      <c r="AG9" s="151"/>
      <c r="AH9" s="169" t="s">
        <v>47</v>
      </c>
      <c r="AI9" s="169"/>
      <c r="AJ9" s="151" t="s">
        <v>48</v>
      </c>
      <c r="AK9" s="139" t="s">
        <v>49</v>
      </c>
      <c r="AL9" s="151" t="s">
        <v>50</v>
      </c>
      <c r="AM9" s="151" t="s">
        <v>51</v>
      </c>
      <c r="AN9" s="151" t="s">
        <v>52</v>
      </c>
      <c r="AO9" s="139" t="s">
        <v>53</v>
      </c>
      <c r="AP9" s="151"/>
      <c r="AQ9" s="151"/>
      <c r="AR9" s="151"/>
      <c r="AS9" s="151"/>
      <c r="AT9" s="151"/>
      <c r="AU9" s="151"/>
      <c r="AV9" s="90"/>
      <c r="AW9" s="90"/>
      <c r="AX9" s="90"/>
      <c r="AY9" s="90"/>
      <c r="AZ9" s="90"/>
      <c r="BA9" s="90"/>
      <c r="BB9" s="90"/>
      <c r="BC9" s="90"/>
      <c r="BD9" s="90"/>
      <c r="BE9" s="90"/>
      <c r="BF9" s="90"/>
      <c r="BG9" s="90"/>
      <c r="BH9" s="90"/>
      <c r="BI9" s="90"/>
      <c r="BJ9" s="90"/>
      <c r="BK9" s="90"/>
      <c r="BL9" s="90"/>
      <c r="BM9" s="90"/>
      <c r="BN9" s="90"/>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row>
    <row r="10" spans="1:100" s="92" customFormat="1" ht="84" customHeight="1" x14ac:dyDescent="0.2">
      <c r="B10" s="139"/>
      <c r="C10" s="139"/>
      <c r="D10" s="151"/>
      <c r="E10" s="151"/>
      <c r="F10" s="145"/>
      <c r="G10" s="151"/>
      <c r="H10" s="151"/>
      <c r="I10" s="151"/>
      <c r="J10" s="151"/>
      <c r="K10" s="151"/>
      <c r="L10" s="151"/>
      <c r="M10" s="168"/>
      <c r="N10" s="151"/>
      <c r="O10" s="151"/>
      <c r="P10" s="140"/>
      <c r="Q10" s="140"/>
      <c r="R10" s="140"/>
      <c r="S10" s="140"/>
      <c r="T10" s="140"/>
      <c r="U10" s="140"/>
      <c r="V10" s="140"/>
      <c r="W10" s="140"/>
      <c r="X10" s="165"/>
      <c r="Y10" s="159"/>
      <c r="Z10" s="159"/>
      <c r="AA10" s="159"/>
      <c r="AB10" s="159"/>
      <c r="AC10" s="162"/>
      <c r="AD10" s="139"/>
      <c r="AE10" s="139"/>
      <c r="AF10" s="151"/>
      <c r="AG10" s="151"/>
      <c r="AH10" s="43" t="s">
        <v>54</v>
      </c>
      <c r="AI10" s="43" t="s">
        <v>55</v>
      </c>
      <c r="AJ10" s="151"/>
      <c r="AK10" s="139"/>
      <c r="AL10" s="151"/>
      <c r="AM10" s="151"/>
      <c r="AN10" s="151"/>
      <c r="AO10" s="139"/>
      <c r="AP10" s="151"/>
      <c r="AQ10" s="151"/>
      <c r="AR10" s="151"/>
      <c r="AS10" s="151"/>
      <c r="AT10" s="151"/>
      <c r="AU10" s="151"/>
      <c r="AV10" s="90"/>
      <c r="AW10" s="90"/>
      <c r="AX10" s="90"/>
      <c r="AY10" s="90"/>
      <c r="AZ10" s="90"/>
      <c r="BA10" s="90"/>
      <c r="BB10" s="90"/>
      <c r="BC10" s="90"/>
      <c r="BD10" s="90"/>
      <c r="BE10" s="90"/>
      <c r="BF10" s="90"/>
      <c r="BG10" s="90"/>
      <c r="BH10" s="90"/>
      <c r="BI10" s="90"/>
      <c r="BJ10" s="90"/>
      <c r="BK10" s="90"/>
      <c r="BL10" s="90"/>
      <c r="BM10" s="90"/>
      <c r="BN10" s="90"/>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row>
    <row r="11" spans="1:100" ht="23.1" customHeight="1" x14ac:dyDescent="0.25">
      <c r="B11" s="93">
        <v>1</v>
      </c>
      <c r="C11" s="94" t="s">
        <v>413</v>
      </c>
      <c r="D11" s="22">
        <v>0</v>
      </c>
      <c r="E11" s="22">
        <v>1</v>
      </c>
      <c r="F11" s="37" t="s">
        <v>436</v>
      </c>
      <c r="G11" s="93">
        <v>0</v>
      </c>
      <c r="H11" s="93">
        <v>1</v>
      </c>
      <c r="I11" s="22">
        <v>0</v>
      </c>
      <c r="J11" s="22">
        <v>0</v>
      </c>
      <c r="K11" s="22">
        <v>0</v>
      </c>
      <c r="L11" s="22">
        <v>0</v>
      </c>
      <c r="M11" s="95">
        <v>44683</v>
      </c>
      <c r="N11" s="93">
        <v>1</v>
      </c>
      <c r="O11" s="93">
        <v>0</v>
      </c>
      <c r="P11" s="93">
        <v>0</v>
      </c>
      <c r="Q11" s="93">
        <v>0</v>
      </c>
      <c r="R11" s="93">
        <v>1</v>
      </c>
      <c r="S11" s="93">
        <v>1</v>
      </c>
      <c r="T11" s="93">
        <v>0</v>
      </c>
      <c r="U11" s="93">
        <v>0</v>
      </c>
      <c r="V11" s="93">
        <v>0</v>
      </c>
      <c r="W11" s="93">
        <v>0</v>
      </c>
      <c r="X11" s="93">
        <v>0</v>
      </c>
      <c r="Y11" s="96" t="s">
        <v>88</v>
      </c>
      <c r="Z11" s="97">
        <v>44683</v>
      </c>
      <c r="AA11" s="97">
        <v>44690</v>
      </c>
      <c r="AB11" s="97">
        <v>44690</v>
      </c>
      <c r="AC11" s="98" t="s">
        <v>459</v>
      </c>
      <c r="AD11" s="93">
        <v>1</v>
      </c>
      <c r="AE11" s="93">
        <v>0</v>
      </c>
      <c r="AF11" s="93">
        <v>1</v>
      </c>
      <c r="AG11" s="93">
        <v>0</v>
      </c>
      <c r="AH11" s="99">
        <v>0</v>
      </c>
      <c r="AI11" s="99">
        <v>1</v>
      </c>
      <c r="AJ11" s="99">
        <v>0</v>
      </c>
      <c r="AK11" s="99">
        <v>0</v>
      </c>
      <c r="AL11" s="99">
        <v>0</v>
      </c>
      <c r="AM11" s="99">
        <v>0</v>
      </c>
      <c r="AN11" s="99">
        <v>0</v>
      </c>
      <c r="AO11" s="99">
        <v>0</v>
      </c>
      <c r="AP11" s="99">
        <v>0</v>
      </c>
      <c r="AQ11" s="99">
        <v>0</v>
      </c>
      <c r="AR11" s="93">
        <v>1</v>
      </c>
      <c r="AS11" s="93">
        <v>0</v>
      </c>
      <c r="AT11" s="93">
        <v>1</v>
      </c>
      <c r="AU11" s="93">
        <v>0</v>
      </c>
    </row>
    <row r="12" spans="1:100" ht="23.1" customHeight="1" x14ac:dyDescent="0.25">
      <c r="B12" s="93">
        <v>2</v>
      </c>
      <c r="C12" s="94" t="s">
        <v>414</v>
      </c>
      <c r="D12" s="22">
        <v>0</v>
      </c>
      <c r="E12" s="22">
        <v>1</v>
      </c>
      <c r="F12" s="37" t="s">
        <v>437</v>
      </c>
      <c r="G12" s="93">
        <v>0</v>
      </c>
      <c r="H12" s="93">
        <v>0</v>
      </c>
      <c r="I12" s="22">
        <v>0</v>
      </c>
      <c r="J12" s="22">
        <v>0</v>
      </c>
      <c r="K12" s="22">
        <v>0</v>
      </c>
      <c r="L12" s="22">
        <v>0</v>
      </c>
      <c r="M12" s="95">
        <v>44685</v>
      </c>
      <c r="N12" s="93">
        <v>1</v>
      </c>
      <c r="O12" s="93">
        <v>0</v>
      </c>
      <c r="P12" s="93">
        <v>0</v>
      </c>
      <c r="Q12" s="93">
        <v>0</v>
      </c>
      <c r="R12" s="93">
        <v>1</v>
      </c>
      <c r="S12" s="93">
        <v>0</v>
      </c>
      <c r="T12" s="93">
        <v>0</v>
      </c>
      <c r="U12" s="93">
        <v>0</v>
      </c>
      <c r="V12" s="93">
        <v>0</v>
      </c>
      <c r="W12" s="93">
        <v>1</v>
      </c>
      <c r="X12" s="93">
        <v>0</v>
      </c>
      <c r="Y12" s="96" t="s">
        <v>88</v>
      </c>
      <c r="Z12" s="97">
        <v>44685</v>
      </c>
      <c r="AA12" s="97">
        <v>44698</v>
      </c>
      <c r="AB12" s="97">
        <v>44698</v>
      </c>
      <c r="AC12" s="98" t="s">
        <v>460</v>
      </c>
      <c r="AD12" s="93">
        <v>1</v>
      </c>
      <c r="AE12" s="93">
        <v>0</v>
      </c>
      <c r="AF12" s="93">
        <v>1</v>
      </c>
      <c r="AG12" s="93">
        <v>0</v>
      </c>
      <c r="AH12" s="99">
        <v>0</v>
      </c>
      <c r="AI12" s="99">
        <v>1</v>
      </c>
      <c r="AJ12" s="99">
        <v>0</v>
      </c>
      <c r="AK12" s="99">
        <v>0</v>
      </c>
      <c r="AL12" s="99">
        <v>0</v>
      </c>
      <c r="AM12" s="99">
        <v>0</v>
      </c>
      <c r="AN12" s="99">
        <v>0</v>
      </c>
      <c r="AO12" s="99">
        <v>0</v>
      </c>
      <c r="AP12" s="99">
        <v>0</v>
      </c>
      <c r="AQ12" s="99">
        <v>0</v>
      </c>
      <c r="AR12" s="93">
        <v>1</v>
      </c>
      <c r="AS12" s="93">
        <v>0</v>
      </c>
      <c r="AT12" s="93">
        <v>1</v>
      </c>
      <c r="AU12" s="93">
        <v>0</v>
      </c>
    </row>
    <row r="13" spans="1:100" ht="23.1" customHeight="1" x14ac:dyDescent="0.25">
      <c r="B13" s="93">
        <v>3</v>
      </c>
      <c r="C13" s="94" t="s">
        <v>415</v>
      </c>
      <c r="D13" s="22">
        <v>0</v>
      </c>
      <c r="E13" s="22">
        <v>1</v>
      </c>
      <c r="F13" s="37" t="s">
        <v>438</v>
      </c>
      <c r="G13" s="93">
        <v>0</v>
      </c>
      <c r="H13" s="93">
        <v>1</v>
      </c>
      <c r="I13" s="22">
        <v>0</v>
      </c>
      <c r="J13" s="22">
        <v>0</v>
      </c>
      <c r="K13" s="22">
        <v>0</v>
      </c>
      <c r="L13" s="22">
        <v>0</v>
      </c>
      <c r="M13" s="95">
        <v>44686</v>
      </c>
      <c r="N13" s="93">
        <v>1</v>
      </c>
      <c r="O13" s="93">
        <v>0</v>
      </c>
      <c r="P13" s="93">
        <v>0</v>
      </c>
      <c r="Q13" s="93">
        <v>0</v>
      </c>
      <c r="R13" s="93">
        <v>1</v>
      </c>
      <c r="S13" s="93">
        <v>1</v>
      </c>
      <c r="T13" s="93">
        <v>0</v>
      </c>
      <c r="U13" s="93">
        <v>0</v>
      </c>
      <c r="V13" s="93">
        <v>0</v>
      </c>
      <c r="W13" s="93">
        <v>0</v>
      </c>
      <c r="X13" s="93">
        <v>0</v>
      </c>
      <c r="Y13" s="96" t="s">
        <v>88</v>
      </c>
      <c r="Z13" s="97">
        <v>44686</v>
      </c>
      <c r="AA13" s="97">
        <v>44687</v>
      </c>
      <c r="AB13" s="97">
        <v>44687</v>
      </c>
      <c r="AC13" s="98" t="s">
        <v>461</v>
      </c>
      <c r="AD13" s="93">
        <v>0</v>
      </c>
      <c r="AE13" s="93">
        <v>1</v>
      </c>
      <c r="AF13" s="93">
        <v>1</v>
      </c>
      <c r="AG13" s="93">
        <v>0</v>
      </c>
      <c r="AH13" s="99">
        <v>0</v>
      </c>
      <c r="AI13" s="99">
        <v>0</v>
      </c>
      <c r="AJ13" s="99">
        <v>1</v>
      </c>
      <c r="AK13" s="99">
        <v>0</v>
      </c>
      <c r="AL13" s="99">
        <v>0</v>
      </c>
      <c r="AM13" s="99">
        <v>0</v>
      </c>
      <c r="AN13" s="99">
        <v>0</v>
      </c>
      <c r="AO13" s="99">
        <v>0</v>
      </c>
      <c r="AP13" s="99">
        <v>0</v>
      </c>
      <c r="AQ13" s="99">
        <v>0</v>
      </c>
      <c r="AR13" s="93">
        <v>1</v>
      </c>
      <c r="AS13" s="93">
        <v>0</v>
      </c>
      <c r="AT13" s="93">
        <v>1</v>
      </c>
      <c r="AU13" s="93">
        <v>0</v>
      </c>
    </row>
    <row r="14" spans="1:100" ht="23.1" customHeight="1" x14ac:dyDescent="0.25">
      <c r="B14" s="93">
        <v>4</v>
      </c>
      <c r="C14" s="94" t="s">
        <v>416</v>
      </c>
      <c r="D14" s="22">
        <v>0</v>
      </c>
      <c r="E14" s="22">
        <v>1</v>
      </c>
      <c r="F14" s="37" t="s">
        <v>439</v>
      </c>
      <c r="G14" s="93">
        <v>0</v>
      </c>
      <c r="H14" s="93">
        <v>3</v>
      </c>
      <c r="I14" s="22">
        <v>0</v>
      </c>
      <c r="J14" s="22">
        <v>0</v>
      </c>
      <c r="K14" s="22">
        <v>0</v>
      </c>
      <c r="L14" s="22">
        <v>0</v>
      </c>
      <c r="M14" s="95">
        <v>44687</v>
      </c>
      <c r="N14" s="93">
        <v>1</v>
      </c>
      <c r="O14" s="93">
        <v>0</v>
      </c>
      <c r="P14" s="93">
        <v>0</v>
      </c>
      <c r="Q14" s="93">
        <v>0</v>
      </c>
      <c r="R14" s="93">
        <v>1</v>
      </c>
      <c r="S14" s="93">
        <v>1</v>
      </c>
      <c r="T14" s="93">
        <v>0</v>
      </c>
      <c r="U14" s="93">
        <v>0</v>
      </c>
      <c r="V14" s="93">
        <v>0</v>
      </c>
      <c r="W14" s="93">
        <v>0</v>
      </c>
      <c r="X14" s="93">
        <v>0</v>
      </c>
      <c r="Y14" s="96" t="s">
        <v>88</v>
      </c>
      <c r="Z14" s="97">
        <v>44687</v>
      </c>
      <c r="AA14" s="97">
        <v>44690</v>
      </c>
      <c r="AB14" s="97">
        <v>44690</v>
      </c>
      <c r="AC14" s="98" t="s">
        <v>462</v>
      </c>
      <c r="AD14" s="93">
        <v>1</v>
      </c>
      <c r="AE14" s="93">
        <v>0</v>
      </c>
      <c r="AF14" s="93">
        <v>1</v>
      </c>
      <c r="AG14" s="93">
        <v>0</v>
      </c>
      <c r="AH14" s="99">
        <v>0</v>
      </c>
      <c r="AI14" s="99">
        <v>0</v>
      </c>
      <c r="AJ14" s="99">
        <v>1</v>
      </c>
      <c r="AK14" s="99">
        <v>0</v>
      </c>
      <c r="AL14" s="99">
        <v>0</v>
      </c>
      <c r="AM14" s="99">
        <v>0</v>
      </c>
      <c r="AN14" s="99">
        <v>0</v>
      </c>
      <c r="AO14" s="99">
        <v>0</v>
      </c>
      <c r="AP14" s="99">
        <v>0</v>
      </c>
      <c r="AQ14" s="99">
        <v>0</v>
      </c>
      <c r="AR14" s="93">
        <v>0</v>
      </c>
      <c r="AS14" s="93">
        <v>0</v>
      </c>
      <c r="AT14" s="93">
        <v>1</v>
      </c>
      <c r="AU14" s="93">
        <v>0</v>
      </c>
    </row>
    <row r="15" spans="1:100" ht="23.1" customHeight="1" x14ac:dyDescent="0.25">
      <c r="B15" s="93">
        <v>5</v>
      </c>
      <c r="C15" s="94" t="s">
        <v>417</v>
      </c>
      <c r="D15" s="22">
        <v>0</v>
      </c>
      <c r="E15" s="22">
        <v>1</v>
      </c>
      <c r="F15" s="37" t="s">
        <v>440</v>
      </c>
      <c r="G15" s="93">
        <v>0</v>
      </c>
      <c r="H15" s="93">
        <v>2</v>
      </c>
      <c r="I15" s="22">
        <v>0</v>
      </c>
      <c r="J15" s="22">
        <v>0</v>
      </c>
      <c r="K15" s="22">
        <v>0</v>
      </c>
      <c r="L15" s="22">
        <v>0</v>
      </c>
      <c r="M15" s="95">
        <v>44690</v>
      </c>
      <c r="N15" s="93">
        <v>1</v>
      </c>
      <c r="O15" s="93">
        <v>0</v>
      </c>
      <c r="P15" s="93">
        <v>0</v>
      </c>
      <c r="Q15" s="93">
        <v>0</v>
      </c>
      <c r="R15" s="93">
        <v>1</v>
      </c>
      <c r="S15" s="93">
        <v>1</v>
      </c>
      <c r="T15" s="93">
        <v>0</v>
      </c>
      <c r="U15" s="93">
        <v>0</v>
      </c>
      <c r="V15" s="93">
        <v>0</v>
      </c>
      <c r="W15" s="93">
        <v>0</v>
      </c>
      <c r="X15" s="93">
        <v>0</v>
      </c>
      <c r="Y15" s="96" t="s">
        <v>88</v>
      </c>
      <c r="Z15" s="97">
        <v>44690</v>
      </c>
      <c r="AA15" s="97">
        <v>44693</v>
      </c>
      <c r="AB15" s="97">
        <v>44694</v>
      </c>
      <c r="AC15" s="98" t="s">
        <v>463</v>
      </c>
      <c r="AD15" s="93">
        <v>1</v>
      </c>
      <c r="AE15" s="93">
        <v>0</v>
      </c>
      <c r="AF15" s="93">
        <v>1</v>
      </c>
      <c r="AG15" s="93">
        <v>0</v>
      </c>
      <c r="AH15" s="99">
        <v>0</v>
      </c>
      <c r="AI15" s="99">
        <v>0</v>
      </c>
      <c r="AJ15" s="99">
        <v>1</v>
      </c>
      <c r="AK15" s="99">
        <v>0</v>
      </c>
      <c r="AL15" s="99">
        <v>0</v>
      </c>
      <c r="AM15" s="99">
        <v>0</v>
      </c>
      <c r="AN15" s="99">
        <v>0</v>
      </c>
      <c r="AO15" s="93">
        <v>1</v>
      </c>
      <c r="AP15" s="93">
        <v>0</v>
      </c>
      <c r="AQ15" s="93">
        <v>0</v>
      </c>
      <c r="AR15" s="93">
        <v>0</v>
      </c>
      <c r="AS15" s="93">
        <v>1</v>
      </c>
      <c r="AT15" s="93">
        <v>1</v>
      </c>
      <c r="AU15" s="93">
        <v>0</v>
      </c>
    </row>
    <row r="16" spans="1:100" ht="23.1" customHeight="1" x14ac:dyDescent="0.25">
      <c r="B16" s="93">
        <v>6</v>
      </c>
      <c r="C16" s="94" t="s">
        <v>418</v>
      </c>
      <c r="D16" s="22">
        <v>0</v>
      </c>
      <c r="E16" s="22">
        <v>1</v>
      </c>
      <c r="F16" s="37" t="s">
        <v>441</v>
      </c>
      <c r="G16" s="93">
        <v>0</v>
      </c>
      <c r="H16" s="93">
        <v>0</v>
      </c>
      <c r="I16" s="22">
        <v>0</v>
      </c>
      <c r="J16" s="22">
        <v>0</v>
      </c>
      <c r="K16" s="22">
        <v>0</v>
      </c>
      <c r="L16" s="22">
        <v>0</v>
      </c>
      <c r="M16" s="95">
        <v>44692</v>
      </c>
      <c r="N16" s="93">
        <v>0</v>
      </c>
      <c r="O16" s="93">
        <v>1</v>
      </c>
      <c r="P16" s="93">
        <v>0</v>
      </c>
      <c r="Q16" s="93">
        <v>0</v>
      </c>
      <c r="R16" s="93">
        <v>1</v>
      </c>
      <c r="S16" s="93">
        <v>0</v>
      </c>
      <c r="T16" s="93">
        <v>0</v>
      </c>
      <c r="U16" s="93">
        <v>0</v>
      </c>
      <c r="V16" s="93">
        <v>0</v>
      </c>
      <c r="W16" s="93">
        <v>1</v>
      </c>
      <c r="X16" s="93">
        <v>0</v>
      </c>
      <c r="Y16" s="96" t="s">
        <v>88</v>
      </c>
      <c r="Z16" s="97">
        <v>44692</v>
      </c>
      <c r="AA16" s="97">
        <v>44705</v>
      </c>
      <c r="AB16" s="97">
        <v>44705</v>
      </c>
      <c r="AC16" s="98" t="s">
        <v>464</v>
      </c>
      <c r="AD16" s="93">
        <v>0</v>
      </c>
      <c r="AE16" s="93">
        <v>1</v>
      </c>
      <c r="AF16" s="93">
        <v>1</v>
      </c>
      <c r="AG16" s="93">
        <v>0</v>
      </c>
      <c r="AH16" s="99">
        <v>0</v>
      </c>
      <c r="AI16" s="99">
        <v>0</v>
      </c>
      <c r="AJ16" s="99">
        <v>1</v>
      </c>
      <c r="AK16" s="99">
        <v>0</v>
      </c>
      <c r="AL16" s="99">
        <v>0</v>
      </c>
      <c r="AM16" s="99">
        <v>0</v>
      </c>
      <c r="AN16" s="99">
        <v>0</v>
      </c>
      <c r="AO16" s="99">
        <v>0</v>
      </c>
      <c r="AP16" s="99">
        <v>0</v>
      </c>
      <c r="AQ16" s="93">
        <v>0</v>
      </c>
      <c r="AR16" s="93">
        <v>0</v>
      </c>
      <c r="AS16" s="93">
        <v>1</v>
      </c>
      <c r="AT16" s="93">
        <v>1</v>
      </c>
      <c r="AU16" s="93">
        <v>0</v>
      </c>
    </row>
    <row r="17" spans="2:47" ht="23.1" customHeight="1" x14ac:dyDescent="0.25">
      <c r="B17" s="93">
        <v>7</v>
      </c>
      <c r="C17" s="94" t="s">
        <v>419</v>
      </c>
      <c r="D17" s="22">
        <v>0</v>
      </c>
      <c r="E17" s="22">
        <v>1</v>
      </c>
      <c r="F17" s="37" t="s">
        <v>442</v>
      </c>
      <c r="G17" s="93">
        <v>0</v>
      </c>
      <c r="H17" s="93">
        <v>15</v>
      </c>
      <c r="I17" s="22">
        <v>0</v>
      </c>
      <c r="J17" s="22">
        <v>0</v>
      </c>
      <c r="K17" s="22">
        <v>0</v>
      </c>
      <c r="L17" s="22">
        <v>0</v>
      </c>
      <c r="M17" s="95">
        <v>44692</v>
      </c>
      <c r="N17" s="93">
        <v>0</v>
      </c>
      <c r="O17" s="93">
        <v>1</v>
      </c>
      <c r="P17" s="93">
        <v>0</v>
      </c>
      <c r="Q17" s="93">
        <v>0</v>
      </c>
      <c r="R17" s="93">
        <v>1</v>
      </c>
      <c r="S17" s="93">
        <v>1</v>
      </c>
      <c r="T17" s="93">
        <v>0</v>
      </c>
      <c r="U17" s="93">
        <v>0</v>
      </c>
      <c r="V17" s="93">
        <v>0</v>
      </c>
      <c r="W17" s="93">
        <v>0</v>
      </c>
      <c r="X17" s="93">
        <v>0</v>
      </c>
      <c r="Y17" s="96" t="s">
        <v>88</v>
      </c>
      <c r="Z17" s="97">
        <v>44692</v>
      </c>
      <c r="AA17" s="97">
        <v>44713</v>
      </c>
      <c r="AB17" s="97">
        <v>44713</v>
      </c>
      <c r="AC17" s="98" t="s">
        <v>465</v>
      </c>
      <c r="AD17" s="93">
        <v>0</v>
      </c>
      <c r="AE17" s="93">
        <v>1</v>
      </c>
      <c r="AF17" s="93">
        <v>1</v>
      </c>
      <c r="AG17" s="93">
        <v>0</v>
      </c>
      <c r="AH17" s="99">
        <v>0</v>
      </c>
      <c r="AI17" s="99">
        <v>0</v>
      </c>
      <c r="AJ17" s="99">
        <v>1</v>
      </c>
      <c r="AK17" s="99">
        <v>0</v>
      </c>
      <c r="AL17" s="99">
        <v>0</v>
      </c>
      <c r="AM17" s="99">
        <v>0</v>
      </c>
      <c r="AN17" s="99">
        <v>0</v>
      </c>
      <c r="AO17" s="99">
        <v>0</v>
      </c>
      <c r="AP17" s="99">
        <v>0</v>
      </c>
      <c r="AQ17" s="93">
        <v>0</v>
      </c>
      <c r="AR17" s="93">
        <v>0</v>
      </c>
      <c r="AS17" s="93">
        <v>1</v>
      </c>
      <c r="AT17" s="93">
        <v>1</v>
      </c>
      <c r="AU17" s="93">
        <v>0</v>
      </c>
    </row>
    <row r="18" spans="2:47" ht="23.1" customHeight="1" x14ac:dyDescent="0.25">
      <c r="B18" s="93">
        <v>8</v>
      </c>
      <c r="C18" s="94" t="s">
        <v>420</v>
      </c>
      <c r="D18" s="22">
        <v>0</v>
      </c>
      <c r="E18" s="22">
        <v>1</v>
      </c>
      <c r="F18" s="37" t="s">
        <v>443</v>
      </c>
      <c r="G18" s="93">
        <v>0</v>
      </c>
      <c r="H18" s="93">
        <v>5</v>
      </c>
      <c r="I18" s="22">
        <v>0</v>
      </c>
      <c r="J18" s="22">
        <v>0</v>
      </c>
      <c r="K18" s="22">
        <v>0</v>
      </c>
      <c r="L18" s="22">
        <v>0</v>
      </c>
      <c r="M18" s="95">
        <v>44692</v>
      </c>
      <c r="N18" s="93">
        <v>1</v>
      </c>
      <c r="O18" s="93">
        <v>0</v>
      </c>
      <c r="P18" s="93">
        <v>0</v>
      </c>
      <c r="Q18" s="93">
        <v>0</v>
      </c>
      <c r="R18" s="93">
        <v>1</v>
      </c>
      <c r="S18" s="93">
        <v>1</v>
      </c>
      <c r="T18" s="93">
        <v>0</v>
      </c>
      <c r="U18" s="93">
        <v>0</v>
      </c>
      <c r="V18" s="93">
        <v>0</v>
      </c>
      <c r="W18" s="93">
        <v>0</v>
      </c>
      <c r="X18" s="93">
        <v>0</v>
      </c>
      <c r="Y18" s="96" t="s">
        <v>88</v>
      </c>
      <c r="Z18" s="97">
        <v>44692</v>
      </c>
      <c r="AA18" s="97">
        <v>44692</v>
      </c>
      <c r="AB18" s="97">
        <v>44694</v>
      </c>
      <c r="AC18" s="98" t="s">
        <v>466</v>
      </c>
      <c r="AD18" s="93">
        <v>1</v>
      </c>
      <c r="AE18" s="93">
        <v>0</v>
      </c>
      <c r="AF18" s="93">
        <v>1</v>
      </c>
      <c r="AG18" s="93">
        <v>0</v>
      </c>
      <c r="AH18" s="99">
        <v>0</v>
      </c>
      <c r="AI18" s="99">
        <v>1</v>
      </c>
      <c r="AJ18" s="99">
        <v>0</v>
      </c>
      <c r="AK18" s="99">
        <v>0</v>
      </c>
      <c r="AL18" s="99">
        <v>0</v>
      </c>
      <c r="AM18" s="99">
        <v>0</v>
      </c>
      <c r="AN18" s="99">
        <v>0</v>
      </c>
      <c r="AO18" s="99">
        <v>0</v>
      </c>
      <c r="AP18" s="99">
        <v>0</v>
      </c>
      <c r="AQ18" s="93">
        <v>0</v>
      </c>
      <c r="AR18" s="93">
        <v>1</v>
      </c>
      <c r="AS18" s="93">
        <v>0</v>
      </c>
      <c r="AT18" s="93">
        <v>1</v>
      </c>
      <c r="AU18" s="93">
        <v>0</v>
      </c>
    </row>
    <row r="19" spans="2:47" ht="23.1" customHeight="1" x14ac:dyDescent="0.25">
      <c r="B19" s="93">
        <v>9</v>
      </c>
      <c r="C19" s="94" t="s">
        <v>421</v>
      </c>
      <c r="D19" s="22">
        <v>0</v>
      </c>
      <c r="E19" s="22">
        <v>1</v>
      </c>
      <c r="F19" s="37" t="s">
        <v>444</v>
      </c>
      <c r="G19" s="93">
        <v>0</v>
      </c>
      <c r="H19" s="93">
        <v>1</v>
      </c>
      <c r="I19" s="22">
        <v>0</v>
      </c>
      <c r="J19" s="22">
        <v>0</v>
      </c>
      <c r="K19" s="22">
        <v>0</v>
      </c>
      <c r="L19" s="22">
        <v>0</v>
      </c>
      <c r="M19" s="95">
        <v>44694</v>
      </c>
      <c r="N19" s="93">
        <v>1</v>
      </c>
      <c r="O19" s="93">
        <v>0</v>
      </c>
      <c r="P19" s="93">
        <v>0</v>
      </c>
      <c r="Q19" s="93">
        <v>0</v>
      </c>
      <c r="R19" s="93">
        <v>1</v>
      </c>
      <c r="S19" s="93">
        <v>1</v>
      </c>
      <c r="T19" s="93">
        <v>0</v>
      </c>
      <c r="U19" s="93">
        <v>0</v>
      </c>
      <c r="V19" s="93">
        <v>0</v>
      </c>
      <c r="W19" s="93">
        <v>0</v>
      </c>
      <c r="X19" s="93">
        <v>0</v>
      </c>
      <c r="Y19" s="96" t="s">
        <v>88</v>
      </c>
      <c r="Z19" s="97">
        <v>44694</v>
      </c>
      <c r="AA19" s="97">
        <v>44698</v>
      </c>
      <c r="AB19" s="97">
        <v>44698</v>
      </c>
      <c r="AC19" s="98" t="s">
        <v>467</v>
      </c>
      <c r="AD19" s="93">
        <v>1</v>
      </c>
      <c r="AE19" s="93">
        <v>0</v>
      </c>
      <c r="AF19" s="93">
        <v>1</v>
      </c>
      <c r="AG19" s="93">
        <v>0</v>
      </c>
      <c r="AH19" s="99">
        <v>0</v>
      </c>
      <c r="AI19" s="99">
        <v>0</v>
      </c>
      <c r="AJ19" s="99">
        <v>1</v>
      </c>
      <c r="AK19" s="99">
        <v>0</v>
      </c>
      <c r="AL19" s="99">
        <v>0</v>
      </c>
      <c r="AM19" s="99">
        <v>0</v>
      </c>
      <c r="AN19" s="99">
        <v>0</v>
      </c>
      <c r="AO19" s="99">
        <v>0</v>
      </c>
      <c r="AP19" s="99">
        <v>0</v>
      </c>
      <c r="AQ19" s="93">
        <v>0</v>
      </c>
      <c r="AR19" s="93">
        <v>1</v>
      </c>
      <c r="AS19" s="93">
        <v>0</v>
      </c>
      <c r="AT19" s="93">
        <v>1</v>
      </c>
      <c r="AU19" s="93">
        <v>0</v>
      </c>
    </row>
    <row r="20" spans="2:47" ht="23.1" customHeight="1" x14ac:dyDescent="0.25">
      <c r="B20" s="93">
        <v>10</v>
      </c>
      <c r="C20" s="94" t="s">
        <v>422</v>
      </c>
      <c r="D20" s="22">
        <v>0</v>
      </c>
      <c r="E20" s="22">
        <v>1</v>
      </c>
      <c r="F20" s="37" t="s">
        <v>445</v>
      </c>
      <c r="G20" s="93">
        <v>0</v>
      </c>
      <c r="H20" s="93">
        <v>0</v>
      </c>
      <c r="I20" s="22">
        <v>0</v>
      </c>
      <c r="J20" s="22">
        <v>0</v>
      </c>
      <c r="K20" s="22">
        <v>0</v>
      </c>
      <c r="L20" s="22">
        <v>0</v>
      </c>
      <c r="M20" s="95">
        <v>44697</v>
      </c>
      <c r="N20" s="93">
        <v>1</v>
      </c>
      <c r="O20" s="93">
        <v>0</v>
      </c>
      <c r="P20" s="93">
        <v>0</v>
      </c>
      <c r="Q20" s="93">
        <v>0</v>
      </c>
      <c r="R20" s="93">
        <v>1</v>
      </c>
      <c r="S20" s="93">
        <v>0</v>
      </c>
      <c r="T20" s="93">
        <v>0</v>
      </c>
      <c r="U20" s="93">
        <v>0</v>
      </c>
      <c r="V20" s="93">
        <v>0</v>
      </c>
      <c r="W20" s="93">
        <v>0</v>
      </c>
      <c r="X20" s="93">
        <v>1</v>
      </c>
      <c r="Y20" s="96" t="s">
        <v>88</v>
      </c>
      <c r="Z20" s="97">
        <v>44701</v>
      </c>
      <c r="AA20" s="97">
        <v>44706</v>
      </c>
      <c r="AB20" s="97">
        <v>44706</v>
      </c>
      <c r="AC20" s="98" t="s">
        <v>468</v>
      </c>
      <c r="AD20" s="93">
        <v>1</v>
      </c>
      <c r="AE20" s="93">
        <v>0</v>
      </c>
      <c r="AF20" s="93">
        <v>1</v>
      </c>
      <c r="AG20" s="93">
        <v>0</v>
      </c>
      <c r="AH20" s="99">
        <v>0</v>
      </c>
      <c r="AI20" s="99">
        <v>0</v>
      </c>
      <c r="AJ20" s="99">
        <v>1</v>
      </c>
      <c r="AK20" s="99">
        <v>0</v>
      </c>
      <c r="AL20" s="99">
        <v>0</v>
      </c>
      <c r="AM20" s="99">
        <v>0</v>
      </c>
      <c r="AN20" s="99">
        <v>0</v>
      </c>
      <c r="AO20" s="99">
        <v>0</v>
      </c>
      <c r="AP20" s="99">
        <v>0</v>
      </c>
      <c r="AQ20" s="93">
        <v>1</v>
      </c>
      <c r="AR20" s="93">
        <v>0</v>
      </c>
      <c r="AS20" s="93">
        <v>0</v>
      </c>
      <c r="AT20" s="93">
        <v>1</v>
      </c>
      <c r="AU20" s="93">
        <v>0</v>
      </c>
    </row>
    <row r="21" spans="2:47" ht="23.1" customHeight="1" x14ac:dyDescent="0.25">
      <c r="B21" s="93">
        <v>11</v>
      </c>
      <c r="C21" s="94" t="s">
        <v>423</v>
      </c>
      <c r="D21" s="22">
        <v>0</v>
      </c>
      <c r="E21" s="22">
        <v>1</v>
      </c>
      <c r="F21" s="37" t="s">
        <v>446</v>
      </c>
      <c r="G21" s="93">
        <v>0</v>
      </c>
      <c r="H21" s="93">
        <v>5</v>
      </c>
      <c r="I21" s="22">
        <v>0</v>
      </c>
      <c r="J21" s="22">
        <v>0</v>
      </c>
      <c r="K21" s="22">
        <v>0</v>
      </c>
      <c r="L21" s="22">
        <v>0</v>
      </c>
      <c r="M21" s="95">
        <v>44697</v>
      </c>
      <c r="N21" s="93">
        <v>1</v>
      </c>
      <c r="O21" s="93">
        <v>0</v>
      </c>
      <c r="P21" s="93">
        <v>0</v>
      </c>
      <c r="Q21" s="93">
        <v>0</v>
      </c>
      <c r="R21" s="93">
        <v>1</v>
      </c>
      <c r="S21" s="93">
        <v>1</v>
      </c>
      <c r="T21" s="93">
        <v>0</v>
      </c>
      <c r="U21" s="93">
        <v>0</v>
      </c>
      <c r="V21" s="93">
        <v>0</v>
      </c>
      <c r="W21" s="93">
        <v>0</v>
      </c>
      <c r="X21" s="93">
        <v>0</v>
      </c>
      <c r="Y21" s="96" t="s">
        <v>88</v>
      </c>
      <c r="Z21" s="97">
        <v>44697</v>
      </c>
      <c r="AA21" s="97">
        <v>44698</v>
      </c>
      <c r="AB21" s="97">
        <v>44699</v>
      </c>
      <c r="AC21" s="98" t="s">
        <v>469</v>
      </c>
      <c r="AD21" s="93">
        <v>1</v>
      </c>
      <c r="AE21" s="93">
        <v>0</v>
      </c>
      <c r="AF21" s="93">
        <v>1</v>
      </c>
      <c r="AG21" s="93">
        <v>0</v>
      </c>
      <c r="AH21" s="99">
        <v>0</v>
      </c>
      <c r="AI21" s="99">
        <v>1</v>
      </c>
      <c r="AJ21" s="99">
        <v>0</v>
      </c>
      <c r="AK21" s="99">
        <v>0</v>
      </c>
      <c r="AL21" s="99">
        <v>0</v>
      </c>
      <c r="AM21" s="99">
        <v>0</v>
      </c>
      <c r="AN21" s="99">
        <v>0</v>
      </c>
      <c r="AO21" s="99">
        <v>0</v>
      </c>
      <c r="AP21" s="99">
        <v>0</v>
      </c>
      <c r="AQ21" s="93">
        <v>0</v>
      </c>
      <c r="AR21" s="93">
        <v>0</v>
      </c>
      <c r="AS21" s="93">
        <v>1</v>
      </c>
      <c r="AT21" s="93">
        <v>1</v>
      </c>
      <c r="AU21" s="93">
        <v>0</v>
      </c>
    </row>
    <row r="22" spans="2:47" ht="23.1" customHeight="1" x14ac:dyDescent="0.25">
      <c r="B22" s="93">
        <v>12</v>
      </c>
      <c r="C22" s="94" t="s">
        <v>424</v>
      </c>
      <c r="D22" s="22">
        <v>1</v>
      </c>
      <c r="E22" s="22">
        <v>0</v>
      </c>
      <c r="F22" s="37" t="s">
        <v>447</v>
      </c>
      <c r="G22" s="93">
        <v>0</v>
      </c>
      <c r="H22" s="93">
        <v>1</v>
      </c>
      <c r="I22" s="22">
        <v>0</v>
      </c>
      <c r="J22" s="22">
        <v>0</v>
      </c>
      <c r="K22" s="22">
        <v>0</v>
      </c>
      <c r="L22" s="22">
        <v>0</v>
      </c>
      <c r="M22" s="95">
        <v>44697</v>
      </c>
      <c r="N22" s="93">
        <v>1</v>
      </c>
      <c r="O22" s="93">
        <v>0</v>
      </c>
      <c r="P22" s="93">
        <v>0</v>
      </c>
      <c r="Q22" s="93">
        <v>0</v>
      </c>
      <c r="R22" s="93">
        <v>1</v>
      </c>
      <c r="S22" s="93">
        <v>1</v>
      </c>
      <c r="T22" s="93">
        <v>0</v>
      </c>
      <c r="U22" s="93">
        <v>0</v>
      </c>
      <c r="V22" s="93">
        <v>0</v>
      </c>
      <c r="W22" s="93">
        <v>0</v>
      </c>
      <c r="X22" s="93">
        <v>0</v>
      </c>
      <c r="Y22" s="96" t="s">
        <v>88</v>
      </c>
      <c r="Z22" s="97">
        <v>44697</v>
      </c>
      <c r="AA22" s="97">
        <v>44698</v>
      </c>
      <c r="AB22" s="97">
        <v>44701</v>
      </c>
      <c r="AC22" s="98" t="s">
        <v>470</v>
      </c>
      <c r="AD22" s="93">
        <v>1</v>
      </c>
      <c r="AE22" s="93">
        <v>0</v>
      </c>
      <c r="AF22" s="93">
        <v>1</v>
      </c>
      <c r="AG22" s="93">
        <v>0</v>
      </c>
      <c r="AH22" s="99">
        <v>0</v>
      </c>
      <c r="AI22" s="99">
        <v>1</v>
      </c>
      <c r="AJ22" s="99">
        <v>0</v>
      </c>
      <c r="AK22" s="99">
        <v>0</v>
      </c>
      <c r="AL22" s="99">
        <v>0</v>
      </c>
      <c r="AM22" s="99">
        <v>0</v>
      </c>
      <c r="AN22" s="99">
        <v>0</v>
      </c>
      <c r="AO22" s="99">
        <v>0</v>
      </c>
      <c r="AP22" s="99">
        <v>0</v>
      </c>
      <c r="AQ22" s="93">
        <v>0</v>
      </c>
      <c r="AR22" s="93">
        <v>1</v>
      </c>
      <c r="AS22" s="93">
        <v>0</v>
      </c>
      <c r="AT22" s="93">
        <v>1</v>
      </c>
      <c r="AU22" s="93">
        <v>0</v>
      </c>
    </row>
    <row r="23" spans="2:47" ht="23.1" customHeight="1" x14ac:dyDescent="0.25">
      <c r="B23" s="93">
        <v>13</v>
      </c>
      <c r="C23" s="94" t="s">
        <v>425</v>
      </c>
      <c r="D23" s="22">
        <v>0</v>
      </c>
      <c r="E23" s="22">
        <v>1</v>
      </c>
      <c r="F23" s="37" t="s">
        <v>448</v>
      </c>
      <c r="G23" s="93">
        <v>0</v>
      </c>
      <c r="H23" s="93">
        <v>2</v>
      </c>
      <c r="I23" s="22">
        <v>0</v>
      </c>
      <c r="J23" s="22">
        <v>0</v>
      </c>
      <c r="K23" s="22">
        <v>0</v>
      </c>
      <c r="L23" s="22">
        <v>0</v>
      </c>
      <c r="M23" s="95">
        <v>44698</v>
      </c>
      <c r="N23" s="93">
        <v>1</v>
      </c>
      <c r="O23" s="93">
        <v>0</v>
      </c>
      <c r="P23" s="93">
        <v>0</v>
      </c>
      <c r="Q23" s="93">
        <v>0</v>
      </c>
      <c r="R23" s="93">
        <v>1</v>
      </c>
      <c r="S23" s="93">
        <v>1</v>
      </c>
      <c r="T23" s="93">
        <v>0</v>
      </c>
      <c r="U23" s="93">
        <v>0</v>
      </c>
      <c r="V23" s="93">
        <v>0</v>
      </c>
      <c r="W23" s="93">
        <v>0</v>
      </c>
      <c r="X23" s="93">
        <v>0</v>
      </c>
      <c r="Y23" s="96" t="s">
        <v>88</v>
      </c>
      <c r="Z23" s="97">
        <v>44698</v>
      </c>
      <c r="AA23" s="97">
        <v>44701</v>
      </c>
      <c r="AB23" s="97">
        <v>44705</v>
      </c>
      <c r="AC23" s="98" t="s">
        <v>343</v>
      </c>
      <c r="AD23" s="93">
        <v>1</v>
      </c>
      <c r="AE23" s="93">
        <v>0</v>
      </c>
      <c r="AF23" s="93">
        <v>1</v>
      </c>
      <c r="AG23" s="93">
        <v>0</v>
      </c>
      <c r="AH23" s="99">
        <v>1</v>
      </c>
      <c r="AI23" s="99">
        <v>0</v>
      </c>
      <c r="AJ23" s="99">
        <v>0</v>
      </c>
      <c r="AK23" s="99">
        <v>0</v>
      </c>
      <c r="AL23" s="99">
        <v>0</v>
      </c>
      <c r="AM23" s="99">
        <v>0</v>
      </c>
      <c r="AN23" s="99">
        <v>0</v>
      </c>
      <c r="AO23" s="99">
        <v>0</v>
      </c>
      <c r="AP23" s="99">
        <v>0</v>
      </c>
      <c r="AQ23" s="93">
        <v>1</v>
      </c>
      <c r="AR23" s="93">
        <v>0</v>
      </c>
      <c r="AS23" s="93">
        <v>0</v>
      </c>
      <c r="AT23" s="93">
        <v>1</v>
      </c>
      <c r="AU23" s="93">
        <v>0</v>
      </c>
    </row>
    <row r="24" spans="2:47" ht="23.1" customHeight="1" x14ac:dyDescent="0.25">
      <c r="B24" s="93">
        <v>14</v>
      </c>
      <c r="C24" s="94" t="s">
        <v>426</v>
      </c>
      <c r="D24" s="22">
        <v>0</v>
      </c>
      <c r="E24" s="22">
        <v>1</v>
      </c>
      <c r="F24" s="37" t="s">
        <v>449</v>
      </c>
      <c r="G24" s="93">
        <v>0</v>
      </c>
      <c r="H24" s="93">
        <v>0</v>
      </c>
      <c r="I24" s="93">
        <v>1</v>
      </c>
      <c r="J24" s="22">
        <v>0</v>
      </c>
      <c r="K24" s="22">
        <v>0</v>
      </c>
      <c r="L24" s="22">
        <v>0</v>
      </c>
      <c r="M24" s="95">
        <v>44699</v>
      </c>
      <c r="N24" s="93">
        <v>1</v>
      </c>
      <c r="O24" s="93">
        <v>0</v>
      </c>
      <c r="P24" s="93">
        <v>0</v>
      </c>
      <c r="Q24" s="93">
        <v>0</v>
      </c>
      <c r="R24" s="93">
        <v>1</v>
      </c>
      <c r="S24" s="93">
        <v>1</v>
      </c>
      <c r="T24" s="93">
        <v>0</v>
      </c>
      <c r="U24" s="93">
        <v>0</v>
      </c>
      <c r="V24" s="93">
        <v>0</v>
      </c>
      <c r="W24" s="93">
        <v>0</v>
      </c>
      <c r="X24" s="93">
        <v>0</v>
      </c>
      <c r="Y24" s="96" t="s">
        <v>98</v>
      </c>
      <c r="Z24" s="97">
        <v>44699</v>
      </c>
      <c r="AA24" s="97">
        <v>44713</v>
      </c>
      <c r="AB24" s="97">
        <v>44713</v>
      </c>
      <c r="AC24" s="98" t="s">
        <v>471</v>
      </c>
      <c r="AD24" s="93">
        <v>0</v>
      </c>
      <c r="AE24" s="93">
        <v>1</v>
      </c>
      <c r="AF24" s="93">
        <v>1</v>
      </c>
      <c r="AG24" s="93">
        <v>0</v>
      </c>
      <c r="AH24" s="99">
        <v>0</v>
      </c>
      <c r="AI24" s="99">
        <v>0</v>
      </c>
      <c r="AJ24" s="99">
        <v>1</v>
      </c>
      <c r="AK24" s="99">
        <v>0</v>
      </c>
      <c r="AL24" s="99">
        <v>0</v>
      </c>
      <c r="AM24" s="99">
        <v>0</v>
      </c>
      <c r="AN24" s="99">
        <v>0</v>
      </c>
      <c r="AO24" s="99">
        <v>0</v>
      </c>
      <c r="AP24" s="99">
        <v>0</v>
      </c>
      <c r="AQ24" s="93">
        <v>0</v>
      </c>
      <c r="AR24" s="93">
        <v>1</v>
      </c>
      <c r="AS24" s="93">
        <v>0</v>
      </c>
      <c r="AT24" s="93">
        <v>1</v>
      </c>
      <c r="AU24" s="93">
        <v>0</v>
      </c>
    </row>
    <row r="25" spans="2:47" ht="23.1" customHeight="1" x14ac:dyDescent="0.25">
      <c r="B25" s="93">
        <v>15</v>
      </c>
      <c r="C25" s="94" t="s">
        <v>427</v>
      </c>
      <c r="D25" s="22">
        <v>1</v>
      </c>
      <c r="E25" s="22">
        <v>0</v>
      </c>
      <c r="F25" s="37" t="s">
        <v>450</v>
      </c>
      <c r="G25" s="93">
        <v>0</v>
      </c>
      <c r="H25" s="93">
        <v>2</v>
      </c>
      <c r="I25" s="22">
        <v>0</v>
      </c>
      <c r="J25" s="22">
        <v>0</v>
      </c>
      <c r="K25" s="22">
        <v>0</v>
      </c>
      <c r="L25" s="22">
        <v>0</v>
      </c>
      <c r="M25" s="95">
        <v>44700</v>
      </c>
      <c r="N25" s="93">
        <v>1</v>
      </c>
      <c r="O25" s="93">
        <v>0</v>
      </c>
      <c r="P25" s="93">
        <v>0</v>
      </c>
      <c r="Q25" s="93">
        <v>0</v>
      </c>
      <c r="R25" s="93">
        <v>1</v>
      </c>
      <c r="S25" s="93">
        <v>1</v>
      </c>
      <c r="T25" s="93">
        <v>0</v>
      </c>
      <c r="U25" s="93">
        <v>0</v>
      </c>
      <c r="V25" s="93">
        <v>0</v>
      </c>
      <c r="W25" s="93">
        <v>0</v>
      </c>
      <c r="X25" s="93">
        <v>0</v>
      </c>
      <c r="Y25" s="96" t="s">
        <v>100</v>
      </c>
      <c r="Z25" s="97">
        <v>44700</v>
      </c>
      <c r="AA25" s="97">
        <v>44708</v>
      </c>
      <c r="AB25" s="97">
        <v>44711</v>
      </c>
      <c r="AC25" s="98" t="s">
        <v>472</v>
      </c>
      <c r="AD25" s="93">
        <v>0</v>
      </c>
      <c r="AE25" s="93">
        <v>1</v>
      </c>
      <c r="AF25" s="93">
        <v>0</v>
      </c>
      <c r="AG25" s="93">
        <v>1</v>
      </c>
      <c r="AH25" s="99">
        <v>0</v>
      </c>
      <c r="AI25" s="99">
        <v>0</v>
      </c>
      <c r="AJ25" s="99">
        <v>0</v>
      </c>
      <c r="AK25" s="99">
        <v>0</v>
      </c>
      <c r="AL25" s="99">
        <v>1</v>
      </c>
      <c r="AM25" s="99">
        <v>0</v>
      </c>
      <c r="AN25" s="99">
        <v>0</v>
      </c>
      <c r="AO25" s="99">
        <v>0</v>
      </c>
      <c r="AP25" s="99">
        <v>0</v>
      </c>
      <c r="AQ25" s="93">
        <v>0</v>
      </c>
      <c r="AR25" s="93">
        <v>0</v>
      </c>
      <c r="AS25" s="93">
        <v>1</v>
      </c>
      <c r="AT25" s="93">
        <v>0</v>
      </c>
      <c r="AU25" s="93">
        <v>1</v>
      </c>
    </row>
    <row r="26" spans="2:47" ht="23.1" customHeight="1" x14ac:dyDescent="0.25">
      <c r="B26" s="93">
        <v>16</v>
      </c>
      <c r="C26" s="94" t="s">
        <v>428</v>
      </c>
      <c r="D26" s="22">
        <v>0</v>
      </c>
      <c r="E26" s="22">
        <v>1</v>
      </c>
      <c r="F26" s="37" t="s">
        <v>451</v>
      </c>
      <c r="G26" s="93">
        <v>0</v>
      </c>
      <c r="H26" s="93">
        <v>3</v>
      </c>
      <c r="I26" s="22">
        <v>0</v>
      </c>
      <c r="J26" s="22">
        <v>0</v>
      </c>
      <c r="K26" s="22">
        <v>0</v>
      </c>
      <c r="L26" s="22">
        <v>0</v>
      </c>
      <c r="M26" s="95">
        <v>44700</v>
      </c>
      <c r="N26" s="93">
        <v>1</v>
      </c>
      <c r="O26" s="93">
        <v>0</v>
      </c>
      <c r="P26" s="93">
        <v>0</v>
      </c>
      <c r="Q26" s="93">
        <v>0</v>
      </c>
      <c r="R26" s="93">
        <v>1</v>
      </c>
      <c r="S26" s="93">
        <v>1</v>
      </c>
      <c r="T26" s="93">
        <v>0</v>
      </c>
      <c r="U26" s="93">
        <v>0</v>
      </c>
      <c r="V26" s="93">
        <v>0</v>
      </c>
      <c r="W26" s="93">
        <v>0</v>
      </c>
      <c r="X26" s="93">
        <v>0</v>
      </c>
      <c r="Y26" s="96" t="s">
        <v>88</v>
      </c>
      <c r="Z26" s="97">
        <v>44701</v>
      </c>
      <c r="AA26" s="97">
        <v>44708</v>
      </c>
      <c r="AB26" s="97">
        <v>44713</v>
      </c>
      <c r="AC26" s="98" t="s">
        <v>473</v>
      </c>
      <c r="AD26" s="93">
        <v>1</v>
      </c>
      <c r="AE26" s="93">
        <v>0</v>
      </c>
      <c r="AF26" s="93">
        <v>1</v>
      </c>
      <c r="AG26" s="93">
        <v>0</v>
      </c>
      <c r="AH26" s="99">
        <v>1</v>
      </c>
      <c r="AI26" s="99">
        <v>0</v>
      </c>
      <c r="AJ26" s="99">
        <v>0</v>
      </c>
      <c r="AK26" s="99">
        <v>0</v>
      </c>
      <c r="AL26" s="99">
        <v>0</v>
      </c>
      <c r="AM26" s="99">
        <v>0</v>
      </c>
      <c r="AN26" s="99">
        <v>0</v>
      </c>
      <c r="AO26" s="99">
        <v>0</v>
      </c>
      <c r="AP26" s="99">
        <v>0</v>
      </c>
      <c r="AQ26" s="93">
        <v>1</v>
      </c>
      <c r="AR26" s="93">
        <v>0</v>
      </c>
      <c r="AS26" s="93">
        <v>0</v>
      </c>
      <c r="AT26" s="93">
        <v>1</v>
      </c>
      <c r="AU26" s="93">
        <v>0</v>
      </c>
    </row>
    <row r="27" spans="2:47" ht="23.1" customHeight="1" x14ac:dyDescent="0.25">
      <c r="B27" s="93">
        <v>17</v>
      </c>
      <c r="C27" s="94" t="s">
        <v>429</v>
      </c>
      <c r="D27" s="22">
        <v>0</v>
      </c>
      <c r="E27" s="22">
        <v>1</v>
      </c>
      <c r="F27" s="37" t="s">
        <v>452</v>
      </c>
      <c r="G27" s="93">
        <v>0</v>
      </c>
      <c r="H27" s="93">
        <v>1</v>
      </c>
      <c r="I27" s="22">
        <v>0</v>
      </c>
      <c r="J27" s="22">
        <v>0</v>
      </c>
      <c r="K27" s="22">
        <v>0</v>
      </c>
      <c r="L27" s="22">
        <v>0</v>
      </c>
      <c r="M27" s="95">
        <v>44701</v>
      </c>
      <c r="N27" s="93">
        <v>1</v>
      </c>
      <c r="O27" s="93">
        <v>0</v>
      </c>
      <c r="P27" s="93">
        <v>0</v>
      </c>
      <c r="Q27" s="93">
        <v>0</v>
      </c>
      <c r="R27" s="93">
        <v>1</v>
      </c>
      <c r="S27" s="93">
        <v>1</v>
      </c>
      <c r="T27" s="93">
        <v>0</v>
      </c>
      <c r="U27" s="93">
        <v>0</v>
      </c>
      <c r="V27" s="93">
        <v>0</v>
      </c>
      <c r="W27" s="93">
        <v>0</v>
      </c>
      <c r="X27" s="93">
        <v>0</v>
      </c>
      <c r="Y27" s="96" t="s">
        <v>94</v>
      </c>
      <c r="Z27" s="97">
        <v>44701</v>
      </c>
      <c r="AA27" s="97">
        <v>44701</v>
      </c>
      <c r="AB27" s="97">
        <v>44705</v>
      </c>
      <c r="AC27" s="98" t="s">
        <v>474</v>
      </c>
      <c r="AD27" s="93">
        <v>1</v>
      </c>
      <c r="AE27" s="93">
        <v>0</v>
      </c>
      <c r="AF27" s="93">
        <v>1</v>
      </c>
      <c r="AG27" s="93">
        <v>0</v>
      </c>
      <c r="AH27" s="99">
        <v>0</v>
      </c>
      <c r="AI27" s="99">
        <v>1</v>
      </c>
      <c r="AJ27" s="99">
        <v>0</v>
      </c>
      <c r="AK27" s="99">
        <v>0</v>
      </c>
      <c r="AL27" s="99">
        <v>0</v>
      </c>
      <c r="AM27" s="99">
        <v>0</v>
      </c>
      <c r="AN27" s="99">
        <v>0</v>
      </c>
      <c r="AO27" s="99">
        <v>0</v>
      </c>
      <c r="AP27" s="99">
        <v>0</v>
      </c>
      <c r="AQ27" s="93">
        <v>0</v>
      </c>
      <c r="AR27" s="93">
        <v>0</v>
      </c>
      <c r="AS27" s="93">
        <v>1</v>
      </c>
      <c r="AT27" s="93">
        <v>1</v>
      </c>
      <c r="AU27" s="93">
        <v>0</v>
      </c>
    </row>
    <row r="28" spans="2:47" ht="23.1" customHeight="1" x14ac:dyDescent="0.25">
      <c r="B28" s="93">
        <v>18</v>
      </c>
      <c r="C28" s="94" t="s">
        <v>430</v>
      </c>
      <c r="D28" s="22">
        <v>0</v>
      </c>
      <c r="E28" s="22">
        <v>1</v>
      </c>
      <c r="F28" s="37" t="s">
        <v>453</v>
      </c>
      <c r="G28" s="93">
        <v>0</v>
      </c>
      <c r="H28" s="93">
        <v>1</v>
      </c>
      <c r="I28" s="22">
        <v>0</v>
      </c>
      <c r="J28" s="22">
        <v>0</v>
      </c>
      <c r="K28" s="22">
        <v>0</v>
      </c>
      <c r="L28" s="22">
        <v>0</v>
      </c>
      <c r="M28" s="95">
        <v>44705</v>
      </c>
      <c r="N28" s="93">
        <v>1</v>
      </c>
      <c r="O28" s="93">
        <v>0</v>
      </c>
      <c r="P28" s="93">
        <v>0</v>
      </c>
      <c r="Q28" s="93">
        <v>0</v>
      </c>
      <c r="R28" s="93">
        <v>1</v>
      </c>
      <c r="S28" s="93">
        <v>1</v>
      </c>
      <c r="T28" s="93">
        <v>0</v>
      </c>
      <c r="U28" s="93">
        <v>0</v>
      </c>
      <c r="V28" s="93">
        <v>0</v>
      </c>
      <c r="W28" s="93">
        <v>0</v>
      </c>
      <c r="X28" s="93">
        <v>0</v>
      </c>
      <c r="Y28" s="96" t="s">
        <v>88</v>
      </c>
      <c r="Z28" s="97">
        <v>44704</v>
      </c>
      <c r="AA28" s="97">
        <v>44706</v>
      </c>
      <c r="AB28" s="97">
        <v>44713</v>
      </c>
      <c r="AC28" s="98" t="s">
        <v>475</v>
      </c>
      <c r="AD28" s="93">
        <v>1</v>
      </c>
      <c r="AE28" s="93">
        <v>0</v>
      </c>
      <c r="AF28" s="93">
        <v>1</v>
      </c>
      <c r="AG28" s="93">
        <v>0</v>
      </c>
      <c r="AH28" s="99">
        <v>0</v>
      </c>
      <c r="AI28" s="99">
        <v>1</v>
      </c>
      <c r="AJ28" s="99">
        <v>0</v>
      </c>
      <c r="AK28" s="99">
        <v>0</v>
      </c>
      <c r="AL28" s="99">
        <v>0</v>
      </c>
      <c r="AM28" s="99">
        <v>0</v>
      </c>
      <c r="AN28" s="99">
        <v>0</v>
      </c>
      <c r="AO28" s="99">
        <v>0</v>
      </c>
      <c r="AP28" s="99">
        <v>0</v>
      </c>
      <c r="AQ28" s="93">
        <v>0</v>
      </c>
      <c r="AR28" s="93">
        <v>1</v>
      </c>
      <c r="AS28" s="93">
        <v>0</v>
      </c>
      <c r="AT28" s="93">
        <v>1</v>
      </c>
      <c r="AU28" s="93">
        <v>0</v>
      </c>
    </row>
    <row r="29" spans="2:47" ht="23.1" customHeight="1" x14ac:dyDescent="0.25">
      <c r="B29" s="93">
        <v>19</v>
      </c>
      <c r="C29" s="94" t="s">
        <v>431</v>
      </c>
      <c r="D29" s="22">
        <v>0</v>
      </c>
      <c r="E29" s="22">
        <v>1</v>
      </c>
      <c r="F29" s="37" t="s">
        <v>454</v>
      </c>
      <c r="G29" s="93">
        <v>0</v>
      </c>
      <c r="H29" s="93">
        <v>4</v>
      </c>
      <c r="I29" s="22">
        <v>0</v>
      </c>
      <c r="J29" s="22">
        <v>0</v>
      </c>
      <c r="K29" s="22">
        <v>0</v>
      </c>
      <c r="L29" s="22">
        <v>0</v>
      </c>
      <c r="M29" s="95">
        <v>44705</v>
      </c>
      <c r="N29" s="93">
        <v>1</v>
      </c>
      <c r="O29" s="93">
        <v>0</v>
      </c>
      <c r="P29" s="93">
        <v>0</v>
      </c>
      <c r="Q29" s="93">
        <v>0</v>
      </c>
      <c r="R29" s="93">
        <v>1</v>
      </c>
      <c r="S29" s="93">
        <v>1</v>
      </c>
      <c r="T29" s="93">
        <v>0</v>
      </c>
      <c r="U29" s="93">
        <v>0</v>
      </c>
      <c r="V29" s="93">
        <v>0</v>
      </c>
      <c r="W29" s="93">
        <v>0</v>
      </c>
      <c r="X29" s="93">
        <v>0</v>
      </c>
      <c r="Y29" s="96" t="s">
        <v>88</v>
      </c>
      <c r="Z29" s="97">
        <v>44705</v>
      </c>
      <c r="AA29" s="97">
        <v>44711</v>
      </c>
      <c r="AB29" s="97">
        <v>44712</v>
      </c>
      <c r="AC29" s="98" t="s">
        <v>476</v>
      </c>
      <c r="AD29" s="93">
        <v>0</v>
      </c>
      <c r="AE29" s="93">
        <v>1</v>
      </c>
      <c r="AF29" s="93">
        <v>1</v>
      </c>
      <c r="AG29" s="93">
        <v>0</v>
      </c>
      <c r="AH29" s="99">
        <v>0</v>
      </c>
      <c r="AI29" s="99">
        <v>1</v>
      </c>
      <c r="AJ29" s="99">
        <v>0</v>
      </c>
      <c r="AK29" s="99">
        <v>0</v>
      </c>
      <c r="AL29" s="99">
        <v>0</v>
      </c>
      <c r="AM29" s="99">
        <v>0</v>
      </c>
      <c r="AN29" s="99">
        <v>0</v>
      </c>
      <c r="AO29" s="99">
        <v>0</v>
      </c>
      <c r="AP29" s="99">
        <v>0</v>
      </c>
      <c r="AQ29" s="93">
        <v>0</v>
      </c>
      <c r="AR29" s="93">
        <v>1</v>
      </c>
      <c r="AS29" s="93">
        <v>0</v>
      </c>
      <c r="AT29" s="93">
        <v>1</v>
      </c>
      <c r="AU29" s="93">
        <v>0</v>
      </c>
    </row>
    <row r="30" spans="2:47" ht="23.1" customHeight="1" x14ac:dyDescent="0.25">
      <c r="B30" s="93">
        <v>20</v>
      </c>
      <c r="C30" s="94" t="s">
        <v>432</v>
      </c>
      <c r="D30" s="22">
        <v>0</v>
      </c>
      <c r="E30" s="22">
        <v>1</v>
      </c>
      <c r="F30" s="37" t="s">
        <v>455</v>
      </c>
      <c r="G30" s="93">
        <v>0</v>
      </c>
      <c r="H30" s="93">
        <v>2</v>
      </c>
      <c r="I30" s="22">
        <v>0</v>
      </c>
      <c r="J30" s="22">
        <v>0</v>
      </c>
      <c r="K30" s="22">
        <v>0</v>
      </c>
      <c r="L30" s="22">
        <v>0</v>
      </c>
      <c r="M30" s="95">
        <v>44708</v>
      </c>
      <c r="N30" s="93">
        <v>1</v>
      </c>
      <c r="O30" s="93">
        <v>0</v>
      </c>
      <c r="P30" s="93">
        <v>0</v>
      </c>
      <c r="Q30" s="93">
        <v>0</v>
      </c>
      <c r="R30" s="93">
        <v>1</v>
      </c>
      <c r="S30" s="93">
        <v>1</v>
      </c>
      <c r="T30" s="93">
        <v>0</v>
      </c>
      <c r="U30" s="93">
        <v>0</v>
      </c>
      <c r="V30" s="93">
        <v>0</v>
      </c>
      <c r="W30" s="93">
        <v>0</v>
      </c>
      <c r="X30" s="93">
        <v>0</v>
      </c>
      <c r="Y30" s="96" t="s">
        <v>88</v>
      </c>
      <c r="Z30" s="97">
        <v>44708</v>
      </c>
      <c r="AA30" s="97">
        <v>44718</v>
      </c>
      <c r="AB30" s="97">
        <v>44718</v>
      </c>
      <c r="AC30" s="98" t="s">
        <v>477</v>
      </c>
      <c r="AD30" s="93">
        <v>1</v>
      </c>
      <c r="AE30" s="93">
        <v>0</v>
      </c>
      <c r="AF30" s="93">
        <v>1</v>
      </c>
      <c r="AG30" s="93">
        <v>0</v>
      </c>
      <c r="AH30" s="99">
        <v>0</v>
      </c>
      <c r="AI30" s="99">
        <v>1</v>
      </c>
      <c r="AJ30" s="99">
        <v>0</v>
      </c>
      <c r="AK30" s="99">
        <v>0</v>
      </c>
      <c r="AL30" s="99">
        <v>0</v>
      </c>
      <c r="AM30" s="99">
        <v>0</v>
      </c>
      <c r="AN30" s="99">
        <v>0</v>
      </c>
      <c r="AO30" s="99">
        <v>0</v>
      </c>
      <c r="AP30" s="99">
        <v>0</v>
      </c>
      <c r="AQ30" s="93">
        <v>1</v>
      </c>
      <c r="AR30" s="93">
        <v>0</v>
      </c>
      <c r="AS30" s="93">
        <v>0</v>
      </c>
      <c r="AT30" s="93">
        <v>1</v>
      </c>
      <c r="AU30" s="93">
        <v>0</v>
      </c>
    </row>
    <row r="31" spans="2:47" ht="23.1" customHeight="1" x14ac:dyDescent="0.25">
      <c r="B31" s="93">
        <v>21</v>
      </c>
      <c r="C31" s="94" t="s">
        <v>433</v>
      </c>
      <c r="D31" s="22">
        <v>0</v>
      </c>
      <c r="E31" s="22">
        <v>1</v>
      </c>
      <c r="F31" s="37" t="s">
        <v>456</v>
      </c>
      <c r="G31" s="93">
        <v>0</v>
      </c>
      <c r="H31" s="93">
        <v>2</v>
      </c>
      <c r="I31" s="22">
        <v>0</v>
      </c>
      <c r="J31" s="22">
        <v>0</v>
      </c>
      <c r="K31" s="22">
        <v>0</v>
      </c>
      <c r="L31" s="22">
        <v>0</v>
      </c>
      <c r="M31" s="95">
        <v>44708</v>
      </c>
      <c r="N31" s="93">
        <v>1</v>
      </c>
      <c r="O31" s="93">
        <v>0</v>
      </c>
      <c r="P31" s="93">
        <v>0</v>
      </c>
      <c r="Q31" s="93">
        <v>0</v>
      </c>
      <c r="R31" s="93">
        <v>1</v>
      </c>
      <c r="S31" s="93">
        <v>1</v>
      </c>
      <c r="T31" s="93">
        <v>0</v>
      </c>
      <c r="U31" s="93">
        <v>0</v>
      </c>
      <c r="V31" s="93">
        <v>0</v>
      </c>
      <c r="W31" s="93">
        <v>0</v>
      </c>
      <c r="X31" s="93">
        <v>0</v>
      </c>
      <c r="Y31" s="96" t="s">
        <v>88</v>
      </c>
      <c r="Z31" s="97">
        <v>44708</v>
      </c>
      <c r="AA31" s="97">
        <v>44711</v>
      </c>
      <c r="AB31" s="97">
        <v>44712</v>
      </c>
      <c r="AC31" s="98" t="s">
        <v>478</v>
      </c>
      <c r="AD31" s="93">
        <v>0</v>
      </c>
      <c r="AE31" s="93">
        <v>1</v>
      </c>
      <c r="AF31" s="93">
        <v>1</v>
      </c>
      <c r="AG31" s="93">
        <v>0</v>
      </c>
      <c r="AH31" s="99">
        <v>0</v>
      </c>
      <c r="AI31" s="99">
        <v>1</v>
      </c>
      <c r="AJ31" s="99">
        <v>0</v>
      </c>
      <c r="AK31" s="99">
        <v>0</v>
      </c>
      <c r="AL31" s="99">
        <v>0</v>
      </c>
      <c r="AM31" s="99">
        <v>0</v>
      </c>
      <c r="AN31" s="99">
        <v>0</v>
      </c>
      <c r="AO31" s="99">
        <v>0</v>
      </c>
      <c r="AP31" s="99">
        <v>0</v>
      </c>
      <c r="AQ31" s="93">
        <v>1</v>
      </c>
      <c r="AR31" s="93">
        <v>0</v>
      </c>
      <c r="AS31" s="93">
        <v>0</v>
      </c>
      <c r="AT31" s="93">
        <v>1</v>
      </c>
      <c r="AU31" s="93">
        <v>0</v>
      </c>
    </row>
    <row r="32" spans="2:47" ht="23.1" customHeight="1" x14ac:dyDescent="0.25">
      <c r="B32" s="93">
        <v>22</v>
      </c>
      <c r="C32" s="94" t="s">
        <v>434</v>
      </c>
      <c r="D32" s="22">
        <v>0</v>
      </c>
      <c r="E32" s="22">
        <v>1</v>
      </c>
      <c r="F32" s="37" t="s">
        <v>457</v>
      </c>
      <c r="G32" s="93">
        <v>0</v>
      </c>
      <c r="H32" s="93">
        <v>1</v>
      </c>
      <c r="I32" s="22">
        <v>0</v>
      </c>
      <c r="J32" s="22">
        <v>0</v>
      </c>
      <c r="K32" s="22">
        <v>0</v>
      </c>
      <c r="L32" s="22">
        <v>0</v>
      </c>
      <c r="M32" s="95">
        <v>44708</v>
      </c>
      <c r="N32" s="93">
        <v>1</v>
      </c>
      <c r="O32" s="93">
        <v>0</v>
      </c>
      <c r="P32" s="93">
        <v>0</v>
      </c>
      <c r="Q32" s="93">
        <v>0</v>
      </c>
      <c r="R32" s="93">
        <v>1</v>
      </c>
      <c r="S32" s="93">
        <v>1</v>
      </c>
      <c r="T32" s="93">
        <v>0</v>
      </c>
      <c r="U32" s="93">
        <v>0</v>
      </c>
      <c r="V32" s="93">
        <v>0</v>
      </c>
      <c r="W32" s="93">
        <v>0</v>
      </c>
      <c r="X32" s="93">
        <v>0</v>
      </c>
      <c r="Y32" s="96" t="s">
        <v>88</v>
      </c>
      <c r="Z32" s="97">
        <v>44708</v>
      </c>
      <c r="AA32" s="97">
        <v>44711</v>
      </c>
      <c r="AB32" s="97">
        <v>44712</v>
      </c>
      <c r="AC32" s="98" t="s">
        <v>479</v>
      </c>
      <c r="AD32" s="93">
        <v>0</v>
      </c>
      <c r="AE32" s="93">
        <v>1</v>
      </c>
      <c r="AF32" s="93">
        <v>1</v>
      </c>
      <c r="AG32" s="93">
        <v>0</v>
      </c>
      <c r="AH32" s="99">
        <v>0</v>
      </c>
      <c r="AI32" s="99">
        <v>1</v>
      </c>
      <c r="AJ32" s="99">
        <v>0</v>
      </c>
      <c r="AK32" s="99">
        <v>0</v>
      </c>
      <c r="AL32" s="99">
        <v>0</v>
      </c>
      <c r="AM32" s="99">
        <v>0</v>
      </c>
      <c r="AN32" s="99">
        <v>0</v>
      </c>
      <c r="AO32" s="99">
        <v>0</v>
      </c>
      <c r="AP32" s="99">
        <v>0</v>
      </c>
      <c r="AQ32" s="93">
        <v>0</v>
      </c>
      <c r="AR32" s="93">
        <v>1</v>
      </c>
      <c r="AS32" s="93">
        <v>0</v>
      </c>
      <c r="AT32" s="93">
        <v>1</v>
      </c>
      <c r="AU32" s="93">
        <v>0</v>
      </c>
    </row>
    <row r="33" spans="2:47" ht="23.1" customHeight="1" x14ac:dyDescent="0.25">
      <c r="B33" s="93">
        <v>23</v>
      </c>
      <c r="C33" s="94" t="s">
        <v>435</v>
      </c>
      <c r="D33" s="22">
        <v>0</v>
      </c>
      <c r="E33" s="22">
        <v>1</v>
      </c>
      <c r="F33" s="37" t="s">
        <v>458</v>
      </c>
      <c r="G33" s="93">
        <v>0</v>
      </c>
      <c r="H33" s="93">
        <v>1</v>
      </c>
      <c r="I33" s="22">
        <v>0</v>
      </c>
      <c r="J33" s="22">
        <v>0</v>
      </c>
      <c r="K33" s="22">
        <v>0</v>
      </c>
      <c r="L33" s="22">
        <v>0</v>
      </c>
      <c r="M33" s="95">
        <v>44711</v>
      </c>
      <c r="N33" s="93">
        <v>1</v>
      </c>
      <c r="O33" s="93">
        <v>0</v>
      </c>
      <c r="P33" s="93">
        <v>0</v>
      </c>
      <c r="Q33" s="93">
        <v>0</v>
      </c>
      <c r="R33" s="93">
        <v>1</v>
      </c>
      <c r="S33" s="93">
        <v>1</v>
      </c>
      <c r="T33" s="93">
        <v>0</v>
      </c>
      <c r="U33" s="93">
        <v>0</v>
      </c>
      <c r="V33" s="93">
        <v>0</v>
      </c>
      <c r="W33" s="93">
        <v>0</v>
      </c>
      <c r="X33" s="93">
        <v>0</v>
      </c>
      <c r="Y33" s="96" t="s">
        <v>88</v>
      </c>
      <c r="Z33" s="97">
        <v>44711</v>
      </c>
      <c r="AA33" s="97">
        <v>44711</v>
      </c>
      <c r="AB33" s="97">
        <v>44715</v>
      </c>
      <c r="AC33" s="98" t="s">
        <v>480</v>
      </c>
      <c r="AD33" s="93">
        <v>0</v>
      </c>
      <c r="AE33" s="93">
        <v>1</v>
      </c>
      <c r="AF33" s="93">
        <v>1</v>
      </c>
      <c r="AG33" s="93">
        <v>0</v>
      </c>
      <c r="AH33" s="99">
        <v>0</v>
      </c>
      <c r="AI33" s="99">
        <v>0</v>
      </c>
      <c r="AJ33" s="99">
        <v>1</v>
      </c>
      <c r="AK33" s="99">
        <v>0</v>
      </c>
      <c r="AL33" s="99">
        <v>0</v>
      </c>
      <c r="AM33" s="99">
        <v>0</v>
      </c>
      <c r="AN33" s="99">
        <v>0</v>
      </c>
      <c r="AO33" s="99">
        <v>0</v>
      </c>
      <c r="AP33" s="99">
        <v>0</v>
      </c>
      <c r="AQ33" s="93">
        <v>0</v>
      </c>
      <c r="AR33" s="93">
        <v>1</v>
      </c>
      <c r="AS33" s="93">
        <v>0</v>
      </c>
      <c r="AT33" s="93">
        <v>1</v>
      </c>
      <c r="AU33" s="93">
        <v>0</v>
      </c>
    </row>
    <row r="34" spans="2:47" ht="26.25" customHeight="1" x14ac:dyDescent="0.25">
      <c r="B34" s="176" t="s">
        <v>56</v>
      </c>
      <c r="C34" s="176"/>
      <c r="D34" s="100">
        <f>SUM(D11:D33)</f>
        <v>2</v>
      </c>
      <c r="E34" s="100">
        <f>SUM(E11:E33)</f>
        <v>21</v>
      </c>
      <c r="F34" s="101"/>
      <c r="G34" s="100">
        <f t="shared" ref="G34:L34" si="0">SUM(G11:G33)</f>
        <v>0</v>
      </c>
      <c r="H34" s="100">
        <f t="shared" si="0"/>
        <v>53</v>
      </c>
      <c r="I34" s="100">
        <f t="shared" si="0"/>
        <v>1</v>
      </c>
      <c r="J34" s="100">
        <f t="shared" si="0"/>
        <v>0</v>
      </c>
      <c r="K34" s="100">
        <f t="shared" si="0"/>
        <v>0</v>
      </c>
      <c r="L34" s="100">
        <f t="shared" si="0"/>
        <v>0</v>
      </c>
      <c r="M34" s="101"/>
      <c r="N34" s="100">
        <f>SUM(N11:N33)/23*100</f>
        <v>91.304347826086953</v>
      </c>
      <c r="O34" s="100">
        <f>SUM(O11:O33)/23*100</f>
        <v>8.695652173913043</v>
      </c>
      <c r="P34" s="100">
        <f t="shared" ref="P34:X34" si="1">SUM(P11:P33)</f>
        <v>0</v>
      </c>
      <c r="Q34" s="100">
        <f t="shared" si="1"/>
        <v>0</v>
      </c>
      <c r="R34" s="100">
        <f t="shared" si="1"/>
        <v>23</v>
      </c>
      <c r="S34" s="100">
        <f t="shared" si="1"/>
        <v>20</v>
      </c>
      <c r="T34" s="100">
        <f t="shared" si="1"/>
        <v>0</v>
      </c>
      <c r="U34" s="100">
        <f t="shared" si="1"/>
        <v>0</v>
      </c>
      <c r="V34" s="100">
        <f t="shared" si="1"/>
        <v>0</v>
      </c>
      <c r="W34" s="100">
        <f t="shared" si="1"/>
        <v>2</v>
      </c>
      <c r="X34" s="100">
        <f t="shared" si="1"/>
        <v>1</v>
      </c>
      <c r="Y34" s="101"/>
      <c r="Z34" s="102"/>
      <c r="AA34" s="103"/>
      <c r="AB34" s="103"/>
      <c r="AC34" s="103"/>
      <c r="AD34" s="100">
        <f t="shared" ref="AD34:AU34" si="2">SUM(AD11:AD33)</f>
        <v>14</v>
      </c>
      <c r="AE34" s="100">
        <f t="shared" si="2"/>
        <v>9</v>
      </c>
      <c r="AF34" s="100">
        <f t="shared" si="2"/>
        <v>22</v>
      </c>
      <c r="AG34" s="100">
        <f t="shared" si="2"/>
        <v>1</v>
      </c>
      <c r="AH34" s="100">
        <f t="shared" si="2"/>
        <v>2</v>
      </c>
      <c r="AI34" s="100">
        <f t="shared" si="2"/>
        <v>11</v>
      </c>
      <c r="AJ34" s="100">
        <f t="shared" si="2"/>
        <v>9</v>
      </c>
      <c r="AK34" s="100">
        <f t="shared" si="2"/>
        <v>0</v>
      </c>
      <c r="AL34" s="100">
        <f t="shared" si="2"/>
        <v>1</v>
      </c>
      <c r="AM34" s="100">
        <f t="shared" si="2"/>
        <v>0</v>
      </c>
      <c r="AN34" s="100">
        <f t="shared" si="2"/>
        <v>0</v>
      </c>
      <c r="AO34" s="100">
        <f t="shared" si="2"/>
        <v>1</v>
      </c>
      <c r="AP34" s="100">
        <f t="shared" si="2"/>
        <v>0</v>
      </c>
      <c r="AQ34" s="100">
        <f t="shared" si="2"/>
        <v>5</v>
      </c>
      <c r="AR34" s="100">
        <f t="shared" si="2"/>
        <v>11</v>
      </c>
      <c r="AS34" s="100">
        <f t="shared" si="2"/>
        <v>6</v>
      </c>
      <c r="AT34" s="100">
        <f t="shared" si="2"/>
        <v>22</v>
      </c>
      <c r="AU34" s="100">
        <f t="shared" si="2"/>
        <v>1</v>
      </c>
    </row>
    <row r="35" spans="2:47" ht="23.1" customHeight="1" x14ac:dyDescent="0.25">
      <c r="Z35" s="104"/>
      <c r="AA35" s="105"/>
      <c r="AB35" s="105"/>
      <c r="AC35" s="105"/>
    </row>
    <row r="36" spans="2:47" ht="23.1" customHeight="1" x14ac:dyDescent="0.25">
      <c r="C36" s="114" t="s">
        <v>676</v>
      </c>
      <c r="D36" s="141" t="s">
        <v>677</v>
      </c>
      <c r="E36" s="142"/>
      <c r="F36" s="143"/>
    </row>
    <row r="37" spans="2:47" ht="23.1" customHeight="1" x14ac:dyDescent="0.25">
      <c r="C37" s="115" t="s">
        <v>670</v>
      </c>
      <c r="D37" s="110" t="s">
        <v>678</v>
      </c>
      <c r="E37" s="110"/>
      <c r="F37" s="110"/>
    </row>
    <row r="38" spans="2:47" ht="23.1" customHeight="1" x14ac:dyDescent="0.25">
      <c r="C38" s="115" t="s">
        <v>671</v>
      </c>
      <c r="D38" s="110" t="s">
        <v>679</v>
      </c>
      <c r="E38" s="110"/>
      <c r="F38" s="110"/>
    </row>
    <row r="39" spans="2:47" x14ac:dyDescent="0.25">
      <c r="C39" s="115" t="s">
        <v>672</v>
      </c>
      <c r="D39" s="110" t="s">
        <v>680</v>
      </c>
      <c r="E39" s="110"/>
      <c r="F39" s="110"/>
    </row>
    <row r="40" spans="2:47" x14ac:dyDescent="0.25">
      <c r="C40" s="115" t="s">
        <v>673</v>
      </c>
      <c r="D40" s="110" t="s">
        <v>681</v>
      </c>
      <c r="E40" s="110"/>
      <c r="F40" s="110"/>
    </row>
    <row r="41" spans="2:47" x14ac:dyDescent="0.25">
      <c r="C41" s="115" t="s">
        <v>674</v>
      </c>
      <c r="D41" s="110" t="s">
        <v>682</v>
      </c>
      <c r="E41" s="110"/>
      <c r="F41" s="110"/>
    </row>
    <row r="42" spans="2:47" x14ac:dyDescent="0.25">
      <c r="C42" s="115" t="s">
        <v>675</v>
      </c>
      <c r="D42" s="110" t="s">
        <v>683</v>
      </c>
      <c r="E42" s="110"/>
      <c r="F42" s="110"/>
    </row>
    <row r="43" spans="2:47" x14ac:dyDescent="0.25">
      <c r="C43" s="115" t="s">
        <v>727</v>
      </c>
      <c r="D43" s="110" t="s">
        <v>728</v>
      </c>
      <c r="E43" s="110"/>
      <c r="F43" s="110"/>
    </row>
  </sheetData>
  <mergeCells count="61">
    <mergeCell ref="B4:M4"/>
    <mergeCell ref="AT6:AU7"/>
    <mergeCell ref="AC6:AC10"/>
    <mergeCell ref="B2:M2"/>
    <mergeCell ref="B6:B10"/>
    <mergeCell ref="C6:C10"/>
    <mergeCell ref="D6:E7"/>
    <mergeCell ref="F6:F10"/>
    <mergeCell ref="G6:L6"/>
    <mergeCell ref="M6:M10"/>
    <mergeCell ref="L7:L10"/>
    <mergeCell ref="N6:O6"/>
    <mergeCell ref="G7:G10"/>
    <mergeCell ref="H7:H10"/>
    <mergeCell ref="I7:I10"/>
    <mergeCell ref="J7:J10"/>
    <mergeCell ref="K7:K10"/>
    <mergeCell ref="AA6:AA10"/>
    <mergeCell ref="Y6:Y10"/>
    <mergeCell ref="P8:P10"/>
    <mergeCell ref="Q8:Q10"/>
    <mergeCell ref="Z6:Z10"/>
    <mergeCell ref="S6:X6"/>
    <mergeCell ref="X7:X10"/>
    <mergeCell ref="R7:R10"/>
    <mergeCell ref="S7:S10"/>
    <mergeCell ref="T7:T10"/>
    <mergeCell ref="U7:U10"/>
    <mergeCell ref="P6:R6"/>
    <mergeCell ref="N7:N10"/>
    <mergeCell ref="O7:O10"/>
    <mergeCell ref="P7:Q7"/>
    <mergeCell ref="AF8:AF10"/>
    <mergeCell ref="AG8:AG10"/>
    <mergeCell ref="AB6:AB10"/>
    <mergeCell ref="AD6:AS6"/>
    <mergeCell ref="AP8:AP10"/>
    <mergeCell ref="AQ8:AQ10"/>
    <mergeCell ref="AR8:AR10"/>
    <mergeCell ref="AS8:AS10"/>
    <mergeCell ref="AH8:AO8"/>
    <mergeCell ref="AD8:AD10"/>
    <mergeCell ref="AE8:AE10"/>
    <mergeCell ref="AF7:AN7"/>
    <mergeCell ref="AP7:AS7"/>
    <mergeCell ref="D36:F36"/>
    <mergeCell ref="AU8:AU10"/>
    <mergeCell ref="AT8:AT10"/>
    <mergeCell ref="B34:C34"/>
    <mergeCell ref="AH9:AI9"/>
    <mergeCell ref="AJ9:AJ10"/>
    <mergeCell ref="AK9:AK10"/>
    <mergeCell ref="AL9:AL10"/>
    <mergeCell ref="AM9:AM10"/>
    <mergeCell ref="AN9:AN10"/>
    <mergeCell ref="AO9:AO10"/>
    <mergeCell ref="D8:D10"/>
    <mergeCell ref="E8:E10"/>
    <mergeCell ref="V7:V10"/>
    <mergeCell ref="W7:W10"/>
    <mergeCell ref="AD7:AE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43"/>
  <sheetViews>
    <sheetView showGridLines="0" workbookViewId="0">
      <pane ySplit="8" topLeftCell="A27" activePane="bottomLeft" state="frozen"/>
      <selection pane="bottomLeft" activeCell="B2" sqref="B2:M2"/>
    </sheetView>
  </sheetViews>
  <sheetFormatPr baseColWidth="10" defaultColWidth="11.42578125" defaultRowHeight="15" x14ac:dyDescent="0.25"/>
  <cols>
    <col min="1" max="1" width="3" customWidth="1"/>
    <col min="2" max="2" width="4.28515625" customWidth="1"/>
    <col min="3" max="3" width="13.5703125" style="1" customWidth="1"/>
    <col min="4" max="4" width="4.5703125" customWidth="1"/>
    <col min="5" max="5" width="4.7109375" customWidth="1"/>
    <col min="6" max="6" width="35.5703125" customWidth="1"/>
    <col min="7" max="7" width="4.7109375" customWidth="1"/>
    <col min="8" max="8" width="5.28515625" customWidth="1"/>
    <col min="9" max="10" width="4.5703125" customWidth="1"/>
    <col min="11" max="11" width="5" customWidth="1"/>
    <col min="12" max="12" width="6.28515625" customWidth="1"/>
    <col min="13" max="13" width="14.14062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30" max="40" width="5" customWidth="1"/>
    <col min="41" max="41" width="7.42578125" customWidth="1"/>
    <col min="42" max="47" width="5" customWidth="1"/>
  </cols>
  <sheetData>
    <row r="2" spans="2:100" ht="81.75" customHeight="1" thickBot="1" x14ac:dyDescent="0.3">
      <c r="B2" s="166" t="s">
        <v>572</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21" customHeight="1" thickTop="1" x14ac:dyDescent="0.3"/>
    <row r="4" spans="2:100"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50"/>
      <c r="Y4" s="159" t="s">
        <v>17</v>
      </c>
      <c r="Z4" s="159" t="s">
        <v>18</v>
      </c>
      <c r="AA4" s="159" t="s">
        <v>19</v>
      </c>
      <c r="AB4" s="159" t="s">
        <v>20</v>
      </c>
      <c r="AC4" s="160" t="s">
        <v>163</v>
      </c>
      <c r="AD4" s="139" t="s">
        <v>21</v>
      </c>
      <c r="AE4" s="139"/>
      <c r="AF4" s="139"/>
      <c r="AG4" s="139"/>
      <c r="AH4" s="139"/>
      <c r="AI4" s="139"/>
      <c r="AJ4" s="139"/>
      <c r="AK4" s="139"/>
      <c r="AL4" s="139"/>
      <c r="AM4" s="139"/>
      <c r="AN4" s="139"/>
      <c r="AO4" s="139"/>
      <c r="AP4" s="139"/>
      <c r="AQ4" s="139"/>
      <c r="AR4" s="139"/>
      <c r="AS4" s="139"/>
      <c r="AT4" s="155" t="s">
        <v>22</v>
      </c>
      <c r="AU4" s="156"/>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63" t="s">
        <v>158</v>
      </c>
      <c r="Y5" s="159"/>
      <c r="Z5" s="159"/>
      <c r="AA5" s="159"/>
      <c r="AB5" s="159"/>
      <c r="AC5" s="161"/>
      <c r="AD5" s="139" t="s">
        <v>31</v>
      </c>
      <c r="AE5" s="139"/>
      <c r="AF5" s="139" t="s">
        <v>32</v>
      </c>
      <c r="AG5" s="139"/>
      <c r="AH5" s="139"/>
      <c r="AI5" s="139"/>
      <c r="AJ5" s="139"/>
      <c r="AK5" s="139"/>
      <c r="AL5" s="139"/>
      <c r="AM5" s="139"/>
      <c r="AN5" s="139"/>
      <c r="AO5" s="42"/>
      <c r="AP5" s="139" t="s">
        <v>33</v>
      </c>
      <c r="AQ5" s="139"/>
      <c r="AR5" s="139"/>
      <c r="AS5" s="139"/>
      <c r="AT5" s="157"/>
      <c r="AU5" s="158"/>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64"/>
      <c r="Y6" s="159"/>
      <c r="Z6" s="159"/>
      <c r="AA6" s="159"/>
      <c r="AB6" s="159"/>
      <c r="AC6" s="161"/>
      <c r="AD6" s="139" t="s">
        <v>37</v>
      </c>
      <c r="AE6" s="139" t="s">
        <v>38</v>
      </c>
      <c r="AF6" s="151" t="s">
        <v>39</v>
      </c>
      <c r="AG6" s="151" t="s">
        <v>40</v>
      </c>
      <c r="AH6" s="139" t="s">
        <v>41</v>
      </c>
      <c r="AI6" s="139"/>
      <c r="AJ6" s="139"/>
      <c r="AK6" s="139"/>
      <c r="AL6" s="139"/>
      <c r="AM6" s="139"/>
      <c r="AN6" s="139"/>
      <c r="AO6" s="139"/>
      <c r="AP6" s="151" t="s">
        <v>42</v>
      </c>
      <c r="AQ6" s="151" t="s">
        <v>43</v>
      </c>
      <c r="AR6" s="151" t="s">
        <v>44</v>
      </c>
      <c r="AS6" s="151" t="s">
        <v>45</v>
      </c>
      <c r="AT6" s="151" t="s">
        <v>46</v>
      </c>
      <c r="AU6" s="151" t="s">
        <v>157</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64"/>
      <c r="Y7" s="159"/>
      <c r="Z7" s="159"/>
      <c r="AA7" s="159"/>
      <c r="AB7" s="159"/>
      <c r="AC7" s="161"/>
      <c r="AD7" s="139"/>
      <c r="AE7" s="139"/>
      <c r="AF7" s="151"/>
      <c r="AG7" s="151"/>
      <c r="AH7" s="169" t="s">
        <v>47</v>
      </c>
      <c r="AI7" s="169"/>
      <c r="AJ7" s="151" t="s">
        <v>48</v>
      </c>
      <c r="AK7" s="139" t="s">
        <v>49</v>
      </c>
      <c r="AL7" s="151" t="s">
        <v>50</v>
      </c>
      <c r="AM7" s="151" t="s">
        <v>51</v>
      </c>
      <c r="AN7" s="151" t="s">
        <v>52</v>
      </c>
      <c r="AO7" s="139" t="s">
        <v>53</v>
      </c>
      <c r="AP7" s="151"/>
      <c r="AQ7" s="151"/>
      <c r="AR7" s="151"/>
      <c r="AS7" s="151"/>
      <c r="AT7" s="151"/>
      <c r="AU7" s="151"/>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65"/>
      <c r="Y8" s="159"/>
      <c r="Z8" s="159"/>
      <c r="AA8" s="159"/>
      <c r="AB8" s="159"/>
      <c r="AC8" s="162"/>
      <c r="AD8" s="139"/>
      <c r="AE8" s="139"/>
      <c r="AF8" s="151"/>
      <c r="AG8" s="151"/>
      <c r="AH8" s="43" t="s">
        <v>54</v>
      </c>
      <c r="AI8" s="43" t="s">
        <v>55</v>
      </c>
      <c r="AJ8" s="151"/>
      <c r="AK8" s="139"/>
      <c r="AL8" s="151"/>
      <c r="AM8" s="151"/>
      <c r="AN8" s="151"/>
      <c r="AO8" s="139"/>
      <c r="AP8" s="151"/>
      <c r="AQ8" s="151"/>
      <c r="AR8" s="151"/>
      <c r="AS8" s="151"/>
      <c r="AT8" s="151"/>
      <c r="AU8" s="151"/>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s="5" customFormat="1" ht="23.1" customHeight="1" x14ac:dyDescent="0.25">
      <c r="B9" s="17">
        <v>1</v>
      </c>
      <c r="C9" s="72" t="s">
        <v>481</v>
      </c>
      <c r="D9" s="22">
        <v>0</v>
      </c>
      <c r="E9" s="22">
        <v>1</v>
      </c>
      <c r="F9" s="37" t="s">
        <v>505</v>
      </c>
      <c r="G9" s="62">
        <v>0</v>
      </c>
      <c r="H9" s="62">
        <v>1</v>
      </c>
      <c r="I9" s="22">
        <v>0</v>
      </c>
      <c r="J9" s="22">
        <v>0</v>
      </c>
      <c r="K9" s="22">
        <v>0</v>
      </c>
      <c r="L9" s="22">
        <v>0</v>
      </c>
      <c r="M9" s="15">
        <v>44713</v>
      </c>
      <c r="N9" s="62">
        <v>1</v>
      </c>
      <c r="O9" s="62">
        <v>0</v>
      </c>
      <c r="P9" s="62">
        <v>0</v>
      </c>
      <c r="Q9" s="62">
        <v>0</v>
      </c>
      <c r="R9" s="62">
        <v>1</v>
      </c>
      <c r="S9" s="62">
        <v>1</v>
      </c>
      <c r="T9" s="62">
        <v>0</v>
      </c>
      <c r="U9" s="62">
        <v>0</v>
      </c>
      <c r="V9" s="62">
        <v>0</v>
      </c>
      <c r="W9" s="62">
        <v>0</v>
      </c>
      <c r="X9" s="62">
        <v>0</v>
      </c>
      <c r="Y9" s="64" t="s">
        <v>94</v>
      </c>
      <c r="Z9" s="16">
        <v>44713</v>
      </c>
      <c r="AA9" s="16">
        <v>44720</v>
      </c>
      <c r="AB9" s="16">
        <v>44722</v>
      </c>
      <c r="AC9" s="67" t="s">
        <v>530</v>
      </c>
      <c r="AD9" s="62">
        <v>1</v>
      </c>
      <c r="AE9" s="62">
        <v>0</v>
      </c>
      <c r="AF9" s="62">
        <v>1</v>
      </c>
      <c r="AG9" s="62">
        <v>0</v>
      </c>
      <c r="AH9" s="63">
        <v>0</v>
      </c>
      <c r="AI9" s="63">
        <v>1</v>
      </c>
      <c r="AJ9" s="63">
        <v>0</v>
      </c>
      <c r="AK9" s="63">
        <v>0</v>
      </c>
      <c r="AL9" s="63">
        <v>0</v>
      </c>
      <c r="AM9" s="63">
        <v>0</v>
      </c>
      <c r="AN9" s="63">
        <v>0</v>
      </c>
      <c r="AO9" s="62">
        <v>0</v>
      </c>
      <c r="AP9" s="62">
        <v>0</v>
      </c>
      <c r="AQ9" s="62">
        <v>0</v>
      </c>
      <c r="AR9" s="62">
        <v>0</v>
      </c>
      <c r="AS9" s="62">
        <v>1</v>
      </c>
      <c r="AT9" s="62">
        <v>1</v>
      </c>
      <c r="AU9" s="62">
        <v>0</v>
      </c>
    </row>
    <row r="10" spans="2:100" ht="23.1" customHeight="1" x14ac:dyDescent="0.25">
      <c r="B10" s="17">
        <v>2</v>
      </c>
      <c r="C10" s="72" t="s">
        <v>482</v>
      </c>
      <c r="D10" s="22">
        <v>0</v>
      </c>
      <c r="E10" s="22">
        <v>1</v>
      </c>
      <c r="F10" s="37" t="s">
        <v>506</v>
      </c>
      <c r="G10" s="62">
        <v>0</v>
      </c>
      <c r="H10" s="62">
        <v>0</v>
      </c>
      <c r="I10" s="62">
        <v>1</v>
      </c>
      <c r="J10" s="22">
        <v>0</v>
      </c>
      <c r="K10" s="22">
        <v>0</v>
      </c>
      <c r="L10" s="22">
        <v>0</v>
      </c>
      <c r="M10" s="15">
        <v>44715</v>
      </c>
      <c r="N10" s="62">
        <v>1</v>
      </c>
      <c r="O10" s="62">
        <v>0</v>
      </c>
      <c r="P10" s="62">
        <v>0</v>
      </c>
      <c r="Q10" s="62">
        <v>0</v>
      </c>
      <c r="R10" s="62">
        <v>1</v>
      </c>
      <c r="S10" s="62">
        <v>1</v>
      </c>
      <c r="T10" s="62">
        <v>0</v>
      </c>
      <c r="U10" s="62">
        <v>0</v>
      </c>
      <c r="V10" s="62">
        <v>0</v>
      </c>
      <c r="W10" s="62">
        <v>0</v>
      </c>
      <c r="X10" s="62">
        <v>0</v>
      </c>
      <c r="Y10" s="64" t="s">
        <v>98</v>
      </c>
      <c r="Z10" s="16">
        <v>44715</v>
      </c>
      <c r="AA10" s="16">
        <v>44720</v>
      </c>
      <c r="AB10" s="16">
        <v>44720</v>
      </c>
      <c r="AC10" s="67" t="s">
        <v>531</v>
      </c>
      <c r="AD10" s="62">
        <v>0</v>
      </c>
      <c r="AE10" s="62">
        <v>1</v>
      </c>
      <c r="AF10" s="62">
        <v>1</v>
      </c>
      <c r="AG10" s="62">
        <v>0</v>
      </c>
      <c r="AH10" s="63">
        <v>0</v>
      </c>
      <c r="AI10" s="63">
        <v>0</v>
      </c>
      <c r="AJ10" s="63">
        <v>1</v>
      </c>
      <c r="AK10" s="63">
        <v>0</v>
      </c>
      <c r="AL10" s="63">
        <v>0</v>
      </c>
      <c r="AM10" s="63">
        <v>0</v>
      </c>
      <c r="AN10" s="63">
        <v>0</v>
      </c>
      <c r="AO10" s="62">
        <v>0</v>
      </c>
      <c r="AP10" s="62">
        <v>0</v>
      </c>
      <c r="AQ10" s="62">
        <v>0</v>
      </c>
      <c r="AR10" s="62">
        <v>0</v>
      </c>
      <c r="AS10" s="62">
        <v>1</v>
      </c>
      <c r="AT10" s="62">
        <v>0</v>
      </c>
      <c r="AU10" s="62">
        <v>1</v>
      </c>
    </row>
    <row r="11" spans="2:100" ht="23.1" customHeight="1" x14ac:dyDescent="0.25">
      <c r="B11" s="17">
        <v>3</v>
      </c>
      <c r="C11" s="73" t="s">
        <v>483</v>
      </c>
      <c r="D11" s="40">
        <v>0</v>
      </c>
      <c r="E11" s="40">
        <v>1</v>
      </c>
      <c r="F11" s="41" t="s">
        <v>507</v>
      </c>
      <c r="G11" s="62">
        <v>0</v>
      </c>
      <c r="H11" s="63">
        <v>3</v>
      </c>
      <c r="I11" s="40">
        <v>0</v>
      </c>
      <c r="J11" s="40">
        <v>0</v>
      </c>
      <c r="K11" s="40">
        <v>0</v>
      </c>
      <c r="L11" s="40">
        <v>0</v>
      </c>
      <c r="M11" s="31">
        <v>44722</v>
      </c>
      <c r="N11" s="63">
        <v>1</v>
      </c>
      <c r="O11" s="62">
        <v>0</v>
      </c>
      <c r="P11" s="62">
        <v>0</v>
      </c>
      <c r="Q11" s="62">
        <v>0</v>
      </c>
      <c r="R11" s="63">
        <v>1</v>
      </c>
      <c r="S11" s="63">
        <v>1</v>
      </c>
      <c r="T11" s="62">
        <v>0</v>
      </c>
      <c r="U11" s="62">
        <v>0</v>
      </c>
      <c r="V11" s="62">
        <v>0</v>
      </c>
      <c r="W11" s="62">
        <v>0</v>
      </c>
      <c r="X11" s="62">
        <v>0</v>
      </c>
      <c r="Y11" s="65" t="s">
        <v>88</v>
      </c>
      <c r="Z11" s="69">
        <v>44722</v>
      </c>
      <c r="AA11" s="69">
        <v>44722</v>
      </c>
      <c r="AB11" s="69">
        <v>44733</v>
      </c>
      <c r="AC11" s="70" t="s">
        <v>532</v>
      </c>
      <c r="AD11" s="63">
        <v>1</v>
      </c>
      <c r="AE11" s="63">
        <v>0</v>
      </c>
      <c r="AF11" s="63">
        <v>1</v>
      </c>
      <c r="AG11" s="62">
        <v>0</v>
      </c>
      <c r="AH11" s="63">
        <v>0</v>
      </c>
      <c r="AI11" s="63">
        <v>1</v>
      </c>
      <c r="AJ11" s="63">
        <v>0</v>
      </c>
      <c r="AK11" s="63">
        <v>0</v>
      </c>
      <c r="AL11" s="63">
        <v>0</v>
      </c>
      <c r="AM11" s="63">
        <v>0</v>
      </c>
      <c r="AN11" s="63">
        <v>0</v>
      </c>
      <c r="AO11" s="62">
        <v>0</v>
      </c>
      <c r="AP11" s="62">
        <v>0</v>
      </c>
      <c r="AQ11" s="63">
        <v>0</v>
      </c>
      <c r="AR11" s="63">
        <v>1</v>
      </c>
      <c r="AS11" s="63">
        <v>0</v>
      </c>
      <c r="AT11" s="63">
        <v>1</v>
      </c>
      <c r="AU11" s="62">
        <v>0</v>
      </c>
    </row>
    <row r="12" spans="2:100" ht="23.1" customHeight="1" x14ac:dyDescent="0.25">
      <c r="B12" s="17">
        <v>4</v>
      </c>
      <c r="C12" s="73" t="s">
        <v>484</v>
      </c>
      <c r="D12" s="40">
        <v>0</v>
      </c>
      <c r="E12" s="40">
        <v>1</v>
      </c>
      <c r="F12" s="41" t="s">
        <v>508</v>
      </c>
      <c r="G12" s="62">
        <v>0</v>
      </c>
      <c r="H12" s="63">
        <v>18</v>
      </c>
      <c r="I12" s="40">
        <v>0</v>
      </c>
      <c r="J12" s="40">
        <v>0</v>
      </c>
      <c r="K12" s="40">
        <v>0</v>
      </c>
      <c r="L12" s="40">
        <v>0</v>
      </c>
      <c r="M12" s="31">
        <v>44722</v>
      </c>
      <c r="N12" s="63">
        <v>1</v>
      </c>
      <c r="O12" s="62">
        <v>0</v>
      </c>
      <c r="P12" s="62">
        <v>0</v>
      </c>
      <c r="Q12" s="62">
        <v>0</v>
      </c>
      <c r="R12" s="63">
        <v>1</v>
      </c>
      <c r="S12" s="63">
        <v>1</v>
      </c>
      <c r="T12" s="62">
        <v>0</v>
      </c>
      <c r="U12" s="62">
        <v>0</v>
      </c>
      <c r="V12" s="62">
        <v>0</v>
      </c>
      <c r="W12" s="62">
        <v>0</v>
      </c>
      <c r="X12" s="62">
        <v>0</v>
      </c>
      <c r="Y12" s="65" t="s">
        <v>88</v>
      </c>
      <c r="Z12" s="69">
        <v>44722</v>
      </c>
      <c r="AA12" s="69">
        <v>44739</v>
      </c>
      <c r="AB12" s="69">
        <v>44739</v>
      </c>
      <c r="AC12" s="70" t="s">
        <v>533</v>
      </c>
      <c r="AD12" s="63">
        <v>0</v>
      </c>
      <c r="AE12" s="63">
        <v>1</v>
      </c>
      <c r="AF12" s="63">
        <v>1</v>
      </c>
      <c r="AG12" s="62">
        <v>0</v>
      </c>
      <c r="AH12" s="63">
        <v>0</v>
      </c>
      <c r="AI12" s="63">
        <v>1</v>
      </c>
      <c r="AJ12" s="63">
        <v>0</v>
      </c>
      <c r="AK12" s="63">
        <v>0</v>
      </c>
      <c r="AL12" s="63">
        <v>0</v>
      </c>
      <c r="AM12" s="63">
        <v>0</v>
      </c>
      <c r="AN12" s="63">
        <v>0</v>
      </c>
      <c r="AO12" s="62">
        <v>0</v>
      </c>
      <c r="AP12" s="62">
        <v>0</v>
      </c>
      <c r="AQ12" s="63">
        <v>0</v>
      </c>
      <c r="AR12" s="63">
        <v>1</v>
      </c>
      <c r="AS12" s="63">
        <v>0</v>
      </c>
      <c r="AT12" s="63">
        <v>1</v>
      </c>
      <c r="AU12" s="62">
        <v>0</v>
      </c>
    </row>
    <row r="13" spans="2:100" ht="23.1" customHeight="1" x14ac:dyDescent="0.25">
      <c r="B13" s="17">
        <v>5</v>
      </c>
      <c r="C13" s="73" t="s">
        <v>485</v>
      </c>
      <c r="D13" s="40">
        <v>0</v>
      </c>
      <c r="E13" s="40">
        <v>1</v>
      </c>
      <c r="F13" s="41" t="s">
        <v>509</v>
      </c>
      <c r="G13" s="62">
        <v>0</v>
      </c>
      <c r="H13" s="63">
        <v>3</v>
      </c>
      <c r="I13" s="40">
        <v>0</v>
      </c>
      <c r="J13" s="40">
        <v>0</v>
      </c>
      <c r="K13" s="40">
        <v>0</v>
      </c>
      <c r="L13" s="40">
        <v>0</v>
      </c>
      <c r="M13" s="31">
        <v>44726</v>
      </c>
      <c r="N13" s="63">
        <v>1</v>
      </c>
      <c r="O13" s="62">
        <v>0</v>
      </c>
      <c r="P13" s="62">
        <v>0</v>
      </c>
      <c r="Q13" s="62">
        <v>0</v>
      </c>
      <c r="R13" s="63">
        <v>1</v>
      </c>
      <c r="S13" s="63">
        <v>1</v>
      </c>
      <c r="T13" s="62">
        <v>0</v>
      </c>
      <c r="U13" s="62">
        <v>0</v>
      </c>
      <c r="V13" s="62">
        <v>0</v>
      </c>
      <c r="W13" s="62">
        <v>0</v>
      </c>
      <c r="X13" s="62">
        <v>0</v>
      </c>
      <c r="Y13" s="65" t="s">
        <v>529</v>
      </c>
      <c r="Z13" s="69">
        <v>44726</v>
      </c>
      <c r="AA13" s="69">
        <v>44740</v>
      </c>
      <c r="AB13" s="69">
        <v>44741</v>
      </c>
      <c r="AC13" s="70" t="s">
        <v>534</v>
      </c>
      <c r="AD13" s="63">
        <v>1</v>
      </c>
      <c r="AE13" s="63">
        <v>0</v>
      </c>
      <c r="AF13" s="63">
        <v>1</v>
      </c>
      <c r="AG13" s="62">
        <v>0</v>
      </c>
      <c r="AH13" s="63">
        <v>0</v>
      </c>
      <c r="AI13" s="63">
        <v>1</v>
      </c>
      <c r="AJ13" s="63">
        <v>0</v>
      </c>
      <c r="AK13" s="63">
        <v>0</v>
      </c>
      <c r="AL13" s="63">
        <v>0</v>
      </c>
      <c r="AM13" s="63">
        <v>0</v>
      </c>
      <c r="AN13" s="63">
        <v>0</v>
      </c>
      <c r="AO13" s="62">
        <v>0</v>
      </c>
      <c r="AP13" s="62">
        <v>0</v>
      </c>
      <c r="AQ13" s="63">
        <v>1</v>
      </c>
      <c r="AR13" s="63">
        <v>0</v>
      </c>
      <c r="AS13" s="63">
        <v>0</v>
      </c>
      <c r="AT13" s="63">
        <v>1</v>
      </c>
      <c r="AU13" s="62">
        <v>0</v>
      </c>
    </row>
    <row r="14" spans="2:100" ht="23.1" customHeight="1" x14ac:dyDescent="0.25">
      <c r="B14" s="17">
        <v>6</v>
      </c>
      <c r="C14" s="73" t="s">
        <v>486</v>
      </c>
      <c r="D14" s="40">
        <v>0</v>
      </c>
      <c r="E14" s="40">
        <v>1</v>
      </c>
      <c r="F14" s="41" t="s">
        <v>510</v>
      </c>
      <c r="G14" s="62">
        <v>0</v>
      </c>
      <c r="H14" s="63">
        <v>5</v>
      </c>
      <c r="I14" s="40">
        <v>0</v>
      </c>
      <c r="J14" s="40">
        <v>0</v>
      </c>
      <c r="K14" s="40">
        <v>0</v>
      </c>
      <c r="L14" s="40">
        <v>0</v>
      </c>
      <c r="M14" s="31">
        <v>44726</v>
      </c>
      <c r="N14" s="63">
        <v>1</v>
      </c>
      <c r="O14" s="62">
        <v>0</v>
      </c>
      <c r="P14" s="62">
        <v>0</v>
      </c>
      <c r="Q14" s="62">
        <v>0</v>
      </c>
      <c r="R14" s="63">
        <v>1</v>
      </c>
      <c r="S14" s="63">
        <v>1</v>
      </c>
      <c r="T14" s="62">
        <v>0</v>
      </c>
      <c r="U14" s="62">
        <v>0</v>
      </c>
      <c r="V14" s="62">
        <v>0</v>
      </c>
      <c r="W14" s="62">
        <v>0</v>
      </c>
      <c r="X14" s="62">
        <v>0</v>
      </c>
      <c r="Y14" s="65" t="s">
        <v>98</v>
      </c>
      <c r="Z14" s="69">
        <v>44726</v>
      </c>
      <c r="AA14" s="69">
        <v>44733</v>
      </c>
      <c r="AB14" s="69">
        <v>44733</v>
      </c>
      <c r="AC14" s="70" t="s">
        <v>535</v>
      </c>
      <c r="AD14" s="63">
        <v>0</v>
      </c>
      <c r="AE14" s="63">
        <v>1</v>
      </c>
      <c r="AF14" s="63">
        <v>1</v>
      </c>
      <c r="AG14" s="62">
        <v>0</v>
      </c>
      <c r="AH14" s="63">
        <v>0</v>
      </c>
      <c r="AI14" s="63">
        <v>0</v>
      </c>
      <c r="AJ14" s="63">
        <v>1</v>
      </c>
      <c r="AK14" s="63">
        <v>0</v>
      </c>
      <c r="AL14" s="63">
        <v>0</v>
      </c>
      <c r="AM14" s="63">
        <v>0</v>
      </c>
      <c r="AN14" s="63">
        <v>0</v>
      </c>
      <c r="AO14" s="62">
        <v>0</v>
      </c>
      <c r="AP14" s="62">
        <v>0</v>
      </c>
      <c r="AQ14" s="63">
        <v>1</v>
      </c>
      <c r="AR14" s="63">
        <v>0</v>
      </c>
      <c r="AS14" s="63">
        <v>0</v>
      </c>
      <c r="AT14" s="63">
        <v>1</v>
      </c>
      <c r="AU14" s="62">
        <v>0</v>
      </c>
    </row>
    <row r="15" spans="2:100" ht="23.1" customHeight="1" x14ac:dyDescent="0.25">
      <c r="B15" s="17">
        <v>7</v>
      </c>
      <c r="C15" s="73" t="s">
        <v>487</v>
      </c>
      <c r="D15" s="40">
        <v>0</v>
      </c>
      <c r="E15" s="40">
        <v>1</v>
      </c>
      <c r="F15" s="41" t="s">
        <v>511</v>
      </c>
      <c r="G15" s="62">
        <v>0</v>
      </c>
      <c r="H15" s="63">
        <v>13</v>
      </c>
      <c r="I15" s="40">
        <v>0</v>
      </c>
      <c r="J15" s="40">
        <v>0</v>
      </c>
      <c r="K15" s="40">
        <v>0</v>
      </c>
      <c r="L15" s="40">
        <v>0</v>
      </c>
      <c r="M15" s="31">
        <v>44726</v>
      </c>
      <c r="N15" s="63">
        <v>1</v>
      </c>
      <c r="O15" s="62">
        <v>0</v>
      </c>
      <c r="P15" s="62">
        <v>0</v>
      </c>
      <c r="Q15" s="62">
        <v>0</v>
      </c>
      <c r="R15" s="63">
        <v>1</v>
      </c>
      <c r="S15" s="63">
        <v>1</v>
      </c>
      <c r="T15" s="62">
        <v>0</v>
      </c>
      <c r="U15" s="62">
        <v>0</v>
      </c>
      <c r="V15" s="62">
        <v>0</v>
      </c>
      <c r="W15" s="62">
        <v>0</v>
      </c>
      <c r="X15" s="62">
        <v>0</v>
      </c>
      <c r="Y15" s="65" t="s">
        <v>100</v>
      </c>
      <c r="Z15" s="69">
        <v>44726</v>
      </c>
      <c r="AA15" s="69">
        <v>44732</v>
      </c>
      <c r="AB15" s="69">
        <v>44733</v>
      </c>
      <c r="AC15" s="70" t="s">
        <v>536</v>
      </c>
      <c r="AD15" s="63">
        <v>0</v>
      </c>
      <c r="AE15" s="63">
        <v>1</v>
      </c>
      <c r="AF15" s="63">
        <v>1</v>
      </c>
      <c r="AG15" s="63">
        <v>0</v>
      </c>
      <c r="AH15" s="63">
        <v>1</v>
      </c>
      <c r="AI15" s="63">
        <v>0</v>
      </c>
      <c r="AJ15" s="63">
        <v>0</v>
      </c>
      <c r="AK15" s="63">
        <v>0</v>
      </c>
      <c r="AL15" s="63">
        <v>0</v>
      </c>
      <c r="AM15" s="63">
        <v>0</v>
      </c>
      <c r="AN15" s="63">
        <v>0</v>
      </c>
      <c r="AO15" s="62">
        <v>0</v>
      </c>
      <c r="AP15" s="62">
        <v>0</v>
      </c>
      <c r="AQ15" s="63">
        <v>1</v>
      </c>
      <c r="AR15" s="63">
        <v>0</v>
      </c>
      <c r="AS15" s="63">
        <v>0</v>
      </c>
      <c r="AT15" s="63">
        <v>1</v>
      </c>
      <c r="AU15" s="62">
        <v>0</v>
      </c>
    </row>
    <row r="16" spans="2:100" ht="23.1" customHeight="1" x14ac:dyDescent="0.25">
      <c r="B16" s="17">
        <v>8</v>
      </c>
      <c r="C16" s="73" t="s">
        <v>488</v>
      </c>
      <c r="D16" s="40">
        <v>0</v>
      </c>
      <c r="E16" s="40">
        <v>1</v>
      </c>
      <c r="F16" s="41" t="s">
        <v>512</v>
      </c>
      <c r="G16" s="62">
        <v>0</v>
      </c>
      <c r="H16" s="63">
        <v>4</v>
      </c>
      <c r="I16" s="40">
        <v>0</v>
      </c>
      <c r="J16" s="40">
        <v>0</v>
      </c>
      <c r="K16" s="40">
        <v>0</v>
      </c>
      <c r="L16" s="40">
        <v>0</v>
      </c>
      <c r="M16" s="31">
        <v>44726</v>
      </c>
      <c r="N16" s="63">
        <v>1</v>
      </c>
      <c r="O16" s="62">
        <v>0</v>
      </c>
      <c r="P16" s="62">
        <v>0</v>
      </c>
      <c r="Q16" s="62">
        <v>0</v>
      </c>
      <c r="R16" s="63">
        <v>1</v>
      </c>
      <c r="S16" s="63">
        <v>1</v>
      </c>
      <c r="T16" s="62">
        <v>0</v>
      </c>
      <c r="U16" s="62">
        <v>0</v>
      </c>
      <c r="V16" s="62">
        <v>0</v>
      </c>
      <c r="W16" s="62">
        <v>0</v>
      </c>
      <c r="X16" s="62">
        <v>0</v>
      </c>
      <c r="Y16" s="65" t="s">
        <v>88</v>
      </c>
      <c r="Z16" s="69">
        <v>44726</v>
      </c>
      <c r="AA16" s="69">
        <v>44740</v>
      </c>
      <c r="AB16" s="69">
        <v>44740</v>
      </c>
      <c r="AC16" s="70" t="s">
        <v>537</v>
      </c>
      <c r="AD16" s="63">
        <v>0</v>
      </c>
      <c r="AE16" s="63">
        <v>1</v>
      </c>
      <c r="AF16" s="63">
        <v>1</v>
      </c>
      <c r="AG16" s="63">
        <v>0</v>
      </c>
      <c r="AH16" s="63">
        <v>0</v>
      </c>
      <c r="AI16" s="63">
        <v>0</v>
      </c>
      <c r="AJ16" s="63">
        <v>1</v>
      </c>
      <c r="AK16" s="63">
        <v>0</v>
      </c>
      <c r="AL16" s="63">
        <v>0</v>
      </c>
      <c r="AM16" s="63">
        <v>0</v>
      </c>
      <c r="AN16" s="63">
        <v>0</v>
      </c>
      <c r="AO16" s="62">
        <v>0</v>
      </c>
      <c r="AP16" s="62">
        <v>0</v>
      </c>
      <c r="AQ16" s="63">
        <v>0</v>
      </c>
      <c r="AR16" s="63">
        <v>0</v>
      </c>
      <c r="AS16" s="63">
        <v>1</v>
      </c>
      <c r="AT16" s="63">
        <v>1</v>
      </c>
      <c r="AU16" s="62">
        <v>0</v>
      </c>
    </row>
    <row r="17" spans="2:47" ht="23.1" customHeight="1" x14ac:dyDescent="0.3">
      <c r="B17" s="17">
        <v>9</v>
      </c>
      <c r="C17" s="73" t="s">
        <v>489</v>
      </c>
      <c r="D17" s="40">
        <v>0</v>
      </c>
      <c r="E17" s="40">
        <v>1</v>
      </c>
      <c r="F17" s="41" t="s">
        <v>513</v>
      </c>
      <c r="G17" s="62">
        <v>0</v>
      </c>
      <c r="H17" s="63">
        <v>1</v>
      </c>
      <c r="I17" s="40">
        <v>0</v>
      </c>
      <c r="J17" s="40">
        <v>0</v>
      </c>
      <c r="K17" s="40">
        <v>0</v>
      </c>
      <c r="L17" s="40">
        <v>0</v>
      </c>
      <c r="M17" s="31">
        <v>44726</v>
      </c>
      <c r="N17" s="63">
        <v>1</v>
      </c>
      <c r="O17" s="62">
        <v>0</v>
      </c>
      <c r="P17" s="62">
        <v>0</v>
      </c>
      <c r="Q17" s="62">
        <v>0</v>
      </c>
      <c r="R17" s="63">
        <v>1</v>
      </c>
      <c r="S17" s="63">
        <v>1</v>
      </c>
      <c r="T17" s="62">
        <v>0</v>
      </c>
      <c r="U17" s="62">
        <v>0</v>
      </c>
      <c r="V17" s="62">
        <v>0</v>
      </c>
      <c r="W17" s="62">
        <v>0</v>
      </c>
      <c r="X17" s="62">
        <v>0</v>
      </c>
      <c r="Y17" s="65" t="s">
        <v>88</v>
      </c>
      <c r="Z17" s="69">
        <v>44726</v>
      </c>
      <c r="AA17" s="69">
        <v>44726</v>
      </c>
      <c r="AB17" s="69">
        <v>44733</v>
      </c>
      <c r="AC17" s="70" t="s">
        <v>538</v>
      </c>
      <c r="AD17" s="63">
        <v>1</v>
      </c>
      <c r="AE17" s="63">
        <v>0</v>
      </c>
      <c r="AF17" s="63">
        <v>1</v>
      </c>
      <c r="AG17" s="63">
        <v>0</v>
      </c>
      <c r="AH17" s="63">
        <v>0</v>
      </c>
      <c r="AI17" s="63">
        <v>0</v>
      </c>
      <c r="AJ17" s="63">
        <v>1</v>
      </c>
      <c r="AK17" s="63">
        <v>0</v>
      </c>
      <c r="AL17" s="63">
        <v>0</v>
      </c>
      <c r="AM17" s="63">
        <v>0</v>
      </c>
      <c r="AN17" s="63">
        <v>0</v>
      </c>
      <c r="AO17" s="62">
        <v>0</v>
      </c>
      <c r="AP17" s="62">
        <v>0</v>
      </c>
      <c r="AQ17" s="63">
        <v>0</v>
      </c>
      <c r="AR17" s="63">
        <v>0</v>
      </c>
      <c r="AS17" s="63">
        <v>1</v>
      </c>
      <c r="AT17" s="63">
        <v>1</v>
      </c>
      <c r="AU17" s="62">
        <v>0</v>
      </c>
    </row>
    <row r="18" spans="2:47" ht="23.1" customHeight="1" x14ac:dyDescent="0.25">
      <c r="B18" s="17">
        <v>10</v>
      </c>
      <c r="C18" s="73" t="s">
        <v>490</v>
      </c>
      <c r="D18" s="40">
        <v>0</v>
      </c>
      <c r="E18" s="40">
        <v>1</v>
      </c>
      <c r="F18" s="41" t="s">
        <v>514</v>
      </c>
      <c r="G18" s="62">
        <v>0</v>
      </c>
      <c r="H18" s="63">
        <v>1</v>
      </c>
      <c r="I18" s="40">
        <v>0</v>
      </c>
      <c r="J18" s="40">
        <v>0</v>
      </c>
      <c r="K18" s="40">
        <v>0</v>
      </c>
      <c r="L18" s="40">
        <v>0</v>
      </c>
      <c r="M18" s="31">
        <v>44726</v>
      </c>
      <c r="N18" s="63">
        <v>1</v>
      </c>
      <c r="O18" s="62">
        <v>0</v>
      </c>
      <c r="P18" s="62">
        <v>0</v>
      </c>
      <c r="Q18" s="62">
        <v>0</v>
      </c>
      <c r="R18" s="63">
        <v>1</v>
      </c>
      <c r="S18" s="63">
        <v>1</v>
      </c>
      <c r="T18" s="62">
        <v>0</v>
      </c>
      <c r="U18" s="62">
        <v>0</v>
      </c>
      <c r="V18" s="62">
        <v>0</v>
      </c>
      <c r="W18" s="62">
        <v>0</v>
      </c>
      <c r="X18" s="62">
        <v>0</v>
      </c>
      <c r="Y18" s="65" t="s">
        <v>88</v>
      </c>
      <c r="Z18" s="69">
        <v>44726</v>
      </c>
      <c r="AA18" s="69">
        <v>44726</v>
      </c>
      <c r="AB18" s="69">
        <v>44733</v>
      </c>
      <c r="AC18" s="70" t="s">
        <v>539</v>
      </c>
      <c r="AD18" s="63">
        <v>0</v>
      </c>
      <c r="AE18" s="63">
        <v>1</v>
      </c>
      <c r="AF18" s="63">
        <v>1</v>
      </c>
      <c r="AG18" s="63">
        <v>0</v>
      </c>
      <c r="AH18" s="63">
        <v>0</v>
      </c>
      <c r="AI18" s="63">
        <v>0</v>
      </c>
      <c r="AJ18" s="63">
        <v>1</v>
      </c>
      <c r="AK18" s="63">
        <v>0</v>
      </c>
      <c r="AL18" s="63">
        <v>0</v>
      </c>
      <c r="AM18" s="63">
        <v>0</v>
      </c>
      <c r="AN18" s="63">
        <v>0</v>
      </c>
      <c r="AO18" s="62">
        <v>0</v>
      </c>
      <c r="AP18" s="62">
        <v>0</v>
      </c>
      <c r="AQ18" s="63">
        <v>1</v>
      </c>
      <c r="AR18" s="63">
        <v>0</v>
      </c>
      <c r="AS18" s="63">
        <v>0</v>
      </c>
      <c r="AT18" s="63">
        <v>1</v>
      </c>
      <c r="AU18" s="62">
        <v>0</v>
      </c>
    </row>
    <row r="19" spans="2:47" ht="23.1" customHeight="1" x14ac:dyDescent="0.25">
      <c r="B19" s="17">
        <v>11</v>
      </c>
      <c r="C19" s="72" t="s">
        <v>491</v>
      </c>
      <c r="D19" s="40">
        <v>0</v>
      </c>
      <c r="E19" s="22">
        <v>1</v>
      </c>
      <c r="F19" s="37" t="s">
        <v>515</v>
      </c>
      <c r="G19" s="62">
        <v>0</v>
      </c>
      <c r="H19" s="62">
        <v>6</v>
      </c>
      <c r="I19" s="40">
        <v>0</v>
      </c>
      <c r="J19" s="40">
        <v>0</v>
      </c>
      <c r="K19" s="40">
        <v>0</v>
      </c>
      <c r="L19" s="40">
        <v>0</v>
      </c>
      <c r="M19" s="15">
        <v>44726</v>
      </c>
      <c r="N19" s="62">
        <v>1</v>
      </c>
      <c r="O19" s="62">
        <v>0</v>
      </c>
      <c r="P19" s="62">
        <v>0</v>
      </c>
      <c r="Q19" s="62">
        <v>0</v>
      </c>
      <c r="R19" s="62">
        <v>1</v>
      </c>
      <c r="S19" s="62">
        <v>1</v>
      </c>
      <c r="T19" s="62">
        <v>0</v>
      </c>
      <c r="U19" s="62">
        <v>0</v>
      </c>
      <c r="V19" s="62">
        <v>0</v>
      </c>
      <c r="W19" s="62">
        <v>0</v>
      </c>
      <c r="X19" s="62">
        <v>0</v>
      </c>
      <c r="Y19" s="64" t="s">
        <v>93</v>
      </c>
      <c r="Z19" s="16">
        <v>44726</v>
      </c>
      <c r="AA19" s="16">
        <v>44734</v>
      </c>
      <c r="AB19" s="16">
        <v>44735</v>
      </c>
      <c r="AC19" s="67" t="s">
        <v>540</v>
      </c>
      <c r="AD19" s="62">
        <v>1</v>
      </c>
      <c r="AE19" s="62">
        <v>0</v>
      </c>
      <c r="AF19" s="62">
        <v>1</v>
      </c>
      <c r="AG19" s="63">
        <v>0</v>
      </c>
      <c r="AH19" s="63">
        <v>0</v>
      </c>
      <c r="AI19" s="62">
        <v>1</v>
      </c>
      <c r="AJ19" s="62">
        <v>0</v>
      </c>
      <c r="AK19" s="63">
        <v>0</v>
      </c>
      <c r="AL19" s="63">
        <v>0</v>
      </c>
      <c r="AM19" s="63">
        <v>0</v>
      </c>
      <c r="AN19" s="63">
        <v>0</v>
      </c>
      <c r="AO19" s="62">
        <v>0</v>
      </c>
      <c r="AP19" s="62">
        <v>0</v>
      </c>
      <c r="AQ19" s="62">
        <v>1</v>
      </c>
      <c r="AR19" s="62">
        <v>0</v>
      </c>
      <c r="AS19" s="62">
        <v>0</v>
      </c>
      <c r="AT19" s="62">
        <v>1</v>
      </c>
      <c r="AU19" s="62">
        <v>0</v>
      </c>
    </row>
    <row r="20" spans="2:47" ht="23.1" customHeight="1" x14ac:dyDescent="0.25">
      <c r="B20" s="17">
        <v>12</v>
      </c>
      <c r="C20" s="73" t="s">
        <v>492</v>
      </c>
      <c r="D20" s="40">
        <v>0</v>
      </c>
      <c r="E20" s="40">
        <v>1</v>
      </c>
      <c r="F20" s="41" t="s">
        <v>516</v>
      </c>
      <c r="G20" s="62">
        <v>0</v>
      </c>
      <c r="H20" s="63">
        <v>1</v>
      </c>
      <c r="I20" s="40">
        <v>0</v>
      </c>
      <c r="J20" s="40">
        <v>0</v>
      </c>
      <c r="K20" s="40">
        <v>0</v>
      </c>
      <c r="L20" s="40">
        <v>0</v>
      </c>
      <c r="M20" s="31">
        <v>44727</v>
      </c>
      <c r="N20" s="63">
        <v>1</v>
      </c>
      <c r="O20" s="62">
        <v>0</v>
      </c>
      <c r="P20" s="62">
        <v>0</v>
      </c>
      <c r="Q20" s="62">
        <v>0</v>
      </c>
      <c r="R20" s="63">
        <v>1</v>
      </c>
      <c r="S20" s="63">
        <v>1</v>
      </c>
      <c r="T20" s="62">
        <v>0</v>
      </c>
      <c r="U20" s="62">
        <v>0</v>
      </c>
      <c r="V20" s="62">
        <v>0</v>
      </c>
      <c r="W20" s="62">
        <v>0</v>
      </c>
      <c r="X20" s="62">
        <v>0</v>
      </c>
      <c r="Y20" s="65" t="s">
        <v>88</v>
      </c>
      <c r="Z20" s="69">
        <v>44727</v>
      </c>
      <c r="AA20" s="69">
        <v>44741</v>
      </c>
      <c r="AB20" s="69">
        <v>44741</v>
      </c>
      <c r="AC20" s="70" t="s">
        <v>541</v>
      </c>
      <c r="AD20" s="63">
        <v>0</v>
      </c>
      <c r="AE20" s="63">
        <v>1</v>
      </c>
      <c r="AF20" s="63">
        <v>1</v>
      </c>
      <c r="AG20" s="63">
        <v>0</v>
      </c>
      <c r="AH20" s="63">
        <v>0</v>
      </c>
      <c r="AI20" s="63">
        <v>1</v>
      </c>
      <c r="AJ20" s="62">
        <v>0</v>
      </c>
      <c r="AK20" s="63">
        <v>0</v>
      </c>
      <c r="AL20" s="63">
        <v>0</v>
      </c>
      <c r="AM20" s="63">
        <v>0</v>
      </c>
      <c r="AN20" s="63">
        <v>0</v>
      </c>
      <c r="AO20" s="62">
        <v>0</v>
      </c>
      <c r="AP20" s="62">
        <v>0</v>
      </c>
      <c r="AQ20" s="63"/>
      <c r="AR20" s="63">
        <v>1</v>
      </c>
      <c r="AS20" s="63">
        <v>0</v>
      </c>
      <c r="AT20" s="63">
        <v>1</v>
      </c>
      <c r="AU20" s="62">
        <v>0</v>
      </c>
    </row>
    <row r="21" spans="2:47" ht="23.1" customHeight="1" x14ac:dyDescent="0.25">
      <c r="B21" s="17">
        <v>13</v>
      </c>
      <c r="C21" s="72" t="s">
        <v>493</v>
      </c>
      <c r="D21" s="40">
        <v>0</v>
      </c>
      <c r="E21" s="22">
        <v>1</v>
      </c>
      <c r="F21" s="37" t="s">
        <v>517</v>
      </c>
      <c r="G21" s="62">
        <v>0</v>
      </c>
      <c r="H21" s="62">
        <v>0</v>
      </c>
      <c r="I21" s="40">
        <v>0</v>
      </c>
      <c r="J21" s="40">
        <v>0</v>
      </c>
      <c r="K21" s="40">
        <v>0</v>
      </c>
      <c r="L21" s="40">
        <v>0</v>
      </c>
      <c r="M21" s="15">
        <v>44728</v>
      </c>
      <c r="N21" s="62">
        <v>1</v>
      </c>
      <c r="O21" s="62">
        <v>0</v>
      </c>
      <c r="P21" s="62">
        <v>0</v>
      </c>
      <c r="Q21" s="62">
        <v>0</v>
      </c>
      <c r="R21" s="62">
        <v>1</v>
      </c>
      <c r="S21" s="62">
        <v>0</v>
      </c>
      <c r="T21" s="62">
        <v>0</v>
      </c>
      <c r="U21" s="62">
        <v>0</v>
      </c>
      <c r="V21" s="62">
        <v>0</v>
      </c>
      <c r="W21" s="62">
        <v>0</v>
      </c>
      <c r="X21" s="62">
        <v>1</v>
      </c>
      <c r="Y21" s="64" t="s">
        <v>88</v>
      </c>
      <c r="Z21" s="16">
        <v>44728</v>
      </c>
      <c r="AA21" s="16">
        <v>44741</v>
      </c>
      <c r="AB21" s="16">
        <v>44741</v>
      </c>
      <c r="AC21" s="67" t="s">
        <v>542</v>
      </c>
      <c r="AD21" s="62">
        <v>0</v>
      </c>
      <c r="AE21" s="62">
        <v>1</v>
      </c>
      <c r="AF21" s="62">
        <v>1</v>
      </c>
      <c r="AG21" s="63">
        <v>0</v>
      </c>
      <c r="AH21" s="63">
        <v>0</v>
      </c>
      <c r="AI21" s="62">
        <v>1</v>
      </c>
      <c r="AJ21" s="62">
        <v>0</v>
      </c>
      <c r="AK21" s="63">
        <v>0</v>
      </c>
      <c r="AL21" s="63">
        <v>0</v>
      </c>
      <c r="AM21" s="63">
        <v>0</v>
      </c>
      <c r="AN21" s="63">
        <v>0</v>
      </c>
      <c r="AO21" s="62">
        <v>0</v>
      </c>
      <c r="AP21" s="62">
        <v>0</v>
      </c>
      <c r="AQ21" s="62">
        <v>1</v>
      </c>
      <c r="AR21" s="62">
        <v>0</v>
      </c>
      <c r="AS21" s="62">
        <v>0</v>
      </c>
      <c r="AT21" s="62">
        <v>1</v>
      </c>
      <c r="AU21" s="62">
        <v>0</v>
      </c>
    </row>
    <row r="22" spans="2:47" ht="23.1" customHeight="1" x14ac:dyDescent="0.25">
      <c r="B22" s="17">
        <v>14</v>
      </c>
      <c r="C22" s="72" t="s">
        <v>494</v>
      </c>
      <c r="D22" s="40">
        <v>0</v>
      </c>
      <c r="E22" s="22">
        <v>1</v>
      </c>
      <c r="F22" s="37" t="s">
        <v>518</v>
      </c>
      <c r="G22" s="62">
        <v>0</v>
      </c>
      <c r="H22" s="62">
        <v>0</v>
      </c>
      <c r="I22" s="40">
        <v>0</v>
      </c>
      <c r="J22" s="40">
        <v>0</v>
      </c>
      <c r="K22" s="40">
        <v>0</v>
      </c>
      <c r="L22" s="40">
        <v>0</v>
      </c>
      <c r="M22" s="15">
        <v>44728</v>
      </c>
      <c r="N22" s="62">
        <v>1</v>
      </c>
      <c r="O22" s="62">
        <v>0</v>
      </c>
      <c r="P22" s="62">
        <v>0</v>
      </c>
      <c r="Q22" s="62">
        <v>1</v>
      </c>
      <c r="R22" s="62">
        <v>0</v>
      </c>
      <c r="S22" s="62">
        <v>0</v>
      </c>
      <c r="T22" s="62">
        <v>0</v>
      </c>
      <c r="U22" s="62">
        <v>0</v>
      </c>
      <c r="V22" s="62">
        <v>1</v>
      </c>
      <c r="W22" s="62">
        <v>0</v>
      </c>
      <c r="X22" s="62">
        <v>0</v>
      </c>
      <c r="Y22" s="64" t="s">
        <v>92</v>
      </c>
      <c r="Z22" s="16"/>
      <c r="AA22" s="16"/>
      <c r="AB22" s="16">
        <v>44740</v>
      </c>
      <c r="AC22" s="67" t="s">
        <v>543</v>
      </c>
      <c r="AD22" s="62">
        <v>0</v>
      </c>
      <c r="AE22" s="62">
        <v>1</v>
      </c>
      <c r="AF22" s="62">
        <v>1</v>
      </c>
      <c r="AG22" s="63">
        <v>0</v>
      </c>
      <c r="AH22" s="63">
        <v>0</v>
      </c>
      <c r="AI22" s="62">
        <v>1</v>
      </c>
      <c r="AJ22" s="62">
        <v>0</v>
      </c>
      <c r="AK22" s="63">
        <v>0</v>
      </c>
      <c r="AL22" s="63">
        <v>0</v>
      </c>
      <c r="AM22" s="63">
        <v>0</v>
      </c>
      <c r="AN22" s="63">
        <v>0</v>
      </c>
      <c r="AO22" s="62">
        <v>1</v>
      </c>
      <c r="AP22" s="62">
        <v>0</v>
      </c>
      <c r="AQ22" s="62">
        <v>0</v>
      </c>
      <c r="AR22" s="62">
        <v>0</v>
      </c>
      <c r="AS22" s="62">
        <v>1</v>
      </c>
      <c r="AT22" s="62">
        <v>1</v>
      </c>
      <c r="AU22" s="62">
        <v>0</v>
      </c>
    </row>
    <row r="23" spans="2:47" ht="23.1" customHeight="1" x14ac:dyDescent="0.25">
      <c r="B23" s="17">
        <v>15</v>
      </c>
      <c r="C23" s="75" t="s">
        <v>495</v>
      </c>
      <c r="D23" s="40">
        <v>0</v>
      </c>
      <c r="E23" s="39">
        <v>1</v>
      </c>
      <c r="F23" s="49" t="s">
        <v>394</v>
      </c>
      <c r="G23" s="62">
        <v>0</v>
      </c>
      <c r="H23" s="77">
        <v>1</v>
      </c>
      <c r="I23" s="40">
        <v>0</v>
      </c>
      <c r="J23" s="40">
        <v>0</v>
      </c>
      <c r="K23" s="40">
        <v>0</v>
      </c>
      <c r="L23" s="40">
        <v>0</v>
      </c>
      <c r="M23" s="52">
        <v>44728</v>
      </c>
      <c r="N23" s="77">
        <v>1</v>
      </c>
      <c r="O23" s="62">
        <v>0</v>
      </c>
      <c r="P23" s="62">
        <v>0</v>
      </c>
      <c r="Q23" s="77">
        <v>0</v>
      </c>
      <c r="R23" s="77">
        <v>1</v>
      </c>
      <c r="S23" s="77">
        <v>1</v>
      </c>
      <c r="T23" s="77">
        <v>0</v>
      </c>
      <c r="U23" s="77">
        <v>0</v>
      </c>
      <c r="V23" s="77">
        <v>0</v>
      </c>
      <c r="W23" s="77">
        <v>0</v>
      </c>
      <c r="X23" s="62">
        <v>0</v>
      </c>
      <c r="Y23" s="84" t="s">
        <v>88</v>
      </c>
      <c r="Z23" s="52">
        <v>44732</v>
      </c>
      <c r="AA23" s="52">
        <v>44732</v>
      </c>
      <c r="AB23" s="52">
        <v>44739</v>
      </c>
      <c r="AC23" s="85" t="s">
        <v>544</v>
      </c>
      <c r="AD23" s="77">
        <v>0</v>
      </c>
      <c r="AE23" s="77">
        <v>1</v>
      </c>
      <c r="AF23" s="77">
        <v>1</v>
      </c>
      <c r="AG23" s="63">
        <v>0</v>
      </c>
      <c r="AH23" s="63">
        <v>0</v>
      </c>
      <c r="AI23" s="77">
        <v>1</v>
      </c>
      <c r="AJ23" s="62">
        <v>0</v>
      </c>
      <c r="AK23" s="63">
        <v>0</v>
      </c>
      <c r="AL23" s="63">
        <v>0</v>
      </c>
      <c r="AM23" s="63">
        <v>0</v>
      </c>
      <c r="AN23" s="63">
        <v>0</v>
      </c>
      <c r="AO23" s="77">
        <v>0</v>
      </c>
      <c r="AP23" s="77">
        <v>0</v>
      </c>
      <c r="AQ23" s="77">
        <v>1</v>
      </c>
      <c r="AR23" s="77">
        <v>0</v>
      </c>
      <c r="AS23" s="77">
        <v>0</v>
      </c>
      <c r="AT23" s="77">
        <v>1</v>
      </c>
      <c r="AU23" s="62">
        <v>0</v>
      </c>
    </row>
    <row r="24" spans="2:47" ht="23.1" customHeight="1" x14ac:dyDescent="0.25">
      <c r="B24" s="17">
        <v>16</v>
      </c>
      <c r="C24" s="72" t="s">
        <v>495</v>
      </c>
      <c r="D24" s="40">
        <v>0</v>
      </c>
      <c r="E24" s="22">
        <v>1</v>
      </c>
      <c r="F24" s="37" t="s">
        <v>519</v>
      </c>
      <c r="G24" s="62">
        <v>0</v>
      </c>
      <c r="H24" s="62">
        <v>2</v>
      </c>
      <c r="I24" s="40">
        <v>0</v>
      </c>
      <c r="J24" s="40">
        <v>0</v>
      </c>
      <c r="K24" s="40">
        <v>0</v>
      </c>
      <c r="L24" s="40">
        <v>0</v>
      </c>
      <c r="M24" s="15">
        <v>44732</v>
      </c>
      <c r="N24" s="62">
        <v>1</v>
      </c>
      <c r="O24" s="62">
        <v>0</v>
      </c>
      <c r="P24" s="62">
        <v>0</v>
      </c>
      <c r="Q24" s="77">
        <v>0</v>
      </c>
      <c r="R24" s="62">
        <v>1</v>
      </c>
      <c r="S24" s="62">
        <v>1</v>
      </c>
      <c r="T24" s="77">
        <v>0</v>
      </c>
      <c r="U24" s="77">
        <v>0</v>
      </c>
      <c r="V24" s="77">
        <v>0</v>
      </c>
      <c r="W24" s="77">
        <v>0</v>
      </c>
      <c r="X24" s="62">
        <v>0</v>
      </c>
      <c r="Y24" s="64" t="s">
        <v>88</v>
      </c>
      <c r="Z24" s="16">
        <v>44732</v>
      </c>
      <c r="AA24" s="16">
        <v>44732</v>
      </c>
      <c r="AB24" s="16">
        <v>44739</v>
      </c>
      <c r="AC24" s="85" t="s">
        <v>544</v>
      </c>
      <c r="AD24" s="62">
        <v>0</v>
      </c>
      <c r="AE24" s="62">
        <v>1</v>
      </c>
      <c r="AF24" s="62">
        <v>1</v>
      </c>
      <c r="AG24" s="63">
        <v>0</v>
      </c>
      <c r="AH24" s="63">
        <v>0</v>
      </c>
      <c r="AI24" s="62">
        <v>1</v>
      </c>
      <c r="AJ24" s="62">
        <v>0</v>
      </c>
      <c r="AK24" s="63">
        <v>0</v>
      </c>
      <c r="AL24" s="63">
        <v>0</v>
      </c>
      <c r="AM24" s="63">
        <v>0</v>
      </c>
      <c r="AN24" s="63">
        <v>0</v>
      </c>
      <c r="AO24" s="62">
        <v>0</v>
      </c>
      <c r="AP24" s="62">
        <v>0</v>
      </c>
      <c r="AQ24" s="62">
        <v>1</v>
      </c>
      <c r="AR24" s="62">
        <v>0</v>
      </c>
      <c r="AS24" s="62">
        <v>0</v>
      </c>
      <c r="AT24" s="62">
        <v>1</v>
      </c>
      <c r="AU24" s="62">
        <v>0</v>
      </c>
    </row>
    <row r="25" spans="2:47" ht="23.1" customHeight="1" x14ac:dyDescent="0.25">
      <c r="B25" s="17">
        <v>17</v>
      </c>
      <c r="C25" s="72" t="s">
        <v>496</v>
      </c>
      <c r="D25" s="40">
        <v>0</v>
      </c>
      <c r="E25" s="22">
        <v>1</v>
      </c>
      <c r="F25" s="37" t="s">
        <v>520</v>
      </c>
      <c r="G25" s="62">
        <v>0</v>
      </c>
      <c r="H25" s="62">
        <v>1</v>
      </c>
      <c r="I25" s="40">
        <v>0</v>
      </c>
      <c r="J25" s="40">
        <v>0</v>
      </c>
      <c r="K25" s="40">
        <v>0</v>
      </c>
      <c r="L25" s="40">
        <v>0</v>
      </c>
      <c r="M25" s="15">
        <v>44732</v>
      </c>
      <c r="N25" s="62">
        <v>1</v>
      </c>
      <c r="O25" s="62">
        <v>0</v>
      </c>
      <c r="P25" s="62">
        <v>0</v>
      </c>
      <c r="Q25" s="77">
        <v>0</v>
      </c>
      <c r="R25" s="62">
        <v>1</v>
      </c>
      <c r="S25" s="62">
        <v>1</v>
      </c>
      <c r="T25" s="77">
        <v>0</v>
      </c>
      <c r="U25" s="77">
        <v>0</v>
      </c>
      <c r="V25" s="77">
        <v>0</v>
      </c>
      <c r="W25" s="77">
        <v>0</v>
      </c>
      <c r="X25" s="62">
        <v>0</v>
      </c>
      <c r="Y25" s="64" t="s">
        <v>88</v>
      </c>
      <c r="Z25" s="16">
        <v>44732</v>
      </c>
      <c r="AA25" s="16">
        <v>44733</v>
      </c>
      <c r="AB25" s="16">
        <v>44735</v>
      </c>
      <c r="AC25" s="85" t="s">
        <v>545</v>
      </c>
      <c r="AD25" s="62">
        <v>1</v>
      </c>
      <c r="AE25" s="62">
        <v>0</v>
      </c>
      <c r="AF25" s="62">
        <v>1</v>
      </c>
      <c r="AG25" s="63">
        <v>0</v>
      </c>
      <c r="AH25" s="63">
        <v>0</v>
      </c>
      <c r="AI25" s="62">
        <v>1</v>
      </c>
      <c r="AJ25" s="62">
        <v>0</v>
      </c>
      <c r="AK25" s="63">
        <v>0</v>
      </c>
      <c r="AL25" s="63">
        <v>0</v>
      </c>
      <c r="AM25" s="63">
        <v>0</v>
      </c>
      <c r="AN25" s="63">
        <v>0</v>
      </c>
      <c r="AO25" s="62">
        <v>0</v>
      </c>
      <c r="AP25" s="62">
        <v>0</v>
      </c>
      <c r="AQ25" s="62">
        <v>0</v>
      </c>
      <c r="AR25" s="62">
        <v>1</v>
      </c>
      <c r="AS25" s="62">
        <v>0</v>
      </c>
      <c r="AT25" s="62">
        <v>1</v>
      </c>
      <c r="AU25" s="62">
        <v>0</v>
      </c>
    </row>
    <row r="26" spans="2:47" ht="23.1" customHeight="1" x14ac:dyDescent="0.25">
      <c r="B26" s="17">
        <v>18</v>
      </c>
      <c r="C26" s="72" t="s">
        <v>497</v>
      </c>
      <c r="D26" s="40">
        <v>0</v>
      </c>
      <c r="E26" s="22">
        <v>1</v>
      </c>
      <c r="F26" s="37" t="s">
        <v>521</v>
      </c>
      <c r="G26" s="62">
        <v>0</v>
      </c>
      <c r="H26" s="62">
        <v>1</v>
      </c>
      <c r="I26" s="40">
        <v>0</v>
      </c>
      <c r="J26" s="40">
        <v>0</v>
      </c>
      <c r="K26" s="40">
        <v>0</v>
      </c>
      <c r="L26" s="40">
        <v>0</v>
      </c>
      <c r="M26" s="15">
        <v>44732</v>
      </c>
      <c r="N26" s="62">
        <v>1</v>
      </c>
      <c r="O26" s="62">
        <v>0</v>
      </c>
      <c r="P26" s="62">
        <v>0</v>
      </c>
      <c r="Q26" s="77">
        <v>0</v>
      </c>
      <c r="R26" s="62">
        <v>1</v>
      </c>
      <c r="S26" s="62">
        <v>1</v>
      </c>
      <c r="T26" s="77">
        <v>0</v>
      </c>
      <c r="U26" s="77">
        <v>0</v>
      </c>
      <c r="V26" s="77">
        <v>0</v>
      </c>
      <c r="W26" s="77">
        <v>0</v>
      </c>
      <c r="X26" s="62">
        <v>0</v>
      </c>
      <c r="Y26" s="64" t="s">
        <v>88</v>
      </c>
      <c r="Z26" s="16">
        <v>44732</v>
      </c>
      <c r="AA26" s="16">
        <v>44733</v>
      </c>
      <c r="AB26" s="16">
        <v>44735</v>
      </c>
      <c r="AC26" s="67" t="s">
        <v>546</v>
      </c>
      <c r="AD26" s="62">
        <v>0</v>
      </c>
      <c r="AE26" s="62">
        <v>1</v>
      </c>
      <c r="AF26" s="62">
        <v>1</v>
      </c>
      <c r="AG26" s="63">
        <v>0</v>
      </c>
      <c r="AH26" s="63">
        <v>0</v>
      </c>
      <c r="AI26" s="62">
        <v>1</v>
      </c>
      <c r="AJ26" s="62">
        <v>0</v>
      </c>
      <c r="AK26" s="63">
        <v>0</v>
      </c>
      <c r="AL26" s="63">
        <v>0</v>
      </c>
      <c r="AM26" s="63">
        <v>0</v>
      </c>
      <c r="AN26" s="63">
        <v>0</v>
      </c>
      <c r="AO26" s="62">
        <v>0</v>
      </c>
      <c r="AP26" s="62">
        <v>0</v>
      </c>
      <c r="AQ26" s="62">
        <v>1</v>
      </c>
      <c r="AR26" s="62">
        <v>0</v>
      </c>
      <c r="AS26" s="62">
        <v>0</v>
      </c>
      <c r="AT26" s="62">
        <v>1</v>
      </c>
      <c r="AU26" s="62">
        <v>0</v>
      </c>
    </row>
    <row r="27" spans="2:47" ht="23.1" customHeight="1" x14ac:dyDescent="0.25">
      <c r="B27" s="17">
        <v>19</v>
      </c>
      <c r="C27" s="72" t="s">
        <v>498</v>
      </c>
      <c r="D27" s="40">
        <v>0</v>
      </c>
      <c r="E27" s="22">
        <v>1</v>
      </c>
      <c r="F27" s="37" t="s">
        <v>522</v>
      </c>
      <c r="G27" s="62">
        <v>0</v>
      </c>
      <c r="H27" s="62">
        <v>2</v>
      </c>
      <c r="I27" s="40">
        <v>0</v>
      </c>
      <c r="J27" s="40">
        <v>0</v>
      </c>
      <c r="K27" s="40">
        <v>0</v>
      </c>
      <c r="L27" s="40">
        <v>0</v>
      </c>
      <c r="M27" s="15">
        <v>44732</v>
      </c>
      <c r="N27" s="62">
        <v>1</v>
      </c>
      <c r="O27" s="62">
        <v>0</v>
      </c>
      <c r="P27" s="62">
        <v>0</v>
      </c>
      <c r="Q27" s="77">
        <v>0</v>
      </c>
      <c r="R27" s="62">
        <v>1</v>
      </c>
      <c r="S27" s="62">
        <v>1</v>
      </c>
      <c r="T27" s="77">
        <v>0</v>
      </c>
      <c r="U27" s="77">
        <v>0</v>
      </c>
      <c r="V27" s="77">
        <v>0</v>
      </c>
      <c r="W27" s="77">
        <v>0</v>
      </c>
      <c r="X27" s="62">
        <v>0</v>
      </c>
      <c r="Y27" s="64" t="s">
        <v>97</v>
      </c>
      <c r="Z27" s="16">
        <v>44732</v>
      </c>
      <c r="AA27" s="16">
        <v>44734</v>
      </c>
      <c r="AB27" s="16">
        <v>44734</v>
      </c>
      <c r="AC27" s="67" t="s">
        <v>547</v>
      </c>
      <c r="AD27" s="62">
        <v>1</v>
      </c>
      <c r="AE27" s="62">
        <v>0</v>
      </c>
      <c r="AF27" s="62">
        <v>1</v>
      </c>
      <c r="AG27" s="63">
        <v>0</v>
      </c>
      <c r="AH27" s="63">
        <v>0</v>
      </c>
      <c r="AI27" s="62">
        <v>1</v>
      </c>
      <c r="AJ27" s="62">
        <v>0</v>
      </c>
      <c r="AK27" s="63">
        <v>0</v>
      </c>
      <c r="AL27" s="63">
        <v>0</v>
      </c>
      <c r="AM27" s="63">
        <v>0</v>
      </c>
      <c r="AN27" s="63">
        <v>0</v>
      </c>
      <c r="AO27" s="62">
        <v>0</v>
      </c>
      <c r="AP27" s="62">
        <v>0</v>
      </c>
      <c r="AQ27" s="62">
        <v>1</v>
      </c>
      <c r="AR27" s="62">
        <v>0</v>
      </c>
      <c r="AS27" s="62">
        <v>0</v>
      </c>
      <c r="AT27" s="62">
        <v>1</v>
      </c>
      <c r="AU27" s="62">
        <v>0</v>
      </c>
    </row>
    <row r="28" spans="2:47" ht="23.1" customHeight="1" x14ac:dyDescent="0.25">
      <c r="B28" s="17">
        <v>20</v>
      </c>
      <c r="C28" s="72" t="s">
        <v>499</v>
      </c>
      <c r="D28" s="40">
        <v>0</v>
      </c>
      <c r="E28" s="22">
        <v>1</v>
      </c>
      <c r="F28" s="37" t="s">
        <v>523</v>
      </c>
      <c r="G28" s="62">
        <v>0</v>
      </c>
      <c r="H28" s="62">
        <v>1</v>
      </c>
      <c r="I28" s="40">
        <v>0</v>
      </c>
      <c r="J28" s="40">
        <v>0</v>
      </c>
      <c r="K28" s="40">
        <v>0</v>
      </c>
      <c r="L28" s="40">
        <v>0</v>
      </c>
      <c r="M28" s="15">
        <v>44733</v>
      </c>
      <c r="N28" s="62">
        <v>1</v>
      </c>
      <c r="O28" s="62">
        <v>0</v>
      </c>
      <c r="P28" s="62">
        <v>0</v>
      </c>
      <c r="Q28" s="77">
        <v>0</v>
      </c>
      <c r="R28" s="62">
        <v>1</v>
      </c>
      <c r="S28" s="62">
        <v>1</v>
      </c>
      <c r="T28" s="77">
        <v>0</v>
      </c>
      <c r="U28" s="77">
        <v>0</v>
      </c>
      <c r="V28" s="77">
        <v>0</v>
      </c>
      <c r="W28" s="77">
        <v>0</v>
      </c>
      <c r="X28" s="62">
        <v>0</v>
      </c>
      <c r="Y28" s="64" t="s">
        <v>88</v>
      </c>
      <c r="Z28" s="16">
        <v>44733</v>
      </c>
      <c r="AA28" s="16">
        <v>44733</v>
      </c>
      <c r="AB28" s="16">
        <v>44735</v>
      </c>
      <c r="AC28" s="67" t="s">
        <v>548</v>
      </c>
      <c r="AD28" s="62">
        <v>1</v>
      </c>
      <c r="AE28" s="62">
        <v>0</v>
      </c>
      <c r="AF28" s="62">
        <v>1</v>
      </c>
      <c r="AG28" s="63">
        <v>0</v>
      </c>
      <c r="AH28" s="63">
        <v>0</v>
      </c>
      <c r="AI28" s="62">
        <v>0</v>
      </c>
      <c r="AJ28" s="62">
        <v>1</v>
      </c>
      <c r="AK28" s="63">
        <v>0</v>
      </c>
      <c r="AL28" s="63">
        <v>0</v>
      </c>
      <c r="AM28" s="63">
        <v>0</v>
      </c>
      <c r="AN28" s="63">
        <v>0</v>
      </c>
      <c r="AO28" s="62">
        <v>0</v>
      </c>
      <c r="AP28" s="62">
        <v>0</v>
      </c>
      <c r="AQ28" s="62">
        <v>0</v>
      </c>
      <c r="AR28" s="62">
        <v>1</v>
      </c>
      <c r="AS28" s="62">
        <v>0</v>
      </c>
      <c r="AT28" s="62">
        <v>1</v>
      </c>
      <c r="AU28" s="62">
        <v>0</v>
      </c>
    </row>
    <row r="29" spans="2:47" ht="23.1" customHeight="1" x14ac:dyDescent="0.25">
      <c r="B29" s="17">
        <v>21</v>
      </c>
      <c r="C29" s="72" t="s">
        <v>500</v>
      </c>
      <c r="D29" s="40">
        <v>0</v>
      </c>
      <c r="E29" s="22">
        <v>1</v>
      </c>
      <c r="F29" s="37" t="s">
        <v>524</v>
      </c>
      <c r="G29" s="62">
        <v>0</v>
      </c>
      <c r="H29" s="62">
        <v>2</v>
      </c>
      <c r="I29" s="40">
        <v>0</v>
      </c>
      <c r="J29" s="40">
        <v>0</v>
      </c>
      <c r="K29" s="40">
        <v>0</v>
      </c>
      <c r="L29" s="40">
        <v>0</v>
      </c>
      <c r="M29" s="15">
        <v>44734</v>
      </c>
      <c r="N29" s="62">
        <v>1</v>
      </c>
      <c r="O29" s="62">
        <v>0</v>
      </c>
      <c r="P29" s="62">
        <v>0</v>
      </c>
      <c r="Q29" s="77">
        <v>0</v>
      </c>
      <c r="R29" s="62">
        <v>1</v>
      </c>
      <c r="S29" s="62">
        <v>1</v>
      </c>
      <c r="T29" s="77">
        <v>0</v>
      </c>
      <c r="U29" s="77">
        <v>0</v>
      </c>
      <c r="V29" s="77">
        <v>0</v>
      </c>
      <c r="W29" s="77">
        <v>0</v>
      </c>
      <c r="X29" s="62">
        <v>0</v>
      </c>
      <c r="Y29" s="64" t="s">
        <v>96</v>
      </c>
      <c r="Z29" s="16">
        <v>44734</v>
      </c>
      <c r="AA29" s="16">
        <v>44713</v>
      </c>
      <c r="AB29" s="16">
        <v>44746</v>
      </c>
      <c r="AC29" s="67" t="s">
        <v>549</v>
      </c>
      <c r="AD29" s="62">
        <v>1</v>
      </c>
      <c r="AE29" s="62">
        <v>0</v>
      </c>
      <c r="AF29" s="62">
        <v>1</v>
      </c>
      <c r="AG29" s="63">
        <v>0</v>
      </c>
      <c r="AH29" s="63">
        <v>0</v>
      </c>
      <c r="AI29" s="62">
        <v>0</v>
      </c>
      <c r="AJ29" s="62">
        <v>1</v>
      </c>
      <c r="AK29" s="63">
        <v>0</v>
      </c>
      <c r="AL29" s="63">
        <v>0</v>
      </c>
      <c r="AM29" s="63">
        <v>0</v>
      </c>
      <c r="AN29" s="63">
        <v>0</v>
      </c>
      <c r="AO29" s="62">
        <v>0</v>
      </c>
      <c r="AP29" s="62">
        <v>0</v>
      </c>
      <c r="AQ29" s="62">
        <v>1</v>
      </c>
      <c r="AR29" s="62">
        <v>0</v>
      </c>
      <c r="AS29" s="62">
        <v>0</v>
      </c>
      <c r="AT29" s="62">
        <v>1</v>
      </c>
      <c r="AU29" s="62">
        <v>0</v>
      </c>
    </row>
    <row r="30" spans="2:47" ht="23.1" customHeight="1" x14ac:dyDescent="0.25">
      <c r="B30" s="17">
        <v>22</v>
      </c>
      <c r="C30" s="72" t="s">
        <v>501</v>
      </c>
      <c r="D30" s="22">
        <v>1</v>
      </c>
      <c r="E30" s="22">
        <v>0</v>
      </c>
      <c r="F30" s="37" t="s">
        <v>525</v>
      </c>
      <c r="G30" s="62">
        <v>0</v>
      </c>
      <c r="H30" s="62">
        <v>0</v>
      </c>
      <c r="I30" s="40">
        <v>1</v>
      </c>
      <c r="J30" s="40">
        <v>0</v>
      </c>
      <c r="K30" s="40">
        <v>0</v>
      </c>
      <c r="L30" s="40">
        <v>0</v>
      </c>
      <c r="M30" s="15">
        <v>44740</v>
      </c>
      <c r="N30" s="62">
        <v>1</v>
      </c>
      <c r="O30" s="62">
        <v>0</v>
      </c>
      <c r="P30" s="62">
        <v>0</v>
      </c>
      <c r="Q30" s="77">
        <v>0</v>
      </c>
      <c r="R30" s="62">
        <v>1</v>
      </c>
      <c r="S30" s="62">
        <v>1</v>
      </c>
      <c r="T30" s="77">
        <v>0</v>
      </c>
      <c r="U30" s="77">
        <v>0</v>
      </c>
      <c r="V30" s="77">
        <v>0</v>
      </c>
      <c r="W30" s="77">
        <v>0</v>
      </c>
      <c r="X30" s="62">
        <v>0</v>
      </c>
      <c r="Y30" s="64" t="s">
        <v>98</v>
      </c>
      <c r="Z30" s="16">
        <v>44740</v>
      </c>
      <c r="AA30" s="16">
        <v>44747</v>
      </c>
      <c r="AB30" s="16">
        <v>44747</v>
      </c>
      <c r="AC30" s="67" t="s">
        <v>550</v>
      </c>
      <c r="AD30" s="62">
        <v>0</v>
      </c>
      <c r="AE30" s="62">
        <v>1</v>
      </c>
      <c r="AF30" s="62">
        <v>1</v>
      </c>
      <c r="AG30" s="63">
        <v>0</v>
      </c>
      <c r="AH30" s="63">
        <v>0</v>
      </c>
      <c r="AI30" s="62">
        <v>1</v>
      </c>
      <c r="AJ30" s="62">
        <v>0</v>
      </c>
      <c r="AK30" s="63">
        <v>0</v>
      </c>
      <c r="AL30" s="63">
        <v>0</v>
      </c>
      <c r="AM30" s="63">
        <v>0</v>
      </c>
      <c r="AN30" s="63">
        <v>0</v>
      </c>
      <c r="AO30" s="62">
        <v>0</v>
      </c>
      <c r="AP30" s="62">
        <v>0</v>
      </c>
      <c r="AQ30" s="62">
        <v>0</v>
      </c>
      <c r="AR30" s="62">
        <v>1</v>
      </c>
      <c r="AS30" s="62">
        <v>0</v>
      </c>
      <c r="AT30" s="62">
        <v>0</v>
      </c>
      <c r="AU30" s="62">
        <v>1</v>
      </c>
    </row>
    <row r="31" spans="2:47" ht="23.1" customHeight="1" x14ac:dyDescent="0.25">
      <c r="B31" s="17">
        <v>23</v>
      </c>
      <c r="C31" s="72" t="s">
        <v>502</v>
      </c>
      <c r="D31" s="22">
        <v>0</v>
      </c>
      <c r="E31" s="22">
        <v>1</v>
      </c>
      <c r="F31" s="37" t="s">
        <v>526</v>
      </c>
      <c r="G31" s="62">
        <v>5</v>
      </c>
      <c r="H31" s="62">
        <v>0</v>
      </c>
      <c r="I31" s="40">
        <v>0</v>
      </c>
      <c r="J31" s="40">
        <v>0</v>
      </c>
      <c r="K31" s="40">
        <v>0</v>
      </c>
      <c r="L31" s="40">
        <v>0</v>
      </c>
      <c r="M31" s="15">
        <v>44741</v>
      </c>
      <c r="N31" s="62">
        <v>1</v>
      </c>
      <c r="O31" s="62">
        <v>0</v>
      </c>
      <c r="P31" s="62">
        <v>0</v>
      </c>
      <c r="Q31" s="77">
        <v>0</v>
      </c>
      <c r="R31" s="62">
        <v>1</v>
      </c>
      <c r="S31" s="62">
        <v>1</v>
      </c>
      <c r="T31" s="77">
        <v>0</v>
      </c>
      <c r="U31" s="77">
        <v>0</v>
      </c>
      <c r="V31" s="77">
        <v>0</v>
      </c>
      <c r="W31" s="77">
        <v>0</v>
      </c>
      <c r="X31" s="62">
        <v>0</v>
      </c>
      <c r="Y31" s="64" t="s">
        <v>91</v>
      </c>
      <c r="Z31" s="16">
        <v>44741</v>
      </c>
      <c r="AA31" s="16">
        <v>44747</v>
      </c>
      <c r="AB31" s="16">
        <v>44747</v>
      </c>
      <c r="AC31" s="67" t="s">
        <v>551</v>
      </c>
      <c r="AD31" s="62">
        <v>0</v>
      </c>
      <c r="AE31" s="62">
        <v>1</v>
      </c>
      <c r="AF31" s="62">
        <v>1</v>
      </c>
      <c r="AG31" s="63">
        <v>0</v>
      </c>
      <c r="AH31" s="63">
        <v>0</v>
      </c>
      <c r="AI31" s="62">
        <v>0</v>
      </c>
      <c r="AJ31" s="62">
        <v>1</v>
      </c>
      <c r="AK31" s="63">
        <v>0</v>
      </c>
      <c r="AL31" s="63">
        <v>0</v>
      </c>
      <c r="AM31" s="63">
        <v>0</v>
      </c>
      <c r="AN31" s="63">
        <v>0</v>
      </c>
      <c r="AO31" s="62">
        <v>0</v>
      </c>
      <c r="AP31" s="62">
        <v>0</v>
      </c>
      <c r="AQ31" s="62">
        <v>0</v>
      </c>
      <c r="AR31" s="62">
        <v>1</v>
      </c>
      <c r="AS31" s="62">
        <v>0</v>
      </c>
      <c r="AT31" s="62">
        <v>1</v>
      </c>
      <c r="AU31" s="62">
        <v>0</v>
      </c>
    </row>
    <row r="32" spans="2:47" ht="23.1" customHeight="1" x14ac:dyDescent="0.25">
      <c r="B32" s="17">
        <v>24</v>
      </c>
      <c r="C32" s="72" t="s">
        <v>503</v>
      </c>
      <c r="D32" s="22">
        <v>0</v>
      </c>
      <c r="E32" s="22">
        <v>1</v>
      </c>
      <c r="F32" s="37" t="s">
        <v>527</v>
      </c>
      <c r="G32" s="62">
        <v>0</v>
      </c>
      <c r="H32" s="62">
        <v>2</v>
      </c>
      <c r="I32" s="40">
        <v>0</v>
      </c>
      <c r="J32" s="40">
        <v>0</v>
      </c>
      <c r="K32" s="40">
        <v>0</v>
      </c>
      <c r="L32" s="40">
        <v>0</v>
      </c>
      <c r="M32" s="15">
        <v>44741</v>
      </c>
      <c r="N32" s="62">
        <v>1</v>
      </c>
      <c r="O32" s="62">
        <v>0</v>
      </c>
      <c r="P32" s="62">
        <v>0</v>
      </c>
      <c r="Q32" s="77">
        <v>0</v>
      </c>
      <c r="R32" s="62">
        <v>1</v>
      </c>
      <c r="S32" s="62">
        <v>1</v>
      </c>
      <c r="T32" s="77">
        <v>0</v>
      </c>
      <c r="U32" s="77">
        <v>0</v>
      </c>
      <c r="V32" s="77">
        <v>0</v>
      </c>
      <c r="W32" s="77">
        <v>0</v>
      </c>
      <c r="X32" s="62">
        <v>0</v>
      </c>
      <c r="Y32" s="64" t="s">
        <v>88</v>
      </c>
      <c r="Z32" s="16">
        <v>44741</v>
      </c>
      <c r="AA32" s="16">
        <v>44741</v>
      </c>
      <c r="AB32" s="16">
        <v>44748</v>
      </c>
      <c r="AC32" s="67" t="s">
        <v>552</v>
      </c>
      <c r="AD32" s="62">
        <v>0</v>
      </c>
      <c r="AE32" s="62">
        <v>1</v>
      </c>
      <c r="AF32" s="62">
        <v>1</v>
      </c>
      <c r="AG32" s="62">
        <v>0</v>
      </c>
      <c r="AH32" s="62">
        <v>1</v>
      </c>
      <c r="AI32" s="62">
        <v>0</v>
      </c>
      <c r="AJ32" s="62">
        <v>0</v>
      </c>
      <c r="AK32" s="63">
        <v>0</v>
      </c>
      <c r="AL32" s="63">
        <v>0</v>
      </c>
      <c r="AM32" s="63">
        <v>0</v>
      </c>
      <c r="AN32" s="63">
        <v>0</v>
      </c>
      <c r="AO32" s="62">
        <v>0</v>
      </c>
      <c r="AP32" s="62">
        <v>0</v>
      </c>
      <c r="AQ32" s="62">
        <v>0</v>
      </c>
      <c r="AR32" s="62">
        <v>1</v>
      </c>
      <c r="AS32" s="62">
        <v>0</v>
      </c>
      <c r="AT32" s="62">
        <v>1</v>
      </c>
      <c r="AU32" s="62">
        <v>0</v>
      </c>
    </row>
    <row r="33" spans="2:47" ht="23.1" customHeight="1" x14ac:dyDescent="0.25">
      <c r="B33" s="17">
        <v>25</v>
      </c>
      <c r="C33" s="72" t="s">
        <v>504</v>
      </c>
      <c r="D33" s="22">
        <v>0</v>
      </c>
      <c r="E33" s="22">
        <v>1</v>
      </c>
      <c r="F33" s="37" t="s">
        <v>528</v>
      </c>
      <c r="G33" s="62">
        <v>0</v>
      </c>
      <c r="H33" s="62">
        <v>1</v>
      </c>
      <c r="I33" s="40">
        <v>0</v>
      </c>
      <c r="J33" s="40">
        <v>0</v>
      </c>
      <c r="K33" s="40">
        <v>0</v>
      </c>
      <c r="L33" s="40">
        <v>0</v>
      </c>
      <c r="M33" s="15">
        <v>44741</v>
      </c>
      <c r="N33" s="62">
        <v>1</v>
      </c>
      <c r="O33" s="62">
        <v>0</v>
      </c>
      <c r="P33" s="62">
        <v>0</v>
      </c>
      <c r="Q33" s="77">
        <v>0</v>
      </c>
      <c r="R33" s="62">
        <v>1</v>
      </c>
      <c r="S33" s="62">
        <v>1</v>
      </c>
      <c r="T33" s="77">
        <v>0</v>
      </c>
      <c r="U33" s="77">
        <v>0</v>
      </c>
      <c r="V33" s="77">
        <v>0</v>
      </c>
      <c r="W33" s="77">
        <v>0</v>
      </c>
      <c r="X33" s="62">
        <v>0</v>
      </c>
      <c r="Y33" s="64" t="s">
        <v>92</v>
      </c>
      <c r="Z33" s="16">
        <v>44741</v>
      </c>
      <c r="AA33" s="16">
        <v>44743</v>
      </c>
      <c r="AB33" s="16">
        <v>44748</v>
      </c>
      <c r="AC33" s="67" t="s">
        <v>553</v>
      </c>
      <c r="AD33" s="62">
        <v>1</v>
      </c>
      <c r="AE33" s="62">
        <v>0</v>
      </c>
      <c r="AF33" s="62">
        <v>1</v>
      </c>
      <c r="AG33" s="62">
        <v>0</v>
      </c>
      <c r="AH33" s="62">
        <v>0</v>
      </c>
      <c r="AI33" s="62">
        <v>1</v>
      </c>
      <c r="AJ33" s="62">
        <v>0</v>
      </c>
      <c r="AK33" s="63">
        <v>0</v>
      </c>
      <c r="AL33" s="63">
        <v>0</v>
      </c>
      <c r="AM33" s="63">
        <v>0</v>
      </c>
      <c r="AN33" s="63">
        <v>0</v>
      </c>
      <c r="AO33" s="62">
        <v>0</v>
      </c>
      <c r="AP33" s="62">
        <v>0</v>
      </c>
      <c r="AQ33" s="62">
        <v>0</v>
      </c>
      <c r="AR33" s="62">
        <v>1</v>
      </c>
      <c r="AS33" s="62">
        <v>0</v>
      </c>
      <c r="AT33" s="62">
        <v>1</v>
      </c>
      <c r="AU33" s="62">
        <v>0</v>
      </c>
    </row>
    <row r="34" spans="2:47" ht="26.25" customHeight="1" x14ac:dyDescent="0.3">
      <c r="B34" s="138" t="s">
        <v>56</v>
      </c>
      <c r="C34" s="138"/>
      <c r="D34" s="45">
        <f>SUM(D9:D33)</f>
        <v>1</v>
      </c>
      <c r="E34" s="45">
        <f>SUM(E9:E33)</f>
        <v>24</v>
      </c>
      <c r="F34" s="8"/>
      <c r="G34" s="45">
        <f t="shared" ref="G34:L34" si="0">SUM(G9:G33)</f>
        <v>5</v>
      </c>
      <c r="H34" s="45">
        <f t="shared" si="0"/>
        <v>69</v>
      </c>
      <c r="I34" s="45">
        <f t="shared" si="0"/>
        <v>2</v>
      </c>
      <c r="J34" s="45">
        <f t="shared" si="0"/>
        <v>0</v>
      </c>
      <c r="K34" s="45">
        <f t="shared" si="0"/>
        <v>0</v>
      </c>
      <c r="L34" s="45">
        <f t="shared" si="0"/>
        <v>0</v>
      </c>
      <c r="M34" s="8"/>
      <c r="N34" s="45">
        <f>SUM(N9:N33)/25*100</f>
        <v>100</v>
      </c>
      <c r="O34" s="45">
        <f>SUM(O9:O33)/25*100</f>
        <v>0</v>
      </c>
      <c r="P34" s="45">
        <f t="shared" ref="P34:X34" si="1">SUM(P9:P33)</f>
        <v>0</v>
      </c>
      <c r="Q34" s="45">
        <f t="shared" si="1"/>
        <v>1</v>
      </c>
      <c r="R34" s="45">
        <f t="shared" si="1"/>
        <v>24</v>
      </c>
      <c r="S34" s="45">
        <f t="shared" si="1"/>
        <v>23</v>
      </c>
      <c r="T34" s="45">
        <f t="shared" si="1"/>
        <v>0</v>
      </c>
      <c r="U34" s="45">
        <f t="shared" si="1"/>
        <v>0</v>
      </c>
      <c r="V34" s="45">
        <f t="shared" si="1"/>
        <v>1</v>
      </c>
      <c r="W34" s="45">
        <f t="shared" si="1"/>
        <v>0</v>
      </c>
      <c r="X34" s="45">
        <f t="shared" si="1"/>
        <v>1</v>
      </c>
      <c r="Y34" s="8"/>
      <c r="Z34" s="8"/>
      <c r="AA34" s="8"/>
      <c r="AB34" s="8"/>
      <c r="AC34" s="8"/>
      <c r="AD34" s="45">
        <f t="shared" ref="AD34:AU34" si="2">SUM(AD9:AD33)</f>
        <v>10</v>
      </c>
      <c r="AE34" s="45">
        <f t="shared" si="2"/>
        <v>15</v>
      </c>
      <c r="AF34" s="45">
        <f t="shared" si="2"/>
        <v>25</v>
      </c>
      <c r="AG34" s="45">
        <f t="shared" si="2"/>
        <v>0</v>
      </c>
      <c r="AH34" s="45">
        <f t="shared" si="2"/>
        <v>2</v>
      </c>
      <c r="AI34" s="45">
        <f t="shared" si="2"/>
        <v>15</v>
      </c>
      <c r="AJ34" s="45">
        <f t="shared" si="2"/>
        <v>8</v>
      </c>
      <c r="AK34" s="45">
        <f t="shared" si="2"/>
        <v>0</v>
      </c>
      <c r="AL34" s="45">
        <f t="shared" si="2"/>
        <v>0</v>
      </c>
      <c r="AM34" s="45">
        <f t="shared" si="2"/>
        <v>0</v>
      </c>
      <c r="AN34" s="45">
        <f t="shared" si="2"/>
        <v>0</v>
      </c>
      <c r="AO34" s="45">
        <f t="shared" si="2"/>
        <v>1</v>
      </c>
      <c r="AP34" s="45">
        <f t="shared" si="2"/>
        <v>0</v>
      </c>
      <c r="AQ34" s="45">
        <f t="shared" si="2"/>
        <v>11</v>
      </c>
      <c r="AR34" s="45">
        <f t="shared" si="2"/>
        <v>9</v>
      </c>
      <c r="AS34" s="45">
        <f t="shared" si="2"/>
        <v>5</v>
      </c>
      <c r="AT34" s="45">
        <f t="shared" si="2"/>
        <v>23</v>
      </c>
      <c r="AU34" s="45">
        <f t="shared" si="2"/>
        <v>2</v>
      </c>
    </row>
    <row r="35" spans="2:47" ht="23.1" customHeight="1" x14ac:dyDescent="0.3"/>
    <row r="36" spans="2:47" ht="23.1" customHeight="1" x14ac:dyDescent="0.3">
      <c r="C36" s="114" t="s">
        <v>676</v>
      </c>
      <c r="D36" s="141" t="s">
        <v>677</v>
      </c>
      <c r="E36" s="142"/>
      <c r="F36" s="143"/>
    </row>
    <row r="37" spans="2:47" ht="23.1" customHeight="1" x14ac:dyDescent="0.25">
      <c r="C37" s="115" t="s">
        <v>670</v>
      </c>
      <c r="D37" s="110" t="s">
        <v>678</v>
      </c>
      <c r="E37" s="110"/>
      <c r="F37" s="110"/>
    </row>
    <row r="38" spans="2:47" ht="23.1" customHeight="1" x14ac:dyDescent="0.25">
      <c r="C38" s="115" t="s">
        <v>671</v>
      </c>
      <c r="D38" s="110" t="s">
        <v>679</v>
      </c>
      <c r="E38" s="110"/>
      <c r="F38" s="110"/>
    </row>
    <row r="39" spans="2:47" x14ac:dyDescent="0.25">
      <c r="C39" s="115" t="s">
        <v>672</v>
      </c>
      <c r="D39" s="110" t="s">
        <v>680</v>
      </c>
      <c r="E39" s="110"/>
      <c r="F39" s="110"/>
    </row>
    <row r="40" spans="2:47" x14ac:dyDescent="0.25">
      <c r="C40" s="115" t="s">
        <v>673</v>
      </c>
      <c r="D40" s="110" t="s">
        <v>681</v>
      </c>
      <c r="E40" s="110"/>
      <c r="F40" s="110"/>
    </row>
    <row r="41" spans="2:47" x14ac:dyDescent="0.25">
      <c r="C41" s="115" t="s">
        <v>674</v>
      </c>
      <c r="D41" s="110" t="s">
        <v>682</v>
      </c>
      <c r="E41" s="110"/>
      <c r="F41" s="110"/>
    </row>
    <row r="42" spans="2:47" x14ac:dyDescent="0.25">
      <c r="C42" s="115" t="s">
        <v>675</v>
      </c>
      <c r="D42" s="110" t="s">
        <v>683</v>
      </c>
      <c r="E42" s="110"/>
      <c r="F42" s="110"/>
    </row>
    <row r="43" spans="2:47" x14ac:dyDescent="0.25">
      <c r="C43" s="115" t="s">
        <v>727</v>
      </c>
      <c r="D43" s="110" t="s">
        <v>728</v>
      </c>
      <c r="E43" s="110"/>
      <c r="F43" s="110"/>
    </row>
  </sheetData>
  <mergeCells count="60">
    <mergeCell ref="AT4:AU5"/>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 ref="Y4:Y8"/>
    <mergeCell ref="P5:Q5"/>
    <mergeCell ref="P6:P8"/>
    <mergeCell ref="Q6:Q8"/>
    <mergeCell ref="Z4:Z8"/>
    <mergeCell ref="S4:X4"/>
    <mergeCell ref="X5:X8"/>
    <mergeCell ref="R5:R8"/>
    <mergeCell ref="S5:S8"/>
    <mergeCell ref="T5:T8"/>
    <mergeCell ref="U5:U8"/>
    <mergeCell ref="P4:R4"/>
    <mergeCell ref="O5:O8"/>
    <mergeCell ref="AE6:AE8"/>
    <mergeCell ref="AF6:AF8"/>
    <mergeCell ref="AG6:AG8"/>
    <mergeCell ref="AB4:AB8"/>
    <mergeCell ref="AD4:AS4"/>
    <mergeCell ref="AP6:AP8"/>
    <mergeCell ref="AQ6:AQ8"/>
    <mergeCell ref="AR6:AR8"/>
    <mergeCell ref="AS6:AS8"/>
    <mergeCell ref="AH6:AO6"/>
    <mergeCell ref="AD6:AD8"/>
    <mergeCell ref="AD5:AE5"/>
    <mergeCell ref="AF5:AN5"/>
    <mergeCell ref="AP5:AS5"/>
    <mergeCell ref="AA4:AA8"/>
    <mergeCell ref="D36:F36"/>
    <mergeCell ref="AU6:AU8"/>
    <mergeCell ref="AT6:AT8"/>
    <mergeCell ref="B34:C34"/>
    <mergeCell ref="AH7:AI7"/>
    <mergeCell ref="AJ7:AJ8"/>
    <mergeCell ref="AK7:AK8"/>
    <mergeCell ref="AL7:AL8"/>
    <mergeCell ref="AM7:AM8"/>
    <mergeCell ref="AN7:AN8"/>
    <mergeCell ref="AO7:AO8"/>
    <mergeCell ref="D6:D8"/>
    <mergeCell ref="E6:E8"/>
    <mergeCell ref="V5:V8"/>
    <mergeCell ref="W5:W8"/>
    <mergeCell ref="N5:N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38"/>
  <sheetViews>
    <sheetView showGridLines="0" topLeftCell="A3" workbookViewId="0">
      <pane ySplit="8" topLeftCell="A11" activePane="bottomLeft" state="frozen"/>
      <selection activeCell="A3" sqref="A3"/>
      <selection pane="bottomLeft" activeCell="AC11" sqref="AC11"/>
    </sheetView>
  </sheetViews>
  <sheetFormatPr baseColWidth="10" defaultColWidth="11.42578125" defaultRowHeight="15" x14ac:dyDescent="0.25"/>
  <cols>
    <col min="1" max="1" width="3" customWidth="1"/>
    <col min="2" max="2" width="4.28515625" customWidth="1"/>
    <col min="3" max="3" width="14" customWidth="1"/>
    <col min="4" max="4" width="4.5703125" customWidth="1"/>
    <col min="5" max="5" width="4.7109375" customWidth="1"/>
    <col min="6" max="6" width="39.42578125" customWidth="1"/>
    <col min="7" max="7" width="4.7109375" customWidth="1"/>
    <col min="8" max="8" width="5.28515625" customWidth="1"/>
    <col min="9" max="10" width="4.5703125" customWidth="1"/>
    <col min="11" max="11" width="5" customWidth="1"/>
    <col min="12" max="12" width="6.28515625" customWidth="1"/>
    <col min="13" max="13" width="15.8554687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6.42578125" customWidth="1"/>
    <col min="30" max="47" width="5" customWidth="1"/>
  </cols>
  <sheetData>
    <row r="2" spans="2:100" ht="81.75" customHeight="1" thickBot="1" x14ac:dyDescent="0.3">
      <c r="B2" s="166" t="s">
        <v>574</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s="4" customFormat="1" ht="19.5" customHeight="1" thickTop="1" thickBot="1" x14ac:dyDescent="0.3">
      <c r="B3" s="133"/>
      <c r="C3" s="133"/>
      <c r="D3" s="133"/>
      <c r="E3" s="133"/>
      <c r="F3" s="133"/>
      <c r="G3" s="133"/>
      <c r="H3" s="133"/>
      <c r="I3" s="133"/>
      <c r="J3" s="133"/>
      <c r="K3" s="133"/>
      <c r="L3" s="133"/>
      <c r="M3" s="133"/>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row>
    <row r="4" spans="2:100" ht="81.75" customHeight="1" thickTop="1" thickBot="1" x14ac:dyDescent="0.3">
      <c r="B4" s="166" t="s">
        <v>729</v>
      </c>
      <c r="C4" s="166"/>
      <c r="D4" s="166"/>
      <c r="E4" s="166"/>
      <c r="F4" s="166"/>
      <c r="G4" s="166"/>
      <c r="H4" s="166"/>
      <c r="I4" s="166"/>
      <c r="J4" s="166"/>
      <c r="K4" s="166"/>
      <c r="L4" s="166"/>
      <c r="M4" s="16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2:100" ht="21" customHeight="1" thickTop="1" x14ac:dyDescent="0.25"/>
    <row r="6" spans="2:100" s="1" customFormat="1" ht="24.75" customHeight="1" x14ac:dyDescent="0.2">
      <c r="B6" s="139" t="s">
        <v>14</v>
      </c>
      <c r="C6" s="139" t="s">
        <v>0</v>
      </c>
      <c r="D6" s="139" t="s">
        <v>1</v>
      </c>
      <c r="E6" s="139"/>
      <c r="F6" s="144" t="s">
        <v>2</v>
      </c>
      <c r="G6" s="139" t="s">
        <v>102</v>
      </c>
      <c r="H6" s="139"/>
      <c r="I6" s="139"/>
      <c r="J6" s="139"/>
      <c r="K6" s="139"/>
      <c r="L6" s="139"/>
      <c r="M6" s="168" t="s">
        <v>10</v>
      </c>
      <c r="N6" s="139" t="s">
        <v>11</v>
      </c>
      <c r="O6" s="139"/>
      <c r="P6" s="139" t="s">
        <v>15</v>
      </c>
      <c r="Q6" s="139"/>
      <c r="R6" s="139"/>
      <c r="S6" s="148" t="s">
        <v>16</v>
      </c>
      <c r="T6" s="149"/>
      <c r="U6" s="149"/>
      <c r="V6" s="149"/>
      <c r="W6" s="149"/>
      <c r="X6" s="150"/>
      <c r="Y6" s="160" t="s">
        <v>17</v>
      </c>
      <c r="Z6" s="160" t="s">
        <v>18</v>
      </c>
      <c r="AA6" s="160" t="s">
        <v>19</v>
      </c>
      <c r="AB6" s="160" t="s">
        <v>20</v>
      </c>
      <c r="AC6" s="160" t="s">
        <v>163</v>
      </c>
      <c r="AD6" s="139" t="s">
        <v>21</v>
      </c>
      <c r="AE6" s="139"/>
      <c r="AF6" s="139"/>
      <c r="AG6" s="139"/>
      <c r="AH6" s="139"/>
      <c r="AI6" s="139"/>
      <c r="AJ6" s="139"/>
      <c r="AK6" s="139"/>
      <c r="AL6" s="139"/>
      <c r="AM6" s="139"/>
      <c r="AN6" s="139"/>
      <c r="AO6" s="139"/>
      <c r="AP6" s="139"/>
      <c r="AQ6" s="139"/>
      <c r="AR6" s="139"/>
      <c r="AS6" s="139"/>
      <c r="AT6" s="155" t="s">
        <v>22</v>
      </c>
      <c r="AU6" s="156"/>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1.25" customHeight="1" x14ac:dyDescent="0.2">
      <c r="B7" s="139"/>
      <c r="C7" s="139"/>
      <c r="D7" s="139"/>
      <c r="E7" s="139"/>
      <c r="F7" s="167"/>
      <c r="G7" s="151" t="s">
        <v>4</v>
      </c>
      <c r="H7" s="151" t="s">
        <v>5</v>
      </c>
      <c r="I7" s="151" t="s">
        <v>6</v>
      </c>
      <c r="J7" s="151" t="s">
        <v>7</v>
      </c>
      <c r="K7" s="151" t="s">
        <v>8</v>
      </c>
      <c r="L7" s="151" t="s">
        <v>9</v>
      </c>
      <c r="M7" s="168"/>
      <c r="N7" s="151" t="s">
        <v>12</v>
      </c>
      <c r="O7" s="151" t="s">
        <v>13</v>
      </c>
      <c r="P7" s="139" t="s">
        <v>23</v>
      </c>
      <c r="Q7" s="139"/>
      <c r="R7" s="140" t="s">
        <v>24</v>
      </c>
      <c r="S7" s="140" t="s">
        <v>25</v>
      </c>
      <c r="T7" s="140" t="s">
        <v>26</v>
      </c>
      <c r="U7" s="140" t="s">
        <v>27</v>
      </c>
      <c r="V7" s="140" t="s">
        <v>28</v>
      </c>
      <c r="W7" s="140" t="s">
        <v>29</v>
      </c>
      <c r="X7" s="163" t="s">
        <v>160</v>
      </c>
      <c r="Y7" s="161"/>
      <c r="Z7" s="161"/>
      <c r="AA7" s="161"/>
      <c r="AB7" s="161"/>
      <c r="AC7" s="161"/>
      <c r="AD7" s="139" t="s">
        <v>31</v>
      </c>
      <c r="AE7" s="139"/>
      <c r="AF7" s="139" t="s">
        <v>32</v>
      </c>
      <c r="AG7" s="139"/>
      <c r="AH7" s="139"/>
      <c r="AI7" s="139"/>
      <c r="AJ7" s="139"/>
      <c r="AK7" s="139"/>
      <c r="AL7" s="139"/>
      <c r="AM7" s="139"/>
      <c r="AN7" s="139"/>
      <c r="AO7" s="42"/>
      <c r="AP7" s="139" t="s">
        <v>33</v>
      </c>
      <c r="AQ7" s="139"/>
      <c r="AR7" s="139"/>
      <c r="AS7" s="139"/>
      <c r="AT7" s="157"/>
      <c r="AU7" s="158"/>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11.25" customHeight="1" x14ac:dyDescent="0.2">
      <c r="B8" s="139"/>
      <c r="C8" s="139"/>
      <c r="D8" s="151" t="s">
        <v>34</v>
      </c>
      <c r="E8" s="151" t="s">
        <v>3</v>
      </c>
      <c r="F8" s="167"/>
      <c r="G8" s="151"/>
      <c r="H8" s="151"/>
      <c r="I8" s="151"/>
      <c r="J8" s="151"/>
      <c r="K8" s="151"/>
      <c r="L8" s="151"/>
      <c r="M8" s="168"/>
      <c r="N8" s="151"/>
      <c r="O8" s="151"/>
      <c r="P8" s="140" t="s">
        <v>35</v>
      </c>
      <c r="Q8" s="140" t="s">
        <v>36</v>
      </c>
      <c r="R8" s="140"/>
      <c r="S8" s="140"/>
      <c r="T8" s="140"/>
      <c r="U8" s="140"/>
      <c r="V8" s="140"/>
      <c r="W8" s="140"/>
      <c r="X8" s="164"/>
      <c r="Y8" s="161"/>
      <c r="Z8" s="161"/>
      <c r="AA8" s="161"/>
      <c r="AB8" s="161"/>
      <c r="AC8" s="161"/>
      <c r="AD8" s="139" t="s">
        <v>37</v>
      </c>
      <c r="AE8" s="139" t="s">
        <v>38</v>
      </c>
      <c r="AF8" s="151" t="s">
        <v>39</v>
      </c>
      <c r="AG8" s="151" t="s">
        <v>40</v>
      </c>
      <c r="AH8" s="139" t="s">
        <v>41</v>
      </c>
      <c r="AI8" s="139"/>
      <c r="AJ8" s="139"/>
      <c r="AK8" s="139"/>
      <c r="AL8" s="139"/>
      <c r="AM8" s="139"/>
      <c r="AN8" s="139"/>
      <c r="AO8" s="139"/>
      <c r="AP8" s="151" t="s">
        <v>42</v>
      </c>
      <c r="AQ8" s="151" t="s">
        <v>43</v>
      </c>
      <c r="AR8" s="151" t="s">
        <v>44</v>
      </c>
      <c r="AS8" s="151" t="s">
        <v>45</v>
      </c>
      <c r="AT8" s="151" t="s">
        <v>46</v>
      </c>
      <c r="AU8" s="151" t="s">
        <v>157</v>
      </c>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s="1" customFormat="1" ht="15" customHeight="1" x14ac:dyDescent="0.2">
      <c r="B9" s="139"/>
      <c r="C9" s="139"/>
      <c r="D9" s="151"/>
      <c r="E9" s="151"/>
      <c r="F9" s="167"/>
      <c r="G9" s="151"/>
      <c r="H9" s="151"/>
      <c r="I9" s="151"/>
      <c r="J9" s="151"/>
      <c r="K9" s="151"/>
      <c r="L9" s="151"/>
      <c r="M9" s="168"/>
      <c r="N9" s="151"/>
      <c r="O9" s="151"/>
      <c r="P9" s="140"/>
      <c r="Q9" s="140"/>
      <c r="R9" s="140"/>
      <c r="S9" s="140"/>
      <c r="T9" s="140"/>
      <c r="U9" s="140"/>
      <c r="V9" s="140"/>
      <c r="W9" s="140"/>
      <c r="X9" s="164"/>
      <c r="Y9" s="161"/>
      <c r="Z9" s="161"/>
      <c r="AA9" s="161"/>
      <c r="AB9" s="161"/>
      <c r="AC9" s="161"/>
      <c r="AD9" s="139"/>
      <c r="AE9" s="139"/>
      <c r="AF9" s="151"/>
      <c r="AG9" s="151"/>
      <c r="AH9" s="169" t="s">
        <v>47</v>
      </c>
      <c r="AI9" s="169"/>
      <c r="AJ9" s="151" t="s">
        <v>48</v>
      </c>
      <c r="AK9" s="139" t="s">
        <v>49</v>
      </c>
      <c r="AL9" s="151" t="s">
        <v>50</v>
      </c>
      <c r="AM9" s="151" t="s">
        <v>51</v>
      </c>
      <c r="AN9" s="151" t="s">
        <v>52</v>
      </c>
      <c r="AO9" s="139" t="s">
        <v>53</v>
      </c>
      <c r="AP9" s="151"/>
      <c r="AQ9" s="151"/>
      <c r="AR9" s="151"/>
      <c r="AS9" s="151"/>
      <c r="AT9" s="151"/>
      <c r="AU9" s="151"/>
      <c r="AV9" s="2"/>
      <c r="AW9" s="2"/>
      <c r="AX9" s="2"/>
      <c r="AY9" s="2"/>
      <c r="AZ9" s="2"/>
      <c r="BA9" s="2"/>
      <c r="BB9" s="2"/>
      <c r="BC9" s="2"/>
      <c r="BD9" s="2"/>
      <c r="BE9" s="2"/>
      <c r="BF9" s="2"/>
      <c r="BG9" s="2"/>
      <c r="BH9" s="2"/>
      <c r="BI9" s="2"/>
      <c r="BJ9" s="2"/>
      <c r="BK9" s="2"/>
      <c r="BL9" s="2"/>
      <c r="BM9" s="2"/>
      <c r="BN9" s="2"/>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2:100" s="1" customFormat="1" ht="84" customHeight="1" x14ac:dyDescent="0.2">
      <c r="B10" s="139"/>
      <c r="C10" s="139"/>
      <c r="D10" s="151"/>
      <c r="E10" s="151"/>
      <c r="F10" s="145"/>
      <c r="G10" s="151"/>
      <c r="H10" s="151"/>
      <c r="I10" s="151"/>
      <c r="J10" s="151"/>
      <c r="K10" s="151"/>
      <c r="L10" s="151"/>
      <c r="M10" s="168"/>
      <c r="N10" s="151"/>
      <c r="O10" s="151"/>
      <c r="P10" s="140"/>
      <c r="Q10" s="140"/>
      <c r="R10" s="140"/>
      <c r="S10" s="140"/>
      <c r="T10" s="140"/>
      <c r="U10" s="140"/>
      <c r="V10" s="140"/>
      <c r="W10" s="140"/>
      <c r="X10" s="165"/>
      <c r="Y10" s="162"/>
      <c r="Z10" s="162"/>
      <c r="AA10" s="162"/>
      <c r="AB10" s="162"/>
      <c r="AC10" s="162"/>
      <c r="AD10" s="139"/>
      <c r="AE10" s="139"/>
      <c r="AF10" s="151"/>
      <c r="AG10" s="151"/>
      <c r="AH10" s="43" t="s">
        <v>54</v>
      </c>
      <c r="AI10" s="43" t="s">
        <v>55</v>
      </c>
      <c r="AJ10" s="151"/>
      <c r="AK10" s="139"/>
      <c r="AL10" s="151"/>
      <c r="AM10" s="151"/>
      <c r="AN10" s="151"/>
      <c r="AO10" s="139"/>
      <c r="AP10" s="151"/>
      <c r="AQ10" s="151"/>
      <c r="AR10" s="151"/>
      <c r="AS10" s="151"/>
      <c r="AT10" s="151"/>
      <c r="AU10" s="151"/>
      <c r="AV10" s="2"/>
      <c r="AW10" s="2"/>
      <c r="AX10" s="2"/>
      <c r="AY10" s="2"/>
      <c r="AZ10" s="2"/>
      <c r="BA10" s="2"/>
      <c r="BB10" s="2"/>
      <c r="BC10" s="2"/>
      <c r="BD10" s="2"/>
      <c r="BE10" s="2"/>
      <c r="BF10" s="2"/>
      <c r="BG10" s="2"/>
      <c r="BH10" s="2"/>
      <c r="BI10" s="2"/>
      <c r="BJ10" s="2"/>
      <c r="BK10" s="2"/>
      <c r="BL10" s="2"/>
      <c r="BM10" s="2"/>
      <c r="BN10" s="2"/>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2:100" ht="23.1" customHeight="1" x14ac:dyDescent="0.25">
      <c r="B11" s="17">
        <v>1</v>
      </c>
      <c r="C11" s="72" t="s">
        <v>575</v>
      </c>
      <c r="D11" s="22">
        <v>0</v>
      </c>
      <c r="E11" s="22">
        <v>1</v>
      </c>
      <c r="F11" s="38" t="s">
        <v>518</v>
      </c>
      <c r="G11" s="62">
        <v>0</v>
      </c>
      <c r="H11" s="62">
        <v>2</v>
      </c>
      <c r="I11" s="22">
        <v>0</v>
      </c>
      <c r="J11" s="22">
        <v>0</v>
      </c>
      <c r="K11" s="22">
        <v>0</v>
      </c>
      <c r="L11" s="22">
        <v>0</v>
      </c>
      <c r="M11" s="15">
        <v>44743</v>
      </c>
      <c r="N11" s="62">
        <v>1</v>
      </c>
      <c r="O11" s="62">
        <v>0</v>
      </c>
      <c r="P11" s="62">
        <v>0</v>
      </c>
      <c r="Q11" s="62">
        <v>0</v>
      </c>
      <c r="R11" s="62">
        <v>1</v>
      </c>
      <c r="S11" s="62">
        <v>1</v>
      </c>
      <c r="T11" s="62">
        <v>0</v>
      </c>
      <c r="U11" s="62">
        <v>0</v>
      </c>
      <c r="V11" s="62">
        <v>0</v>
      </c>
      <c r="W11" s="62">
        <v>0</v>
      </c>
      <c r="X11" s="62">
        <v>0</v>
      </c>
      <c r="Y11" s="64" t="s">
        <v>92</v>
      </c>
      <c r="Z11" s="16">
        <v>44743</v>
      </c>
      <c r="AA11" s="16">
        <v>44747</v>
      </c>
      <c r="AB11" s="16">
        <v>44748</v>
      </c>
      <c r="AC11" s="106" t="s">
        <v>554</v>
      </c>
      <c r="AD11" s="62">
        <v>0</v>
      </c>
      <c r="AE11" s="62">
        <v>1</v>
      </c>
      <c r="AF11" s="62">
        <v>1</v>
      </c>
      <c r="AG11" s="62">
        <v>0</v>
      </c>
      <c r="AH11" s="62">
        <v>0</v>
      </c>
      <c r="AI11" s="62">
        <v>1</v>
      </c>
      <c r="AJ11" s="62">
        <v>0</v>
      </c>
      <c r="AK11" s="62">
        <v>0</v>
      </c>
      <c r="AL11" s="62">
        <v>0</v>
      </c>
      <c r="AM11" s="62">
        <v>0</v>
      </c>
      <c r="AN11" s="62">
        <v>0</v>
      </c>
      <c r="AO11" s="62">
        <v>1</v>
      </c>
      <c r="AP11" s="62">
        <v>0</v>
      </c>
      <c r="AQ11" s="62">
        <v>0</v>
      </c>
      <c r="AR11" s="62">
        <v>0</v>
      </c>
      <c r="AS11" s="62">
        <v>1</v>
      </c>
      <c r="AT11" s="62">
        <v>1</v>
      </c>
      <c r="AU11" s="62">
        <v>0</v>
      </c>
    </row>
    <row r="12" spans="2:100" ht="23.1" customHeight="1" x14ac:dyDescent="0.25">
      <c r="B12" s="17">
        <v>2</v>
      </c>
      <c r="C12" s="72" t="s">
        <v>576</v>
      </c>
      <c r="D12" s="22">
        <v>0</v>
      </c>
      <c r="E12" s="22">
        <v>1</v>
      </c>
      <c r="F12" s="38" t="s">
        <v>593</v>
      </c>
      <c r="G12" s="62">
        <v>0</v>
      </c>
      <c r="H12" s="62">
        <v>6</v>
      </c>
      <c r="I12" s="22">
        <v>0</v>
      </c>
      <c r="J12" s="22">
        <v>0</v>
      </c>
      <c r="K12" s="62">
        <v>2</v>
      </c>
      <c r="L12" s="22">
        <v>0</v>
      </c>
      <c r="M12" s="15">
        <v>44743</v>
      </c>
      <c r="N12" s="62">
        <v>1</v>
      </c>
      <c r="O12" s="62">
        <v>0</v>
      </c>
      <c r="P12" s="62">
        <v>0</v>
      </c>
      <c r="Q12" s="62">
        <v>0</v>
      </c>
      <c r="R12" s="62">
        <v>1</v>
      </c>
      <c r="S12" s="62">
        <v>1</v>
      </c>
      <c r="T12" s="62">
        <v>0</v>
      </c>
      <c r="U12" s="62">
        <v>0</v>
      </c>
      <c r="V12" s="62">
        <v>0</v>
      </c>
      <c r="W12" s="62">
        <v>0</v>
      </c>
      <c r="X12" s="62">
        <v>0</v>
      </c>
      <c r="Y12" s="64" t="s">
        <v>88</v>
      </c>
      <c r="Z12" s="16">
        <v>44743</v>
      </c>
      <c r="AA12" s="16">
        <v>44743</v>
      </c>
      <c r="AB12" s="16">
        <v>44748</v>
      </c>
      <c r="AC12" s="106" t="s">
        <v>555</v>
      </c>
      <c r="AD12" s="62">
        <v>0</v>
      </c>
      <c r="AE12" s="62">
        <v>1</v>
      </c>
      <c r="AF12" s="62">
        <v>1</v>
      </c>
      <c r="AG12" s="62">
        <v>0</v>
      </c>
      <c r="AH12" s="62">
        <v>0</v>
      </c>
      <c r="AI12" s="62">
        <v>0</v>
      </c>
      <c r="AJ12" s="62">
        <v>1</v>
      </c>
      <c r="AK12" s="62">
        <v>0</v>
      </c>
      <c r="AL12" s="62">
        <v>0</v>
      </c>
      <c r="AM12" s="62">
        <v>0</v>
      </c>
      <c r="AN12" s="62">
        <v>0</v>
      </c>
      <c r="AO12" s="62">
        <v>0</v>
      </c>
      <c r="AP12" s="62">
        <v>0</v>
      </c>
      <c r="AQ12" s="62">
        <v>0</v>
      </c>
      <c r="AR12" s="62">
        <v>1</v>
      </c>
      <c r="AS12" s="62">
        <v>0</v>
      </c>
      <c r="AT12" s="62">
        <v>1</v>
      </c>
      <c r="AU12" s="62">
        <v>0</v>
      </c>
    </row>
    <row r="13" spans="2:100" ht="23.1" customHeight="1" x14ac:dyDescent="0.25">
      <c r="B13" s="17">
        <v>3</v>
      </c>
      <c r="C13" s="73" t="s">
        <v>577</v>
      </c>
      <c r="D13" s="40">
        <v>0</v>
      </c>
      <c r="E13" s="40">
        <v>1</v>
      </c>
      <c r="F13" s="108" t="s">
        <v>594</v>
      </c>
      <c r="G13" s="63">
        <v>0</v>
      </c>
      <c r="H13" s="63">
        <v>3</v>
      </c>
      <c r="I13" s="40">
        <v>0</v>
      </c>
      <c r="J13" s="40">
        <v>0</v>
      </c>
      <c r="K13" s="40">
        <v>0</v>
      </c>
      <c r="L13" s="40">
        <v>0</v>
      </c>
      <c r="M13" s="31">
        <v>44746</v>
      </c>
      <c r="N13" s="63">
        <v>1</v>
      </c>
      <c r="O13" s="62">
        <v>0</v>
      </c>
      <c r="P13" s="62">
        <v>0</v>
      </c>
      <c r="Q13" s="62">
        <v>0</v>
      </c>
      <c r="R13" s="63">
        <v>1</v>
      </c>
      <c r="S13" s="63">
        <v>1</v>
      </c>
      <c r="T13" s="62">
        <v>0</v>
      </c>
      <c r="U13" s="62">
        <v>0</v>
      </c>
      <c r="V13" s="62">
        <v>0</v>
      </c>
      <c r="W13" s="62">
        <v>0</v>
      </c>
      <c r="X13" s="62">
        <v>0</v>
      </c>
      <c r="Y13" s="65" t="s">
        <v>88</v>
      </c>
      <c r="Z13" s="69">
        <v>44746</v>
      </c>
      <c r="AA13" s="69">
        <v>44747</v>
      </c>
      <c r="AB13" s="69">
        <v>44755</v>
      </c>
      <c r="AC13" s="107" t="s">
        <v>556</v>
      </c>
      <c r="AD13" s="62">
        <v>0</v>
      </c>
      <c r="AE13" s="63">
        <v>1</v>
      </c>
      <c r="AF13" s="63">
        <v>1</v>
      </c>
      <c r="AG13" s="62">
        <v>0</v>
      </c>
      <c r="AH13" s="62">
        <v>0</v>
      </c>
      <c r="AI13" s="62">
        <v>0</v>
      </c>
      <c r="AJ13" s="63">
        <v>1</v>
      </c>
      <c r="AK13" s="62">
        <v>0</v>
      </c>
      <c r="AL13" s="62">
        <v>0</v>
      </c>
      <c r="AM13" s="62">
        <v>0</v>
      </c>
      <c r="AN13" s="62">
        <v>0</v>
      </c>
      <c r="AO13" s="62">
        <v>0</v>
      </c>
      <c r="AP13" s="62">
        <v>0</v>
      </c>
      <c r="AQ13" s="63">
        <v>0</v>
      </c>
      <c r="AR13" s="63">
        <v>0</v>
      </c>
      <c r="AS13" s="63">
        <v>1</v>
      </c>
      <c r="AT13" s="63">
        <v>1</v>
      </c>
      <c r="AU13" s="62">
        <v>0</v>
      </c>
    </row>
    <row r="14" spans="2:100" ht="23.1" customHeight="1" x14ac:dyDescent="0.3">
      <c r="B14" s="17">
        <v>4</v>
      </c>
      <c r="C14" s="72" t="s">
        <v>578</v>
      </c>
      <c r="D14" s="22">
        <v>0</v>
      </c>
      <c r="E14" s="22">
        <v>1</v>
      </c>
      <c r="F14" s="38" t="s">
        <v>595</v>
      </c>
      <c r="G14" s="63">
        <v>0</v>
      </c>
      <c r="H14" s="63">
        <v>0</v>
      </c>
      <c r="I14" s="40">
        <v>0</v>
      </c>
      <c r="J14" s="40">
        <v>0</v>
      </c>
      <c r="K14" s="40">
        <v>0</v>
      </c>
      <c r="L14" s="40">
        <v>0</v>
      </c>
      <c r="M14" s="15">
        <v>44747</v>
      </c>
      <c r="N14" s="62">
        <v>1</v>
      </c>
      <c r="O14" s="62">
        <v>0</v>
      </c>
      <c r="P14" s="62">
        <v>0</v>
      </c>
      <c r="Q14" s="62">
        <v>0</v>
      </c>
      <c r="R14" s="62">
        <v>1</v>
      </c>
      <c r="S14" s="62">
        <v>0</v>
      </c>
      <c r="T14" s="62">
        <v>0</v>
      </c>
      <c r="U14" s="62">
        <v>0</v>
      </c>
      <c r="V14" s="62">
        <v>0</v>
      </c>
      <c r="W14" s="62">
        <v>0</v>
      </c>
      <c r="X14" s="62">
        <v>1</v>
      </c>
      <c r="Y14" s="64" t="s">
        <v>610</v>
      </c>
      <c r="Z14" s="16">
        <v>44748</v>
      </c>
      <c r="AA14" s="16">
        <v>44748</v>
      </c>
      <c r="AB14" s="16">
        <v>44748</v>
      </c>
      <c r="AC14" s="106" t="s">
        <v>557</v>
      </c>
      <c r="AD14" s="62">
        <v>1</v>
      </c>
      <c r="AE14" s="62">
        <v>0</v>
      </c>
      <c r="AF14" s="62">
        <v>1</v>
      </c>
      <c r="AG14" s="62">
        <v>0</v>
      </c>
      <c r="AH14" s="62">
        <v>0</v>
      </c>
      <c r="AI14" s="62">
        <v>1</v>
      </c>
      <c r="AJ14" s="62">
        <v>0</v>
      </c>
      <c r="AK14" s="62">
        <v>0</v>
      </c>
      <c r="AL14" s="62">
        <v>0</v>
      </c>
      <c r="AM14" s="62">
        <v>0</v>
      </c>
      <c r="AN14" s="62">
        <v>0</v>
      </c>
      <c r="AO14" s="62">
        <v>0</v>
      </c>
      <c r="AP14" s="62">
        <v>0</v>
      </c>
      <c r="AQ14" s="62">
        <v>1</v>
      </c>
      <c r="AR14" s="62">
        <v>0</v>
      </c>
      <c r="AS14" s="62">
        <v>0</v>
      </c>
      <c r="AT14" s="62">
        <v>1</v>
      </c>
      <c r="AU14" s="62">
        <v>0</v>
      </c>
    </row>
    <row r="15" spans="2:100" ht="23.1" customHeight="1" x14ac:dyDescent="0.25">
      <c r="B15" s="17">
        <v>5</v>
      </c>
      <c r="C15" s="72" t="s">
        <v>579</v>
      </c>
      <c r="D15" s="22">
        <v>0</v>
      </c>
      <c r="E15" s="22">
        <v>1</v>
      </c>
      <c r="F15" s="38" t="s">
        <v>596</v>
      </c>
      <c r="G15" s="63">
        <v>0</v>
      </c>
      <c r="H15" s="63">
        <v>0</v>
      </c>
      <c r="I15" s="62">
        <v>2</v>
      </c>
      <c r="J15" s="40">
        <v>0</v>
      </c>
      <c r="K15" s="40">
        <v>0</v>
      </c>
      <c r="L15" s="40">
        <v>0</v>
      </c>
      <c r="M15" s="15">
        <v>44748</v>
      </c>
      <c r="N15" s="62">
        <v>1</v>
      </c>
      <c r="O15" s="62">
        <v>0</v>
      </c>
      <c r="P15" s="62">
        <v>0</v>
      </c>
      <c r="Q15" s="62">
        <v>0</v>
      </c>
      <c r="R15" s="62">
        <v>1</v>
      </c>
      <c r="S15" s="62">
        <v>1</v>
      </c>
      <c r="T15" s="62">
        <v>0</v>
      </c>
      <c r="U15" s="62">
        <v>0</v>
      </c>
      <c r="V15" s="62">
        <v>0</v>
      </c>
      <c r="W15" s="62">
        <v>0</v>
      </c>
      <c r="X15" s="62">
        <v>0</v>
      </c>
      <c r="Y15" s="64" t="s">
        <v>529</v>
      </c>
      <c r="Z15" s="16">
        <v>44748</v>
      </c>
      <c r="AA15" s="16">
        <v>44761</v>
      </c>
      <c r="AB15" s="16">
        <v>44761</v>
      </c>
      <c r="AC15" s="106" t="s">
        <v>558</v>
      </c>
      <c r="AD15" s="62">
        <v>0</v>
      </c>
      <c r="AE15" s="62">
        <v>1</v>
      </c>
      <c r="AF15" s="62">
        <v>1</v>
      </c>
      <c r="AG15" s="62">
        <v>0</v>
      </c>
      <c r="AH15" s="62">
        <v>0</v>
      </c>
      <c r="AI15" s="62">
        <v>0</v>
      </c>
      <c r="AJ15" s="62">
        <v>1</v>
      </c>
      <c r="AK15" s="62">
        <v>0</v>
      </c>
      <c r="AL15" s="62">
        <v>0</v>
      </c>
      <c r="AM15" s="62">
        <v>0</v>
      </c>
      <c r="AN15" s="62">
        <v>0</v>
      </c>
      <c r="AO15" s="62">
        <v>0</v>
      </c>
      <c r="AP15" s="62">
        <v>0</v>
      </c>
      <c r="AQ15" s="62">
        <v>0</v>
      </c>
      <c r="AR15" s="62">
        <v>0</v>
      </c>
      <c r="AS15" s="62">
        <v>1</v>
      </c>
      <c r="AT15" s="62">
        <v>1</v>
      </c>
      <c r="AU15" s="62">
        <v>0</v>
      </c>
    </row>
    <row r="16" spans="2:100" ht="23.1" customHeight="1" x14ac:dyDescent="0.25">
      <c r="B16" s="17">
        <v>6</v>
      </c>
      <c r="C16" s="73" t="s">
        <v>580</v>
      </c>
      <c r="D16" s="40">
        <v>0</v>
      </c>
      <c r="E16" s="40">
        <v>1</v>
      </c>
      <c r="F16" s="108" t="s">
        <v>597</v>
      </c>
      <c r="G16" s="63">
        <v>0</v>
      </c>
      <c r="H16" s="63">
        <v>3</v>
      </c>
      <c r="I16" s="40">
        <v>0</v>
      </c>
      <c r="J16" s="40">
        <v>0</v>
      </c>
      <c r="K16" s="40">
        <v>0</v>
      </c>
      <c r="L16" s="40">
        <v>0</v>
      </c>
      <c r="M16" s="31">
        <v>44750</v>
      </c>
      <c r="N16" s="63">
        <v>1</v>
      </c>
      <c r="O16" s="62">
        <v>0</v>
      </c>
      <c r="P16" s="62">
        <v>0</v>
      </c>
      <c r="Q16" s="62">
        <v>0</v>
      </c>
      <c r="R16" s="63">
        <v>1</v>
      </c>
      <c r="S16" s="63">
        <v>1</v>
      </c>
      <c r="T16" s="62">
        <v>0</v>
      </c>
      <c r="U16" s="62">
        <v>0</v>
      </c>
      <c r="V16" s="62">
        <v>0</v>
      </c>
      <c r="W16" s="62">
        <v>0</v>
      </c>
      <c r="X16" s="62">
        <v>0</v>
      </c>
      <c r="Y16" s="65" t="s">
        <v>88</v>
      </c>
      <c r="Z16" s="69">
        <v>44750</v>
      </c>
      <c r="AA16" s="69">
        <v>44755</v>
      </c>
      <c r="AB16" s="69">
        <v>44761</v>
      </c>
      <c r="AC16" s="107" t="s">
        <v>559</v>
      </c>
      <c r="AD16" s="63">
        <v>1</v>
      </c>
      <c r="AE16" s="63">
        <v>0</v>
      </c>
      <c r="AF16" s="63">
        <v>1</v>
      </c>
      <c r="AG16" s="62">
        <v>0</v>
      </c>
      <c r="AH16" s="62">
        <v>0</v>
      </c>
      <c r="AI16" s="62">
        <v>0</v>
      </c>
      <c r="AJ16" s="63">
        <v>1</v>
      </c>
      <c r="AK16" s="62">
        <v>0</v>
      </c>
      <c r="AL16" s="62">
        <v>0</v>
      </c>
      <c r="AM16" s="62">
        <v>0</v>
      </c>
      <c r="AN16" s="62">
        <v>0</v>
      </c>
      <c r="AO16" s="63">
        <v>1</v>
      </c>
      <c r="AP16" s="63">
        <v>0</v>
      </c>
      <c r="AQ16" s="63">
        <v>0</v>
      </c>
      <c r="AR16" s="63">
        <v>1</v>
      </c>
      <c r="AS16" s="63">
        <v>0</v>
      </c>
      <c r="AT16" s="63">
        <v>1</v>
      </c>
      <c r="AU16" s="62">
        <v>0</v>
      </c>
    </row>
    <row r="17" spans="2:47" ht="23.1" customHeight="1" x14ac:dyDescent="0.25">
      <c r="B17" s="17">
        <v>7</v>
      </c>
      <c r="C17" s="72" t="s">
        <v>581</v>
      </c>
      <c r="D17" s="22">
        <v>1</v>
      </c>
      <c r="E17" s="22">
        <v>0</v>
      </c>
      <c r="F17" s="38" t="s">
        <v>598</v>
      </c>
      <c r="G17" s="63">
        <v>0</v>
      </c>
      <c r="H17" s="62">
        <v>3</v>
      </c>
      <c r="I17" s="40">
        <v>0</v>
      </c>
      <c r="J17" s="40">
        <v>0</v>
      </c>
      <c r="K17" s="40">
        <v>0</v>
      </c>
      <c r="L17" s="40">
        <v>0</v>
      </c>
      <c r="M17" s="15">
        <v>44750</v>
      </c>
      <c r="N17" s="62">
        <v>1</v>
      </c>
      <c r="O17" s="62">
        <v>0</v>
      </c>
      <c r="P17" s="62">
        <v>0</v>
      </c>
      <c r="Q17" s="62">
        <v>0</v>
      </c>
      <c r="R17" s="62">
        <v>1</v>
      </c>
      <c r="S17" s="62">
        <v>1</v>
      </c>
      <c r="T17" s="62">
        <v>0</v>
      </c>
      <c r="U17" s="62">
        <v>0</v>
      </c>
      <c r="V17" s="62">
        <v>0</v>
      </c>
      <c r="W17" s="62">
        <v>0</v>
      </c>
      <c r="X17" s="62">
        <v>0</v>
      </c>
      <c r="Y17" s="64" t="s">
        <v>611</v>
      </c>
      <c r="Z17" s="16">
        <v>44750</v>
      </c>
      <c r="AA17" s="68" t="s">
        <v>612</v>
      </c>
      <c r="AB17" s="16">
        <v>44781</v>
      </c>
      <c r="AC17" s="106" t="s">
        <v>560</v>
      </c>
      <c r="AD17" s="62">
        <v>0</v>
      </c>
      <c r="AE17" s="62">
        <v>1</v>
      </c>
      <c r="AF17" s="62">
        <v>1</v>
      </c>
      <c r="AG17" s="62">
        <v>0</v>
      </c>
      <c r="AH17" s="62">
        <v>0</v>
      </c>
      <c r="AI17" s="62">
        <v>0</v>
      </c>
      <c r="AJ17" s="62">
        <v>1</v>
      </c>
      <c r="AK17" s="62">
        <v>0</v>
      </c>
      <c r="AL17" s="62">
        <v>0</v>
      </c>
      <c r="AM17" s="62">
        <v>0</v>
      </c>
      <c r="AN17" s="62">
        <v>0</v>
      </c>
      <c r="AO17" s="62">
        <v>0</v>
      </c>
      <c r="AP17" s="62">
        <v>0</v>
      </c>
      <c r="AQ17" s="62">
        <v>0</v>
      </c>
      <c r="AR17" s="62">
        <v>0</v>
      </c>
      <c r="AS17" s="62">
        <v>1</v>
      </c>
      <c r="AT17" s="62">
        <v>1</v>
      </c>
      <c r="AU17" s="62">
        <v>0</v>
      </c>
    </row>
    <row r="18" spans="2:47" ht="23.1" customHeight="1" x14ac:dyDescent="0.25">
      <c r="B18" s="17">
        <v>8</v>
      </c>
      <c r="C18" s="72" t="s">
        <v>582</v>
      </c>
      <c r="D18" s="22">
        <v>0</v>
      </c>
      <c r="E18" s="22">
        <v>1</v>
      </c>
      <c r="F18" s="38" t="s">
        <v>599</v>
      </c>
      <c r="G18" s="63">
        <v>0</v>
      </c>
      <c r="H18" s="62">
        <v>4</v>
      </c>
      <c r="I18" s="40">
        <v>0</v>
      </c>
      <c r="J18" s="40">
        <v>0</v>
      </c>
      <c r="K18" s="40">
        <v>0</v>
      </c>
      <c r="L18" s="40">
        <v>0</v>
      </c>
      <c r="M18" s="15">
        <v>44753</v>
      </c>
      <c r="N18" s="62">
        <v>1</v>
      </c>
      <c r="O18" s="62">
        <v>0</v>
      </c>
      <c r="P18" s="62">
        <v>0</v>
      </c>
      <c r="Q18" s="62">
        <v>0</v>
      </c>
      <c r="R18" s="62">
        <v>1</v>
      </c>
      <c r="S18" s="62">
        <v>1</v>
      </c>
      <c r="T18" s="62">
        <v>0</v>
      </c>
      <c r="U18" s="62">
        <v>0</v>
      </c>
      <c r="V18" s="62">
        <v>0</v>
      </c>
      <c r="W18" s="62">
        <v>0</v>
      </c>
      <c r="X18" s="62">
        <v>0</v>
      </c>
      <c r="Y18" s="64" t="s">
        <v>613</v>
      </c>
      <c r="Z18" s="16">
        <v>44753</v>
      </c>
      <c r="AA18" s="16">
        <v>44761</v>
      </c>
      <c r="AB18" s="16">
        <v>44762</v>
      </c>
      <c r="AC18" s="106" t="s">
        <v>561</v>
      </c>
      <c r="AD18" s="62">
        <v>1</v>
      </c>
      <c r="AE18" s="62">
        <v>0</v>
      </c>
      <c r="AF18" s="62">
        <v>1</v>
      </c>
      <c r="AG18" s="62">
        <v>0</v>
      </c>
      <c r="AH18" s="62">
        <v>1</v>
      </c>
      <c r="AI18" s="62">
        <v>0</v>
      </c>
      <c r="AJ18" s="62">
        <v>0</v>
      </c>
      <c r="AK18" s="62">
        <v>0</v>
      </c>
      <c r="AL18" s="62">
        <v>0</v>
      </c>
      <c r="AM18" s="62">
        <v>0</v>
      </c>
      <c r="AN18" s="62">
        <v>0</v>
      </c>
      <c r="AO18" s="62">
        <v>0</v>
      </c>
      <c r="AP18" s="62">
        <v>0</v>
      </c>
      <c r="AQ18" s="62">
        <v>1</v>
      </c>
      <c r="AR18" s="62">
        <v>0</v>
      </c>
      <c r="AS18" s="62">
        <v>0</v>
      </c>
      <c r="AT18" s="62">
        <v>1</v>
      </c>
      <c r="AU18" s="62">
        <v>0</v>
      </c>
    </row>
    <row r="19" spans="2:47" ht="23.1" customHeight="1" x14ac:dyDescent="0.25">
      <c r="B19" s="17">
        <v>9</v>
      </c>
      <c r="C19" s="72" t="s">
        <v>583</v>
      </c>
      <c r="D19" s="22">
        <v>0</v>
      </c>
      <c r="E19" s="22">
        <v>1</v>
      </c>
      <c r="F19" s="38" t="s">
        <v>600</v>
      </c>
      <c r="G19" s="63">
        <v>0</v>
      </c>
      <c r="H19" s="62">
        <v>2</v>
      </c>
      <c r="I19" s="40">
        <v>0</v>
      </c>
      <c r="J19" s="40">
        <v>0</v>
      </c>
      <c r="K19" s="40">
        <v>0</v>
      </c>
      <c r="L19" s="40">
        <v>0</v>
      </c>
      <c r="M19" s="15">
        <v>44760</v>
      </c>
      <c r="N19" s="62">
        <v>1</v>
      </c>
      <c r="O19" s="62">
        <v>0</v>
      </c>
      <c r="P19" s="62">
        <v>0</v>
      </c>
      <c r="Q19" s="62">
        <v>0</v>
      </c>
      <c r="R19" s="62">
        <v>1</v>
      </c>
      <c r="S19" s="62">
        <v>1</v>
      </c>
      <c r="T19" s="62">
        <v>0</v>
      </c>
      <c r="U19" s="62">
        <v>0</v>
      </c>
      <c r="V19" s="62">
        <v>0</v>
      </c>
      <c r="W19" s="62">
        <v>0</v>
      </c>
      <c r="X19" s="62">
        <v>0</v>
      </c>
      <c r="Y19" s="64" t="s">
        <v>614</v>
      </c>
      <c r="Z19" s="16">
        <v>44760</v>
      </c>
      <c r="AA19" s="16">
        <v>44761</v>
      </c>
      <c r="AB19" s="16">
        <v>44762</v>
      </c>
      <c r="AC19" s="106" t="s">
        <v>562</v>
      </c>
      <c r="AD19" s="62">
        <v>0</v>
      </c>
      <c r="AE19" s="62">
        <v>1</v>
      </c>
      <c r="AF19" s="62">
        <v>1</v>
      </c>
      <c r="AG19" s="62">
        <v>0</v>
      </c>
      <c r="AH19" s="62">
        <v>0</v>
      </c>
      <c r="AI19" s="62">
        <v>1</v>
      </c>
      <c r="AJ19" s="62">
        <v>0</v>
      </c>
      <c r="AK19" s="62">
        <v>0</v>
      </c>
      <c r="AL19" s="62">
        <v>0</v>
      </c>
      <c r="AM19" s="62">
        <v>0</v>
      </c>
      <c r="AN19" s="62">
        <v>0</v>
      </c>
      <c r="AO19" s="62">
        <v>0</v>
      </c>
      <c r="AP19" s="62">
        <v>0</v>
      </c>
      <c r="AQ19" s="62">
        <v>0</v>
      </c>
      <c r="AR19" s="62">
        <v>1</v>
      </c>
      <c r="AS19" s="62">
        <v>0</v>
      </c>
      <c r="AT19" s="62">
        <v>1</v>
      </c>
      <c r="AU19" s="62">
        <v>0</v>
      </c>
    </row>
    <row r="20" spans="2:47" ht="23.1" customHeight="1" x14ac:dyDescent="0.25">
      <c r="B20" s="17">
        <v>10</v>
      </c>
      <c r="C20" s="72" t="s">
        <v>584</v>
      </c>
      <c r="D20" s="22">
        <v>0</v>
      </c>
      <c r="E20" s="22">
        <v>1</v>
      </c>
      <c r="F20" s="38" t="s">
        <v>601</v>
      </c>
      <c r="G20" s="63">
        <v>0</v>
      </c>
      <c r="H20" s="62">
        <v>5</v>
      </c>
      <c r="I20" s="40">
        <v>0</v>
      </c>
      <c r="J20" s="40">
        <v>0</v>
      </c>
      <c r="K20" s="40">
        <v>0</v>
      </c>
      <c r="L20" s="40">
        <v>0</v>
      </c>
      <c r="M20" s="15">
        <v>44761</v>
      </c>
      <c r="N20" s="62">
        <v>1</v>
      </c>
      <c r="O20" s="62">
        <v>0</v>
      </c>
      <c r="P20" s="62">
        <v>0</v>
      </c>
      <c r="Q20" s="62">
        <v>0</v>
      </c>
      <c r="R20" s="62">
        <v>1</v>
      </c>
      <c r="S20" s="62">
        <v>1</v>
      </c>
      <c r="T20" s="62">
        <v>0</v>
      </c>
      <c r="U20" s="62">
        <v>0</v>
      </c>
      <c r="V20" s="62">
        <v>0</v>
      </c>
      <c r="W20" s="62">
        <v>0</v>
      </c>
      <c r="X20" s="62">
        <v>0</v>
      </c>
      <c r="Y20" s="64" t="s">
        <v>88</v>
      </c>
      <c r="Z20" s="16">
        <v>44761</v>
      </c>
      <c r="AA20" s="16">
        <v>44761</v>
      </c>
      <c r="AB20" s="16">
        <v>44764</v>
      </c>
      <c r="AC20" s="106" t="s">
        <v>563</v>
      </c>
      <c r="AD20" s="62">
        <v>1</v>
      </c>
      <c r="AE20" s="62">
        <v>0</v>
      </c>
      <c r="AF20" s="62">
        <v>1</v>
      </c>
      <c r="AG20" s="62">
        <v>0</v>
      </c>
      <c r="AH20" s="62">
        <v>1</v>
      </c>
      <c r="AI20" s="62">
        <v>0</v>
      </c>
      <c r="AJ20" s="62">
        <v>0</v>
      </c>
      <c r="AK20" s="62">
        <v>0</v>
      </c>
      <c r="AL20" s="62">
        <v>0</v>
      </c>
      <c r="AM20" s="62">
        <v>0</v>
      </c>
      <c r="AN20" s="62">
        <v>0</v>
      </c>
      <c r="AO20" s="62">
        <v>0</v>
      </c>
      <c r="AP20" s="62">
        <v>0</v>
      </c>
      <c r="AQ20" s="62">
        <v>1</v>
      </c>
      <c r="AR20" s="62">
        <v>0</v>
      </c>
      <c r="AS20" s="62">
        <v>0</v>
      </c>
      <c r="AT20" s="62">
        <v>1</v>
      </c>
      <c r="AU20" s="62">
        <v>0</v>
      </c>
    </row>
    <row r="21" spans="2:47" ht="23.1" customHeight="1" x14ac:dyDescent="0.25">
      <c r="B21" s="17">
        <v>11</v>
      </c>
      <c r="C21" s="72" t="s">
        <v>585</v>
      </c>
      <c r="D21" s="22">
        <v>0</v>
      </c>
      <c r="E21" s="22">
        <v>1</v>
      </c>
      <c r="F21" s="38" t="s">
        <v>602</v>
      </c>
      <c r="G21" s="63">
        <v>0</v>
      </c>
      <c r="H21" s="62">
        <v>2</v>
      </c>
      <c r="I21" s="40">
        <v>0</v>
      </c>
      <c r="J21" s="40">
        <v>0</v>
      </c>
      <c r="K21" s="40">
        <v>0</v>
      </c>
      <c r="L21" s="40">
        <v>0</v>
      </c>
      <c r="M21" s="15">
        <v>44761</v>
      </c>
      <c r="N21" s="62">
        <v>1</v>
      </c>
      <c r="O21" s="62">
        <v>0</v>
      </c>
      <c r="P21" s="62">
        <v>0</v>
      </c>
      <c r="Q21" s="62">
        <v>0</v>
      </c>
      <c r="R21" s="62">
        <v>1</v>
      </c>
      <c r="S21" s="62">
        <v>1</v>
      </c>
      <c r="T21" s="62">
        <v>0</v>
      </c>
      <c r="U21" s="62">
        <v>0</v>
      </c>
      <c r="V21" s="62">
        <v>0</v>
      </c>
      <c r="W21" s="62">
        <v>0</v>
      </c>
      <c r="X21" s="62">
        <v>0</v>
      </c>
      <c r="Y21" s="64" t="s">
        <v>88</v>
      </c>
      <c r="Z21" s="16">
        <v>44761</v>
      </c>
      <c r="AA21" s="16">
        <v>44761</v>
      </c>
      <c r="AB21" s="16">
        <v>44764</v>
      </c>
      <c r="AC21" s="106" t="s">
        <v>564</v>
      </c>
      <c r="AD21" s="62">
        <v>0</v>
      </c>
      <c r="AE21" s="62">
        <v>1</v>
      </c>
      <c r="AF21" s="62">
        <v>1</v>
      </c>
      <c r="AG21" s="62">
        <v>0</v>
      </c>
      <c r="AH21" s="62">
        <v>0</v>
      </c>
      <c r="AI21" s="62">
        <v>1</v>
      </c>
      <c r="AJ21" s="62">
        <v>0</v>
      </c>
      <c r="AK21" s="62">
        <v>0</v>
      </c>
      <c r="AL21" s="62">
        <v>0</v>
      </c>
      <c r="AM21" s="62">
        <v>0</v>
      </c>
      <c r="AN21" s="62">
        <v>0</v>
      </c>
      <c r="AO21" s="62">
        <v>0</v>
      </c>
      <c r="AP21" s="62">
        <v>0</v>
      </c>
      <c r="AQ21" s="62">
        <v>0</v>
      </c>
      <c r="AR21" s="62">
        <v>1</v>
      </c>
      <c r="AS21" s="62">
        <v>0</v>
      </c>
      <c r="AT21" s="62">
        <v>1</v>
      </c>
      <c r="AU21" s="62">
        <v>0</v>
      </c>
    </row>
    <row r="22" spans="2:47" ht="23.1" customHeight="1" x14ac:dyDescent="0.25">
      <c r="B22" s="17">
        <v>12</v>
      </c>
      <c r="C22" s="72" t="s">
        <v>586</v>
      </c>
      <c r="D22" s="22">
        <v>0</v>
      </c>
      <c r="E22" s="22">
        <v>1</v>
      </c>
      <c r="F22" s="38" t="s">
        <v>603</v>
      </c>
      <c r="G22" s="63">
        <v>0</v>
      </c>
      <c r="H22" s="62">
        <v>3</v>
      </c>
      <c r="I22" s="40">
        <v>0</v>
      </c>
      <c r="J22" s="40">
        <v>0</v>
      </c>
      <c r="K22" s="40">
        <v>0</v>
      </c>
      <c r="L22" s="40">
        <v>0</v>
      </c>
      <c r="M22" s="15">
        <v>44762</v>
      </c>
      <c r="N22" s="62">
        <v>1</v>
      </c>
      <c r="O22" s="62">
        <v>0</v>
      </c>
      <c r="P22" s="62">
        <v>0</v>
      </c>
      <c r="Q22" s="62">
        <v>0</v>
      </c>
      <c r="R22" s="62">
        <v>1</v>
      </c>
      <c r="S22" s="62">
        <v>1</v>
      </c>
      <c r="T22" s="62">
        <v>0</v>
      </c>
      <c r="U22" s="62">
        <v>0</v>
      </c>
      <c r="V22" s="62">
        <v>0</v>
      </c>
      <c r="W22" s="62">
        <v>0</v>
      </c>
      <c r="X22" s="62">
        <v>0</v>
      </c>
      <c r="Y22" s="64" t="s">
        <v>88</v>
      </c>
      <c r="Z22" s="16">
        <v>44763</v>
      </c>
      <c r="AA22" s="16">
        <v>44767</v>
      </c>
      <c r="AB22" s="16">
        <v>44781</v>
      </c>
      <c r="AC22" s="106" t="s">
        <v>565</v>
      </c>
      <c r="AD22" s="62">
        <v>0</v>
      </c>
      <c r="AE22" s="62">
        <v>1</v>
      </c>
      <c r="AF22" s="62">
        <v>1</v>
      </c>
      <c r="AG22" s="62">
        <v>0</v>
      </c>
      <c r="AH22" s="62">
        <v>0</v>
      </c>
      <c r="AI22" s="62">
        <v>1</v>
      </c>
      <c r="AJ22" s="62">
        <v>0</v>
      </c>
      <c r="AK22" s="62">
        <v>0</v>
      </c>
      <c r="AL22" s="62">
        <v>0</v>
      </c>
      <c r="AM22" s="62">
        <v>0</v>
      </c>
      <c r="AN22" s="62">
        <v>0</v>
      </c>
      <c r="AO22" s="62">
        <v>0</v>
      </c>
      <c r="AP22" s="62">
        <v>0</v>
      </c>
      <c r="AQ22" s="62">
        <v>0</v>
      </c>
      <c r="AR22" s="62">
        <v>0</v>
      </c>
      <c r="AS22" s="62">
        <v>1</v>
      </c>
      <c r="AT22" s="62">
        <v>1</v>
      </c>
      <c r="AU22" s="62">
        <v>0</v>
      </c>
    </row>
    <row r="23" spans="2:47" ht="23.1" customHeight="1" x14ac:dyDescent="0.25">
      <c r="B23" s="17">
        <v>13</v>
      </c>
      <c r="C23" s="72" t="s">
        <v>587</v>
      </c>
      <c r="D23" s="22">
        <v>0</v>
      </c>
      <c r="E23" s="22">
        <v>1</v>
      </c>
      <c r="F23" s="38" t="s">
        <v>604</v>
      </c>
      <c r="G23" s="63">
        <v>0</v>
      </c>
      <c r="H23" s="62">
        <v>2</v>
      </c>
      <c r="I23" s="40">
        <v>0</v>
      </c>
      <c r="J23" s="40">
        <v>0</v>
      </c>
      <c r="K23" s="40">
        <v>0</v>
      </c>
      <c r="L23" s="40">
        <v>0</v>
      </c>
      <c r="M23" s="15">
        <v>44762</v>
      </c>
      <c r="N23" s="62">
        <v>1</v>
      </c>
      <c r="O23" s="62">
        <v>0</v>
      </c>
      <c r="P23" s="62">
        <v>0</v>
      </c>
      <c r="Q23" s="62">
        <v>0</v>
      </c>
      <c r="R23" s="62">
        <v>1</v>
      </c>
      <c r="S23" s="62">
        <v>1</v>
      </c>
      <c r="T23" s="62">
        <v>0</v>
      </c>
      <c r="U23" s="62">
        <v>0</v>
      </c>
      <c r="V23" s="62">
        <v>0</v>
      </c>
      <c r="W23" s="62">
        <v>0</v>
      </c>
      <c r="X23" s="62">
        <v>0</v>
      </c>
      <c r="Y23" s="64" t="s">
        <v>615</v>
      </c>
      <c r="Z23" s="16">
        <v>44762</v>
      </c>
      <c r="AA23" s="16">
        <v>44770</v>
      </c>
      <c r="AB23" s="16">
        <v>44781</v>
      </c>
      <c r="AC23" s="106" t="s">
        <v>566</v>
      </c>
      <c r="AD23" s="62">
        <v>0</v>
      </c>
      <c r="AE23" s="62">
        <v>1</v>
      </c>
      <c r="AF23" s="62">
        <v>1</v>
      </c>
      <c r="AG23" s="62">
        <v>0</v>
      </c>
      <c r="AH23" s="62">
        <v>0</v>
      </c>
      <c r="AI23" s="62">
        <v>0</v>
      </c>
      <c r="AJ23" s="62">
        <v>1</v>
      </c>
      <c r="AK23" s="62">
        <v>0</v>
      </c>
      <c r="AL23" s="62">
        <v>0</v>
      </c>
      <c r="AM23" s="62">
        <v>0</v>
      </c>
      <c r="AN23" s="62">
        <v>0</v>
      </c>
      <c r="AO23" s="62">
        <v>0</v>
      </c>
      <c r="AP23" s="62">
        <v>0</v>
      </c>
      <c r="AQ23" s="62">
        <v>0</v>
      </c>
      <c r="AR23" s="62">
        <v>0</v>
      </c>
      <c r="AS23" s="62">
        <v>1</v>
      </c>
      <c r="AT23" s="62">
        <v>1</v>
      </c>
      <c r="AU23" s="62">
        <v>0</v>
      </c>
    </row>
    <row r="24" spans="2:47" ht="23.1" customHeight="1" x14ac:dyDescent="0.25">
      <c r="B24" s="17">
        <v>14</v>
      </c>
      <c r="C24" s="72" t="s">
        <v>588</v>
      </c>
      <c r="D24" s="22">
        <v>1</v>
      </c>
      <c r="E24" s="22">
        <v>0</v>
      </c>
      <c r="F24" s="38" t="s">
        <v>605</v>
      </c>
      <c r="G24" s="63">
        <v>0</v>
      </c>
      <c r="H24" s="62">
        <v>9</v>
      </c>
      <c r="I24" s="40">
        <v>0</v>
      </c>
      <c r="J24" s="40">
        <v>0</v>
      </c>
      <c r="K24" s="40">
        <v>0</v>
      </c>
      <c r="L24" s="40">
        <v>0</v>
      </c>
      <c r="M24" s="15">
        <v>44763</v>
      </c>
      <c r="N24" s="62">
        <v>1</v>
      </c>
      <c r="O24" s="62">
        <v>0</v>
      </c>
      <c r="P24" s="62">
        <v>0</v>
      </c>
      <c r="Q24" s="62">
        <v>0</v>
      </c>
      <c r="R24" s="62">
        <v>1</v>
      </c>
      <c r="S24" s="62">
        <v>1</v>
      </c>
      <c r="T24" s="62">
        <v>0</v>
      </c>
      <c r="U24" s="62">
        <v>0</v>
      </c>
      <c r="V24" s="62">
        <v>0</v>
      </c>
      <c r="W24" s="62">
        <v>0</v>
      </c>
      <c r="X24" s="62">
        <v>0</v>
      </c>
      <c r="Y24" s="64" t="s">
        <v>616</v>
      </c>
      <c r="Z24" s="16">
        <v>44763</v>
      </c>
      <c r="AA24" s="16">
        <v>44769</v>
      </c>
      <c r="AB24" s="16">
        <v>44782</v>
      </c>
      <c r="AC24" s="106" t="s">
        <v>567</v>
      </c>
      <c r="AD24" s="62">
        <v>0</v>
      </c>
      <c r="AE24" s="62">
        <v>1</v>
      </c>
      <c r="AF24" s="62">
        <v>1</v>
      </c>
      <c r="AG24" s="62">
        <v>0</v>
      </c>
      <c r="AH24" s="62">
        <v>0</v>
      </c>
      <c r="AI24" s="62">
        <v>0</v>
      </c>
      <c r="AJ24" s="62">
        <v>1</v>
      </c>
      <c r="AK24" s="62">
        <v>0</v>
      </c>
      <c r="AL24" s="62">
        <v>0</v>
      </c>
      <c r="AM24" s="62">
        <v>0</v>
      </c>
      <c r="AN24" s="62">
        <v>0</v>
      </c>
      <c r="AO24" s="62">
        <v>0</v>
      </c>
      <c r="AP24" s="62">
        <v>0</v>
      </c>
      <c r="AQ24" s="62">
        <v>0</v>
      </c>
      <c r="AR24" s="62">
        <v>0</v>
      </c>
      <c r="AS24" s="62">
        <v>1</v>
      </c>
      <c r="AT24" s="62">
        <v>1</v>
      </c>
      <c r="AU24" s="62">
        <v>0</v>
      </c>
    </row>
    <row r="25" spans="2:47" ht="23.1" customHeight="1" x14ac:dyDescent="0.25">
      <c r="B25" s="17">
        <v>15</v>
      </c>
      <c r="C25" s="72" t="s">
        <v>589</v>
      </c>
      <c r="D25" s="22">
        <v>1</v>
      </c>
      <c r="E25" s="22">
        <v>0</v>
      </c>
      <c r="F25" s="38" t="s">
        <v>606</v>
      </c>
      <c r="G25" s="63">
        <v>0</v>
      </c>
      <c r="H25" s="62">
        <v>3</v>
      </c>
      <c r="I25" s="40">
        <v>0</v>
      </c>
      <c r="J25" s="40">
        <v>0</v>
      </c>
      <c r="K25" s="40">
        <v>0</v>
      </c>
      <c r="L25" s="40">
        <v>0</v>
      </c>
      <c r="M25" s="15">
        <v>44763</v>
      </c>
      <c r="N25" s="62">
        <v>1</v>
      </c>
      <c r="O25" s="62">
        <v>0</v>
      </c>
      <c r="P25" s="62">
        <v>0</v>
      </c>
      <c r="Q25" s="62">
        <v>0</v>
      </c>
      <c r="R25" s="62">
        <v>1</v>
      </c>
      <c r="S25" s="62">
        <v>1</v>
      </c>
      <c r="T25" s="62">
        <v>0</v>
      </c>
      <c r="U25" s="62">
        <v>0</v>
      </c>
      <c r="V25" s="62">
        <v>0</v>
      </c>
      <c r="W25" s="62">
        <v>0</v>
      </c>
      <c r="X25" s="62">
        <v>0</v>
      </c>
      <c r="Y25" s="64" t="s">
        <v>617</v>
      </c>
      <c r="Z25" s="16">
        <v>44763</v>
      </c>
      <c r="AA25" s="16">
        <v>44781</v>
      </c>
      <c r="AB25" s="16">
        <v>44782</v>
      </c>
      <c r="AC25" s="106" t="s">
        <v>568</v>
      </c>
      <c r="AD25" s="62">
        <v>0</v>
      </c>
      <c r="AE25" s="62">
        <v>1</v>
      </c>
      <c r="AF25" s="62">
        <v>1</v>
      </c>
      <c r="AG25" s="62">
        <v>0</v>
      </c>
      <c r="AH25" s="62">
        <v>0</v>
      </c>
      <c r="AI25" s="62">
        <v>0</v>
      </c>
      <c r="AJ25" s="62">
        <v>1</v>
      </c>
      <c r="AK25" s="62">
        <v>0</v>
      </c>
      <c r="AL25" s="62">
        <v>0</v>
      </c>
      <c r="AM25" s="62">
        <v>0</v>
      </c>
      <c r="AN25" s="62">
        <v>0</v>
      </c>
      <c r="AO25" s="62">
        <v>0</v>
      </c>
      <c r="AP25" s="62">
        <v>0</v>
      </c>
      <c r="AQ25" s="62">
        <v>0</v>
      </c>
      <c r="AR25" s="62">
        <v>0</v>
      </c>
      <c r="AS25" s="62">
        <v>1</v>
      </c>
      <c r="AT25" s="62">
        <v>1</v>
      </c>
      <c r="AU25" s="62">
        <v>0</v>
      </c>
    </row>
    <row r="26" spans="2:47" ht="23.1" customHeight="1" x14ac:dyDescent="0.25">
      <c r="B26" s="17">
        <v>16</v>
      </c>
      <c r="C26" s="72" t="s">
        <v>590</v>
      </c>
      <c r="D26" s="22">
        <v>1</v>
      </c>
      <c r="E26" s="22">
        <v>0</v>
      </c>
      <c r="F26" s="38" t="s">
        <v>607</v>
      </c>
      <c r="G26" s="63">
        <v>0</v>
      </c>
      <c r="H26" s="62">
        <v>3</v>
      </c>
      <c r="I26" s="40">
        <v>0</v>
      </c>
      <c r="J26" s="40">
        <v>0</v>
      </c>
      <c r="K26" s="40">
        <v>0</v>
      </c>
      <c r="L26" s="40">
        <v>0</v>
      </c>
      <c r="M26" s="15">
        <v>44763</v>
      </c>
      <c r="N26" s="62">
        <v>1</v>
      </c>
      <c r="O26" s="62">
        <v>0</v>
      </c>
      <c r="P26" s="62">
        <v>0</v>
      </c>
      <c r="Q26" s="62">
        <v>0</v>
      </c>
      <c r="R26" s="62">
        <v>1</v>
      </c>
      <c r="S26" s="62">
        <v>1</v>
      </c>
      <c r="T26" s="62">
        <v>0</v>
      </c>
      <c r="U26" s="62">
        <v>0</v>
      </c>
      <c r="V26" s="62">
        <v>0</v>
      </c>
      <c r="W26" s="62">
        <v>0</v>
      </c>
      <c r="X26" s="62">
        <v>0</v>
      </c>
      <c r="Y26" s="64" t="s">
        <v>98</v>
      </c>
      <c r="Z26" s="16">
        <v>44763</v>
      </c>
      <c r="AA26" s="16">
        <v>44769</v>
      </c>
      <c r="AB26" s="16">
        <v>44770</v>
      </c>
      <c r="AC26" s="106" t="s">
        <v>569</v>
      </c>
      <c r="AD26" s="62">
        <v>0</v>
      </c>
      <c r="AE26" s="62">
        <v>1</v>
      </c>
      <c r="AF26" s="62">
        <v>1</v>
      </c>
      <c r="AG26" s="62">
        <v>0</v>
      </c>
      <c r="AH26" s="62">
        <v>0</v>
      </c>
      <c r="AI26" s="62">
        <v>0</v>
      </c>
      <c r="AJ26" s="62">
        <v>1</v>
      </c>
      <c r="AK26" s="62">
        <v>0</v>
      </c>
      <c r="AL26" s="62">
        <v>0</v>
      </c>
      <c r="AM26" s="62">
        <v>0</v>
      </c>
      <c r="AN26" s="62">
        <v>0</v>
      </c>
      <c r="AO26" s="62">
        <v>0</v>
      </c>
      <c r="AP26" s="62">
        <v>0</v>
      </c>
      <c r="AQ26" s="62">
        <v>0</v>
      </c>
      <c r="AR26" s="62">
        <v>0</v>
      </c>
      <c r="AS26" s="62">
        <v>1</v>
      </c>
      <c r="AT26" s="62">
        <v>1</v>
      </c>
      <c r="AU26" s="62">
        <v>0</v>
      </c>
    </row>
    <row r="27" spans="2:47" ht="23.1" customHeight="1" x14ac:dyDescent="0.25">
      <c r="B27" s="17">
        <v>17</v>
      </c>
      <c r="C27" s="72" t="s">
        <v>591</v>
      </c>
      <c r="D27" s="22">
        <v>0</v>
      </c>
      <c r="E27" s="22">
        <v>1</v>
      </c>
      <c r="F27" s="38" t="s">
        <v>608</v>
      </c>
      <c r="G27" s="63">
        <v>0</v>
      </c>
      <c r="H27" s="62">
        <v>15</v>
      </c>
      <c r="I27" s="40">
        <v>0</v>
      </c>
      <c r="J27" s="40">
        <v>0</v>
      </c>
      <c r="K27" s="40">
        <v>0</v>
      </c>
      <c r="L27" s="40">
        <v>0</v>
      </c>
      <c r="M27" s="15">
        <v>44763</v>
      </c>
      <c r="N27" s="62">
        <v>1</v>
      </c>
      <c r="O27" s="62">
        <v>0</v>
      </c>
      <c r="P27" s="62">
        <v>0</v>
      </c>
      <c r="Q27" s="62">
        <v>0</v>
      </c>
      <c r="R27" s="62">
        <v>1</v>
      </c>
      <c r="S27" s="62">
        <v>1</v>
      </c>
      <c r="T27" s="62">
        <v>0</v>
      </c>
      <c r="U27" s="62">
        <v>0</v>
      </c>
      <c r="V27" s="62">
        <v>0</v>
      </c>
      <c r="W27" s="62">
        <v>0</v>
      </c>
      <c r="X27" s="62">
        <v>0</v>
      </c>
      <c r="Y27" s="64" t="s">
        <v>618</v>
      </c>
      <c r="Z27" s="16">
        <v>44763</v>
      </c>
      <c r="AA27" s="68" t="s">
        <v>619</v>
      </c>
      <c r="AB27" s="16">
        <v>44783</v>
      </c>
      <c r="AC27" s="106" t="s">
        <v>570</v>
      </c>
      <c r="AD27" s="62">
        <v>1</v>
      </c>
      <c r="AE27" s="62">
        <v>0</v>
      </c>
      <c r="AF27" s="62">
        <v>1</v>
      </c>
      <c r="AG27" s="62">
        <v>0</v>
      </c>
      <c r="AH27" s="62">
        <v>0</v>
      </c>
      <c r="AI27" s="62">
        <v>0</v>
      </c>
      <c r="AJ27" s="62">
        <v>1</v>
      </c>
      <c r="AK27" s="62">
        <v>0</v>
      </c>
      <c r="AL27" s="62">
        <v>0</v>
      </c>
      <c r="AM27" s="62">
        <v>0</v>
      </c>
      <c r="AN27" s="62">
        <v>0</v>
      </c>
      <c r="AO27" s="62">
        <v>0</v>
      </c>
      <c r="AP27" s="62">
        <v>0</v>
      </c>
      <c r="AQ27" s="62">
        <v>0</v>
      </c>
      <c r="AR27" s="62">
        <v>0</v>
      </c>
      <c r="AS27" s="62">
        <v>1</v>
      </c>
      <c r="AT27" s="62">
        <v>0</v>
      </c>
      <c r="AU27" s="62">
        <v>1</v>
      </c>
    </row>
    <row r="28" spans="2:47" ht="23.1" customHeight="1" x14ac:dyDescent="0.25">
      <c r="B28" s="17">
        <v>18</v>
      </c>
      <c r="C28" s="72" t="s">
        <v>592</v>
      </c>
      <c r="D28" s="22">
        <v>0</v>
      </c>
      <c r="E28" s="22">
        <v>1</v>
      </c>
      <c r="F28" s="38" t="s">
        <v>609</v>
      </c>
      <c r="G28" s="63">
        <v>0</v>
      </c>
      <c r="H28" s="62">
        <v>6</v>
      </c>
      <c r="I28" s="40">
        <v>0</v>
      </c>
      <c r="J28" s="40">
        <v>0</v>
      </c>
      <c r="K28" s="40">
        <v>0</v>
      </c>
      <c r="L28" s="40">
        <v>0</v>
      </c>
      <c r="M28" s="15">
        <v>44763</v>
      </c>
      <c r="N28" s="62">
        <v>1</v>
      </c>
      <c r="O28" s="62">
        <v>0</v>
      </c>
      <c r="P28" s="62">
        <v>0</v>
      </c>
      <c r="Q28" s="62">
        <v>0</v>
      </c>
      <c r="R28" s="62">
        <v>1</v>
      </c>
      <c r="S28" s="62">
        <v>1</v>
      </c>
      <c r="T28" s="62">
        <v>0</v>
      </c>
      <c r="U28" s="62">
        <v>0</v>
      </c>
      <c r="V28" s="62">
        <v>0</v>
      </c>
      <c r="W28" s="62">
        <v>0</v>
      </c>
      <c r="X28" s="62">
        <v>0</v>
      </c>
      <c r="Y28" s="64" t="s">
        <v>88</v>
      </c>
      <c r="Z28" s="16">
        <v>44763</v>
      </c>
      <c r="AA28" s="16">
        <v>44764</v>
      </c>
      <c r="AB28" s="16">
        <v>44768</v>
      </c>
      <c r="AC28" s="106" t="s">
        <v>571</v>
      </c>
      <c r="AD28" s="62">
        <v>1</v>
      </c>
      <c r="AE28" s="62">
        <v>0</v>
      </c>
      <c r="AF28" s="62">
        <v>1</v>
      </c>
      <c r="AG28" s="62">
        <v>0</v>
      </c>
      <c r="AH28" s="62">
        <v>0</v>
      </c>
      <c r="AI28" s="62">
        <v>0</v>
      </c>
      <c r="AJ28" s="62">
        <v>1</v>
      </c>
      <c r="AK28" s="62">
        <v>0</v>
      </c>
      <c r="AL28" s="62">
        <v>0</v>
      </c>
      <c r="AM28" s="62">
        <v>0</v>
      </c>
      <c r="AN28" s="62">
        <v>0</v>
      </c>
      <c r="AO28" s="62">
        <v>0</v>
      </c>
      <c r="AP28" s="62">
        <v>0</v>
      </c>
      <c r="AQ28" s="62">
        <v>0</v>
      </c>
      <c r="AR28" s="62">
        <v>0</v>
      </c>
      <c r="AS28" s="62">
        <v>1</v>
      </c>
      <c r="AT28" s="62">
        <v>1</v>
      </c>
      <c r="AU28" s="62">
        <v>0</v>
      </c>
    </row>
    <row r="29" spans="2:47" s="28" customFormat="1" ht="26.25" customHeight="1" x14ac:dyDescent="0.3">
      <c r="B29" s="138" t="s">
        <v>56</v>
      </c>
      <c r="C29" s="138"/>
      <c r="D29" s="45">
        <f>SUM(D11:D28)</f>
        <v>4</v>
      </c>
      <c r="E29" s="45">
        <f>SUM(E11:E28)</f>
        <v>14</v>
      </c>
      <c r="F29" s="8"/>
      <c r="G29" s="45">
        <f>SUM(G11:G28)</f>
        <v>0</v>
      </c>
      <c r="H29" s="45">
        <f t="shared" ref="H29:L29" si="0">SUM(H11:H28)</f>
        <v>71</v>
      </c>
      <c r="I29" s="45">
        <f t="shared" si="0"/>
        <v>2</v>
      </c>
      <c r="J29" s="45">
        <f t="shared" si="0"/>
        <v>0</v>
      </c>
      <c r="K29" s="45">
        <f t="shared" si="0"/>
        <v>2</v>
      </c>
      <c r="L29" s="45">
        <f t="shared" si="0"/>
        <v>0</v>
      </c>
      <c r="M29" s="8"/>
      <c r="N29" s="45">
        <f>SUM(N11:N28)/18*100</f>
        <v>100</v>
      </c>
      <c r="O29" s="45">
        <f>SUM(O11:O28)/18*100</f>
        <v>0</v>
      </c>
      <c r="P29" s="45">
        <f t="shared" ref="P29:X29" si="1">SUM(P11:P28)</f>
        <v>0</v>
      </c>
      <c r="Q29" s="45">
        <f t="shared" si="1"/>
        <v>0</v>
      </c>
      <c r="R29" s="45">
        <f t="shared" si="1"/>
        <v>18</v>
      </c>
      <c r="S29" s="45">
        <f t="shared" si="1"/>
        <v>17</v>
      </c>
      <c r="T29" s="45">
        <f t="shared" si="1"/>
        <v>0</v>
      </c>
      <c r="U29" s="45">
        <f t="shared" si="1"/>
        <v>0</v>
      </c>
      <c r="V29" s="45">
        <f t="shared" si="1"/>
        <v>0</v>
      </c>
      <c r="W29" s="45">
        <f t="shared" si="1"/>
        <v>0</v>
      </c>
      <c r="X29" s="45">
        <f t="shared" si="1"/>
        <v>1</v>
      </c>
      <c r="Y29" s="45">
        <v>0</v>
      </c>
      <c r="Z29" s="45">
        <v>0</v>
      </c>
      <c r="AA29" s="45">
        <v>0</v>
      </c>
      <c r="AB29" s="45">
        <v>0</v>
      </c>
      <c r="AC29" s="45"/>
      <c r="AD29" s="45">
        <f t="shared" ref="AD29:AU29" si="2">SUM(AD11:AD28)</f>
        <v>6</v>
      </c>
      <c r="AE29" s="45">
        <f t="shared" si="2"/>
        <v>12</v>
      </c>
      <c r="AF29" s="45">
        <f t="shared" si="2"/>
        <v>18</v>
      </c>
      <c r="AG29" s="45">
        <f t="shared" si="2"/>
        <v>0</v>
      </c>
      <c r="AH29" s="45">
        <f t="shared" si="2"/>
        <v>2</v>
      </c>
      <c r="AI29" s="45">
        <f t="shared" si="2"/>
        <v>5</v>
      </c>
      <c r="AJ29" s="45">
        <f t="shared" si="2"/>
        <v>11</v>
      </c>
      <c r="AK29" s="45">
        <f t="shared" si="2"/>
        <v>0</v>
      </c>
      <c r="AL29" s="45">
        <f t="shared" si="2"/>
        <v>0</v>
      </c>
      <c r="AM29" s="45">
        <f t="shared" si="2"/>
        <v>0</v>
      </c>
      <c r="AN29" s="45">
        <f t="shared" si="2"/>
        <v>0</v>
      </c>
      <c r="AO29" s="45">
        <f t="shared" si="2"/>
        <v>2</v>
      </c>
      <c r="AP29" s="45">
        <f t="shared" si="2"/>
        <v>0</v>
      </c>
      <c r="AQ29" s="45">
        <f t="shared" si="2"/>
        <v>3</v>
      </c>
      <c r="AR29" s="45">
        <f t="shared" si="2"/>
        <v>4</v>
      </c>
      <c r="AS29" s="45">
        <f t="shared" si="2"/>
        <v>11</v>
      </c>
      <c r="AT29" s="45">
        <f t="shared" si="2"/>
        <v>17</v>
      </c>
      <c r="AU29" s="45">
        <f t="shared" si="2"/>
        <v>1</v>
      </c>
    </row>
    <row r="30" spans="2:47" ht="23.1" customHeight="1" x14ac:dyDescent="0.3"/>
    <row r="31" spans="2:47" ht="23.1" customHeight="1" x14ac:dyDescent="0.3">
      <c r="C31" s="114" t="s">
        <v>676</v>
      </c>
      <c r="D31" s="141" t="s">
        <v>677</v>
      </c>
      <c r="E31" s="142"/>
      <c r="F31" s="143"/>
    </row>
    <row r="32" spans="2:47" ht="23.1" customHeight="1" x14ac:dyDescent="0.25">
      <c r="C32" s="115" t="s">
        <v>670</v>
      </c>
      <c r="D32" s="110" t="s">
        <v>678</v>
      </c>
      <c r="E32" s="110"/>
      <c r="F32" s="110"/>
    </row>
    <row r="33" spans="3:6" ht="23.1" customHeight="1" x14ac:dyDescent="0.25">
      <c r="C33" s="115" t="s">
        <v>671</v>
      </c>
      <c r="D33" s="110" t="s">
        <v>679</v>
      </c>
      <c r="E33" s="110"/>
      <c r="F33" s="110"/>
    </row>
    <row r="34" spans="3:6" x14ac:dyDescent="0.25">
      <c r="C34" s="115" t="s">
        <v>672</v>
      </c>
      <c r="D34" s="110" t="s">
        <v>680</v>
      </c>
      <c r="E34" s="110"/>
      <c r="F34" s="110"/>
    </row>
    <row r="35" spans="3:6" x14ac:dyDescent="0.25">
      <c r="C35" s="115" t="s">
        <v>673</v>
      </c>
      <c r="D35" s="110" t="s">
        <v>681</v>
      </c>
      <c r="E35" s="110"/>
      <c r="F35" s="110"/>
    </row>
    <row r="36" spans="3:6" x14ac:dyDescent="0.25">
      <c r="C36" s="115" t="s">
        <v>674</v>
      </c>
      <c r="D36" s="110" t="s">
        <v>682</v>
      </c>
      <c r="E36" s="110"/>
      <c r="F36" s="110"/>
    </row>
    <row r="37" spans="3:6" x14ac:dyDescent="0.25">
      <c r="C37" s="115" t="s">
        <v>675</v>
      </c>
      <c r="D37" s="110" t="s">
        <v>683</v>
      </c>
      <c r="E37" s="110"/>
      <c r="F37" s="110"/>
    </row>
    <row r="38" spans="3:6" x14ac:dyDescent="0.25">
      <c r="C38" s="115" t="s">
        <v>727</v>
      </c>
      <c r="D38" s="110" t="s">
        <v>728</v>
      </c>
      <c r="E38" s="110"/>
      <c r="F38" s="110"/>
    </row>
  </sheetData>
  <mergeCells count="61">
    <mergeCell ref="AT6:AU7"/>
    <mergeCell ref="AC6:AC10"/>
    <mergeCell ref="N6:O6"/>
    <mergeCell ref="AG8:AG10"/>
    <mergeCell ref="AD6:AS6"/>
    <mergeCell ref="AP8:AP10"/>
    <mergeCell ref="AQ8:AQ10"/>
    <mergeCell ref="AR8:AR10"/>
    <mergeCell ref="AS8:AS10"/>
    <mergeCell ref="AH8:AO8"/>
    <mergeCell ref="AD8:AD10"/>
    <mergeCell ref="AD7:AE7"/>
    <mergeCell ref="AF7:AN7"/>
    <mergeCell ref="Q8:Q10"/>
    <mergeCell ref="V7:V10"/>
    <mergeCell ref="Z6:Z10"/>
    <mergeCell ref="B2:M2"/>
    <mergeCell ref="B6:B10"/>
    <mergeCell ref="C6:C10"/>
    <mergeCell ref="D6:E7"/>
    <mergeCell ref="F6:F10"/>
    <mergeCell ref="G6:L6"/>
    <mergeCell ref="M6:M10"/>
    <mergeCell ref="L7:L10"/>
    <mergeCell ref="G7:G10"/>
    <mergeCell ref="H7:H10"/>
    <mergeCell ref="I7:I10"/>
    <mergeCell ref="J7:J10"/>
    <mergeCell ref="B4:M4"/>
    <mergeCell ref="K7:K10"/>
    <mergeCell ref="B29:C29"/>
    <mergeCell ref="AH9:AI9"/>
    <mergeCell ref="AJ9:AJ10"/>
    <mergeCell ref="AK9:AK10"/>
    <mergeCell ref="AL9:AL10"/>
    <mergeCell ref="AB6:AB10"/>
    <mergeCell ref="X7:X10"/>
    <mergeCell ref="D8:D10"/>
    <mergeCell ref="E8:E10"/>
    <mergeCell ref="N7:N10"/>
    <mergeCell ref="O7:O10"/>
    <mergeCell ref="AE8:AE10"/>
    <mergeCell ref="AF8:AF10"/>
    <mergeCell ref="W7:W10"/>
    <mergeCell ref="AA6:AA10"/>
    <mergeCell ref="R7:R10"/>
    <mergeCell ref="D31:F31"/>
    <mergeCell ref="AU8:AU10"/>
    <mergeCell ref="AT8:AT10"/>
    <mergeCell ref="AM9:AM10"/>
    <mergeCell ref="AN9:AN10"/>
    <mergeCell ref="AO9:AO10"/>
    <mergeCell ref="AP7:AS7"/>
    <mergeCell ref="S7:S10"/>
    <mergeCell ref="T7:T10"/>
    <mergeCell ref="U7:U10"/>
    <mergeCell ref="P6:R6"/>
    <mergeCell ref="Y6:Y10"/>
    <mergeCell ref="P7:Q7"/>
    <mergeCell ref="P8:P10"/>
    <mergeCell ref="S6:X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33"/>
  <sheetViews>
    <sheetView showGridLines="0" workbookViewId="0">
      <pane ySplit="8" topLeftCell="A15" activePane="bottomLeft" state="frozen"/>
      <selection pane="bottomLeft" activeCell="C26" sqref="C26:F33"/>
    </sheetView>
  </sheetViews>
  <sheetFormatPr baseColWidth="10" defaultColWidth="11.42578125" defaultRowHeight="15" x14ac:dyDescent="0.25"/>
  <cols>
    <col min="1" max="1" width="3" customWidth="1"/>
    <col min="2" max="2" width="4.28515625" customWidth="1"/>
    <col min="3" max="3" width="13.140625" customWidth="1"/>
    <col min="4" max="4" width="4.5703125" customWidth="1"/>
    <col min="5" max="5" width="4.7109375" customWidth="1"/>
    <col min="6" max="6" width="49.28515625" customWidth="1"/>
    <col min="7" max="7" width="4.7109375" customWidth="1"/>
    <col min="8" max="8" width="5.28515625" customWidth="1"/>
    <col min="9" max="10" width="4.5703125" customWidth="1"/>
    <col min="11" max="11" width="5" customWidth="1"/>
    <col min="12" max="12" width="6.28515625" customWidth="1"/>
    <col min="13" max="13" width="14.4257812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6.28515625" customWidth="1"/>
    <col min="30" max="36" width="5" customWidth="1"/>
    <col min="37" max="37" width="10.85546875" customWidth="1"/>
    <col min="38" max="40" width="5" customWidth="1"/>
    <col min="41" max="41" width="8" customWidth="1"/>
    <col min="42" max="47" width="5" customWidth="1"/>
  </cols>
  <sheetData>
    <row r="2" spans="2:100" ht="81.75" customHeight="1" thickBot="1" x14ac:dyDescent="0.3">
      <c r="B2" s="166" t="s">
        <v>669</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21" customHeight="1" thickTop="1" x14ac:dyDescent="0.3"/>
    <row r="4" spans="2:100"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50"/>
      <c r="Y4" s="159" t="s">
        <v>17</v>
      </c>
      <c r="Z4" s="159" t="s">
        <v>18</v>
      </c>
      <c r="AA4" s="159" t="s">
        <v>19</v>
      </c>
      <c r="AB4" s="159" t="s">
        <v>20</v>
      </c>
      <c r="AC4" s="160" t="s">
        <v>161</v>
      </c>
      <c r="AD4" s="139" t="s">
        <v>21</v>
      </c>
      <c r="AE4" s="139"/>
      <c r="AF4" s="139"/>
      <c r="AG4" s="139"/>
      <c r="AH4" s="139"/>
      <c r="AI4" s="139"/>
      <c r="AJ4" s="139"/>
      <c r="AK4" s="139"/>
      <c r="AL4" s="139"/>
      <c r="AM4" s="139"/>
      <c r="AN4" s="139"/>
      <c r="AO4" s="139"/>
      <c r="AP4" s="139"/>
      <c r="AQ4" s="139"/>
      <c r="AR4" s="139"/>
      <c r="AS4" s="139"/>
      <c r="AT4" s="155" t="s">
        <v>22</v>
      </c>
      <c r="AU4" s="156"/>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63" t="s">
        <v>158</v>
      </c>
      <c r="Y5" s="159"/>
      <c r="Z5" s="159"/>
      <c r="AA5" s="159"/>
      <c r="AB5" s="159"/>
      <c r="AC5" s="161"/>
      <c r="AD5" s="139" t="s">
        <v>31</v>
      </c>
      <c r="AE5" s="139"/>
      <c r="AF5" s="139" t="s">
        <v>32</v>
      </c>
      <c r="AG5" s="139"/>
      <c r="AH5" s="139"/>
      <c r="AI5" s="139"/>
      <c r="AJ5" s="139"/>
      <c r="AK5" s="139"/>
      <c r="AL5" s="139"/>
      <c r="AM5" s="139"/>
      <c r="AN5" s="139"/>
      <c r="AO5" s="42"/>
      <c r="AP5" s="139" t="s">
        <v>33</v>
      </c>
      <c r="AQ5" s="139"/>
      <c r="AR5" s="139"/>
      <c r="AS5" s="139"/>
      <c r="AT5" s="157"/>
      <c r="AU5" s="158"/>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64"/>
      <c r="Y6" s="159"/>
      <c r="Z6" s="159"/>
      <c r="AA6" s="159"/>
      <c r="AB6" s="159"/>
      <c r="AC6" s="161"/>
      <c r="AD6" s="139" t="s">
        <v>37</v>
      </c>
      <c r="AE6" s="139" t="s">
        <v>38</v>
      </c>
      <c r="AF6" s="151" t="s">
        <v>39</v>
      </c>
      <c r="AG6" s="151" t="s">
        <v>40</v>
      </c>
      <c r="AH6" s="139" t="s">
        <v>41</v>
      </c>
      <c r="AI6" s="139"/>
      <c r="AJ6" s="139"/>
      <c r="AK6" s="139"/>
      <c r="AL6" s="139"/>
      <c r="AM6" s="139"/>
      <c r="AN6" s="139"/>
      <c r="AO6" s="139"/>
      <c r="AP6" s="151" t="s">
        <v>42</v>
      </c>
      <c r="AQ6" s="151" t="s">
        <v>43</v>
      </c>
      <c r="AR6" s="151" t="s">
        <v>44</v>
      </c>
      <c r="AS6" s="151" t="s">
        <v>45</v>
      </c>
      <c r="AT6" s="151" t="s">
        <v>46</v>
      </c>
      <c r="AU6" s="151" t="s">
        <v>157</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64"/>
      <c r="Y7" s="159"/>
      <c r="Z7" s="159"/>
      <c r="AA7" s="159"/>
      <c r="AB7" s="159"/>
      <c r="AC7" s="161"/>
      <c r="AD7" s="139"/>
      <c r="AE7" s="139"/>
      <c r="AF7" s="151"/>
      <c r="AG7" s="151"/>
      <c r="AH7" s="169" t="s">
        <v>47</v>
      </c>
      <c r="AI7" s="169"/>
      <c r="AJ7" s="151" t="s">
        <v>48</v>
      </c>
      <c r="AK7" s="139" t="s">
        <v>49</v>
      </c>
      <c r="AL7" s="151" t="s">
        <v>50</v>
      </c>
      <c r="AM7" s="151" t="s">
        <v>51</v>
      </c>
      <c r="AN7" s="151" t="s">
        <v>52</v>
      </c>
      <c r="AO7" s="139" t="s">
        <v>53</v>
      </c>
      <c r="AP7" s="151"/>
      <c r="AQ7" s="151"/>
      <c r="AR7" s="151"/>
      <c r="AS7" s="151"/>
      <c r="AT7" s="151"/>
      <c r="AU7" s="151"/>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65"/>
      <c r="Y8" s="159"/>
      <c r="Z8" s="159"/>
      <c r="AA8" s="159"/>
      <c r="AB8" s="159"/>
      <c r="AC8" s="162"/>
      <c r="AD8" s="139"/>
      <c r="AE8" s="139"/>
      <c r="AF8" s="151"/>
      <c r="AG8" s="151"/>
      <c r="AH8" s="43" t="s">
        <v>54</v>
      </c>
      <c r="AI8" s="43" t="s">
        <v>55</v>
      </c>
      <c r="AJ8" s="151"/>
      <c r="AK8" s="139"/>
      <c r="AL8" s="151"/>
      <c r="AM8" s="151"/>
      <c r="AN8" s="151"/>
      <c r="AO8" s="139"/>
      <c r="AP8" s="151"/>
      <c r="AQ8" s="151"/>
      <c r="AR8" s="151"/>
      <c r="AS8" s="151"/>
      <c r="AT8" s="151"/>
      <c r="AU8" s="151"/>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s="109" customFormat="1" ht="25.5" customHeight="1" x14ac:dyDescent="0.2">
      <c r="B9" s="62" t="s">
        <v>73</v>
      </c>
      <c r="C9" s="72" t="s">
        <v>621</v>
      </c>
      <c r="D9" s="22">
        <v>0</v>
      </c>
      <c r="E9" s="22">
        <v>1</v>
      </c>
      <c r="F9" s="37" t="s">
        <v>650</v>
      </c>
      <c r="G9" s="22">
        <v>0</v>
      </c>
      <c r="H9" s="62">
        <v>4</v>
      </c>
      <c r="I9" s="22">
        <v>0</v>
      </c>
      <c r="J9" s="22">
        <v>0</v>
      </c>
      <c r="K9" s="22">
        <v>0</v>
      </c>
      <c r="L9" s="22">
        <v>0</v>
      </c>
      <c r="M9" s="15">
        <v>44781</v>
      </c>
      <c r="N9" s="62">
        <v>1</v>
      </c>
      <c r="O9" s="62">
        <v>0</v>
      </c>
      <c r="P9" s="62">
        <v>0</v>
      </c>
      <c r="Q9" s="62">
        <v>0</v>
      </c>
      <c r="R9" s="62">
        <v>1</v>
      </c>
      <c r="S9" s="62">
        <v>1</v>
      </c>
      <c r="T9" s="62">
        <v>0</v>
      </c>
      <c r="U9" s="62">
        <v>0</v>
      </c>
      <c r="V9" s="62">
        <v>0</v>
      </c>
      <c r="W9" s="62">
        <v>0</v>
      </c>
      <c r="X9" s="62">
        <v>0</v>
      </c>
      <c r="Y9" s="64" t="s">
        <v>651</v>
      </c>
      <c r="Z9" s="16">
        <v>44781</v>
      </c>
      <c r="AA9" s="16">
        <v>44782</v>
      </c>
      <c r="AB9" s="16">
        <v>44783</v>
      </c>
      <c r="AC9" s="67" t="s">
        <v>654</v>
      </c>
      <c r="AD9" s="106">
        <v>0</v>
      </c>
      <c r="AE9" s="106">
        <v>1</v>
      </c>
      <c r="AF9" s="106">
        <v>1</v>
      </c>
      <c r="AG9" s="106">
        <v>0</v>
      </c>
      <c r="AH9" s="107">
        <v>0</v>
      </c>
      <c r="AI9" s="107">
        <v>0</v>
      </c>
      <c r="AJ9" s="107">
        <v>1</v>
      </c>
      <c r="AK9" s="107">
        <v>0</v>
      </c>
      <c r="AL9" s="107">
        <v>0</v>
      </c>
      <c r="AM9" s="107">
        <v>0</v>
      </c>
      <c r="AN9" s="107">
        <v>0</v>
      </c>
      <c r="AO9" s="107">
        <v>0</v>
      </c>
      <c r="AP9" s="107">
        <v>0</v>
      </c>
      <c r="AQ9" s="106">
        <v>0</v>
      </c>
      <c r="AR9" s="106">
        <v>0</v>
      </c>
      <c r="AS9" s="106">
        <v>1</v>
      </c>
      <c r="AT9" s="106">
        <v>0</v>
      </c>
      <c r="AU9" s="106">
        <v>1</v>
      </c>
    </row>
    <row r="10" spans="2:100" ht="23.1" customHeight="1" x14ac:dyDescent="0.25">
      <c r="B10" s="17" t="s">
        <v>74</v>
      </c>
      <c r="C10" s="72" t="s">
        <v>622</v>
      </c>
      <c r="D10" s="22">
        <v>0</v>
      </c>
      <c r="E10" s="22">
        <v>1</v>
      </c>
      <c r="F10" s="37" t="s">
        <v>636</v>
      </c>
      <c r="G10" s="22">
        <v>0</v>
      </c>
      <c r="H10" s="62">
        <v>2</v>
      </c>
      <c r="I10" s="22">
        <v>0</v>
      </c>
      <c r="J10" s="22">
        <v>0</v>
      </c>
      <c r="K10" s="22">
        <v>0</v>
      </c>
      <c r="L10" s="22">
        <v>0</v>
      </c>
      <c r="M10" s="15">
        <v>44784</v>
      </c>
      <c r="N10" s="62">
        <v>1</v>
      </c>
      <c r="O10" s="62">
        <v>0</v>
      </c>
      <c r="P10" s="62">
        <v>0</v>
      </c>
      <c r="Q10" s="62">
        <v>0</v>
      </c>
      <c r="R10" s="62">
        <v>1</v>
      </c>
      <c r="S10" s="62">
        <v>0</v>
      </c>
      <c r="T10" s="62">
        <v>1</v>
      </c>
      <c r="U10" s="62">
        <v>0</v>
      </c>
      <c r="V10" s="62">
        <v>0</v>
      </c>
      <c r="W10" s="62">
        <v>0</v>
      </c>
      <c r="X10" s="62">
        <v>0</v>
      </c>
      <c r="Y10" s="64" t="s">
        <v>88</v>
      </c>
      <c r="Z10" s="16">
        <v>44785</v>
      </c>
      <c r="AA10" s="16">
        <v>44788</v>
      </c>
      <c r="AB10" s="16">
        <v>44790</v>
      </c>
      <c r="AC10" s="67" t="s">
        <v>655</v>
      </c>
      <c r="AD10" s="106">
        <v>0</v>
      </c>
      <c r="AE10" s="106">
        <v>1</v>
      </c>
      <c r="AF10" s="106">
        <v>1</v>
      </c>
      <c r="AG10" s="106">
        <v>0</v>
      </c>
      <c r="AH10" s="107">
        <v>0</v>
      </c>
      <c r="AI10" s="107">
        <v>1</v>
      </c>
      <c r="AJ10" s="107">
        <v>0</v>
      </c>
      <c r="AK10" s="107">
        <v>0</v>
      </c>
      <c r="AL10" s="107">
        <v>0</v>
      </c>
      <c r="AM10" s="107">
        <v>0</v>
      </c>
      <c r="AN10" s="107">
        <v>0</v>
      </c>
      <c r="AO10" s="107">
        <v>0</v>
      </c>
      <c r="AP10" s="107">
        <v>0</v>
      </c>
      <c r="AQ10" s="106">
        <v>1</v>
      </c>
      <c r="AR10" s="106">
        <v>0</v>
      </c>
      <c r="AS10" s="106">
        <v>0</v>
      </c>
      <c r="AT10" s="106">
        <v>1</v>
      </c>
      <c r="AU10" s="106">
        <v>0</v>
      </c>
    </row>
    <row r="11" spans="2:100" ht="23.1" customHeight="1" x14ac:dyDescent="0.25">
      <c r="B11" s="17" t="s">
        <v>75</v>
      </c>
      <c r="C11" s="73" t="s">
        <v>623</v>
      </c>
      <c r="D11" s="40">
        <v>0</v>
      </c>
      <c r="E11" s="40">
        <v>1</v>
      </c>
      <c r="F11" s="41" t="s">
        <v>637</v>
      </c>
      <c r="G11" s="22">
        <v>0</v>
      </c>
      <c r="H11" s="63">
        <v>0</v>
      </c>
      <c r="I11" s="22">
        <v>0</v>
      </c>
      <c r="J11" s="22">
        <v>0</v>
      </c>
      <c r="K11" s="22">
        <v>0</v>
      </c>
      <c r="L11" s="22">
        <v>0</v>
      </c>
      <c r="M11" s="31">
        <v>44790</v>
      </c>
      <c r="N11" s="63">
        <v>1</v>
      </c>
      <c r="O11" s="62">
        <v>0</v>
      </c>
      <c r="P11" s="62">
        <v>0</v>
      </c>
      <c r="Q11" s="62">
        <v>0</v>
      </c>
      <c r="R11" s="63">
        <v>1</v>
      </c>
      <c r="S11" s="63">
        <v>0</v>
      </c>
      <c r="T11" s="63">
        <v>0</v>
      </c>
      <c r="U11" s="62">
        <v>0</v>
      </c>
      <c r="V11" s="62">
        <v>0</v>
      </c>
      <c r="W11" s="63">
        <v>0</v>
      </c>
      <c r="X11" s="62">
        <v>1</v>
      </c>
      <c r="Y11" s="65" t="s">
        <v>99</v>
      </c>
      <c r="Z11" s="69" t="s">
        <v>652</v>
      </c>
      <c r="AA11" s="69" t="s">
        <v>652</v>
      </c>
      <c r="AB11" s="69">
        <v>44799</v>
      </c>
      <c r="AC11" s="70" t="s">
        <v>656</v>
      </c>
      <c r="AD11" s="107">
        <v>0</v>
      </c>
      <c r="AE11" s="107">
        <v>1</v>
      </c>
      <c r="AF11" s="107">
        <v>1</v>
      </c>
      <c r="AG11" s="106">
        <v>0</v>
      </c>
      <c r="AH11" s="107">
        <v>0</v>
      </c>
      <c r="AI11" s="107">
        <v>0</v>
      </c>
      <c r="AJ11" s="107">
        <v>0</v>
      </c>
      <c r="AK11" s="107">
        <v>1</v>
      </c>
      <c r="AL11" s="107">
        <v>0</v>
      </c>
      <c r="AM11" s="107">
        <v>0</v>
      </c>
      <c r="AN11" s="107">
        <v>0</v>
      </c>
      <c r="AO11" s="107">
        <v>0</v>
      </c>
      <c r="AP11" s="107">
        <v>0</v>
      </c>
      <c r="AQ11" s="107">
        <v>0</v>
      </c>
      <c r="AR11" s="107">
        <v>1</v>
      </c>
      <c r="AS11" s="107">
        <v>0</v>
      </c>
      <c r="AT11" s="107">
        <v>1</v>
      </c>
      <c r="AU11" s="106">
        <v>0</v>
      </c>
    </row>
    <row r="12" spans="2:100" ht="23.1" customHeight="1" x14ac:dyDescent="0.25">
      <c r="B12" s="17" t="s">
        <v>76</v>
      </c>
      <c r="C12" s="72" t="s">
        <v>624</v>
      </c>
      <c r="D12" s="22">
        <v>1</v>
      </c>
      <c r="E12" s="22">
        <v>0</v>
      </c>
      <c r="F12" s="37" t="s">
        <v>638</v>
      </c>
      <c r="G12" s="22">
        <v>0</v>
      </c>
      <c r="H12" s="62">
        <v>2</v>
      </c>
      <c r="I12" s="22">
        <v>0</v>
      </c>
      <c r="J12" s="22">
        <v>0</v>
      </c>
      <c r="K12" s="22">
        <v>0</v>
      </c>
      <c r="L12" s="22">
        <v>0</v>
      </c>
      <c r="M12" s="15">
        <v>44792</v>
      </c>
      <c r="N12" s="62">
        <v>1</v>
      </c>
      <c r="O12" s="62">
        <v>0</v>
      </c>
      <c r="P12" s="62">
        <v>0</v>
      </c>
      <c r="Q12" s="62">
        <v>0</v>
      </c>
      <c r="R12" s="62">
        <v>1</v>
      </c>
      <c r="S12" s="62">
        <v>1</v>
      </c>
      <c r="T12" s="62">
        <v>0</v>
      </c>
      <c r="U12" s="62">
        <v>0</v>
      </c>
      <c r="V12" s="62">
        <v>0</v>
      </c>
      <c r="W12" s="62">
        <v>0</v>
      </c>
      <c r="X12" s="62">
        <v>0</v>
      </c>
      <c r="Y12" s="64" t="s">
        <v>94</v>
      </c>
      <c r="Z12" s="16">
        <v>44792</v>
      </c>
      <c r="AA12" s="16">
        <v>44802</v>
      </c>
      <c r="AB12" s="16">
        <v>44802</v>
      </c>
      <c r="AC12" s="67" t="s">
        <v>657</v>
      </c>
      <c r="AD12" s="106">
        <v>1</v>
      </c>
      <c r="AE12" s="106">
        <v>0</v>
      </c>
      <c r="AF12" s="106">
        <v>1</v>
      </c>
      <c r="AG12" s="106">
        <v>0</v>
      </c>
      <c r="AH12" s="107">
        <v>0</v>
      </c>
      <c r="AI12" s="107">
        <v>1</v>
      </c>
      <c r="AJ12" s="107">
        <v>0</v>
      </c>
      <c r="AK12" s="107">
        <v>0</v>
      </c>
      <c r="AL12" s="107">
        <v>0</v>
      </c>
      <c r="AM12" s="107">
        <v>0</v>
      </c>
      <c r="AN12" s="107">
        <v>0</v>
      </c>
      <c r="AO12" s="107">
        <v>0</v>
      </c>
      <c r="AP12" s="107">
        <v>0</v>
      </c>
      <c r="AQ12" s="106">
        <v>0</v>
      </c>
      <c r="AR12" s="106">
        <v>1</v>
      </c>
      <c r="AS12" s="106">
        <v>0</v>
      </c>
      <c r="AT12" s="106">
        <v>1</v>
      </c>
      <c r="AU12" s="106">
        <v>0</v>
      </c>
    </row>
    <row r="13" spans="2:100" ht="23.1" customHeight="1" x14ac:dyDescent="0.3">
      <c r="B13" s="17" t="s">
        <v>77</v>
      </c>
      <c r="C13" s="72" t="s">
        <v>625</v>
      </c>
      <c r="D13" s="22">
        <v>0</v>
      </c>
      <c r="E13" s="22">
        <v>1</v>
      </c>
      <c r="F13" s="37" t="s">
        <v>639</v>
      </c>
      <c r="G13" s="22">
        <v>0</v>
      </c>
      <c r="H13" s="62">
        <v>1</v>
      </c>
      <c r="I13" s="22">
        <v>0</v>
      </c>
      <c r="J13" s="22">
        <v>0</v>
      </c>
      <c r="K13" s="22">
        <v>0</v>
      </c>
      <c r="L13" s="22">
        <v>0</v>
      </c>
      <c r="M13" s="15">
        <v>44795</v>
      </c>
      <c r="N13" s="62">
        <v>1</v>
      </c>
      <c r="O13" s="62">
        <v>0</v>
      </c>
      <c r="P13" s="62">
        <v>0</v>
      </c>
      <c r="Q13" s="62">
        <v>0</v>
      </c>
      <c r="R13" s="62">
        <v>1</v>
      </c>
      <c r="S13" s="62">
        <v>1</v>
      </c>
      <c r="T13" s="62">
        <v>0</v>
      </c>
      <c r="U13" s="62">
        <v>0</v>
      </c>
      <c r="V13" s="62">
        <v>0</v>
      </c>
      <c r="W13" s="62">
        <v>0</v>
      </c>
      <c r="X13" s="62">
        <v>0</v>
      </c>
      <c r="Y13" s="64" t="s">
        <v>88</v>
      </c>
      <c r="Z13" s="16">
        <v>44795</v>
      </c>
      <c r="AA13" s="16">
        <v>44805</v>
      </c>
      <c r="AB13" s="16">
        <v>44806</v>
      </c>
      <c r="AC13" s="67" t="s">
        <v>658</v>
      </c>
      <c r="AD13" s="106">
        <v>1</v>
      </c>
      <c r="AE13" s="106">
        <v>0</v>
      </c>
      <c r="AF13" s="106">
        <v>1</v>
      </c>
      <c r="AG13" s="106">
        <v>0</v>
      </c>
      <c r="AH13" s="107">
        <v>0</v>
      </c>
      <c r="AI13" s="106">
        <v>0</v>
      </c>
      <c r="AJ13" s="106">
        <v>1</v>
      </c>
      <c r="AK13" s="107">
        <v>0</v>
      </c>
      <c r="AL13" s="107">
        <v>0</v>
      </c>
      <c r="AM13" s="107">
        <v>0</v>
      </c>
      <c r="AN13" s="107">
        <v>0</v>
      </c>
      <c r="AO13" s="107">
        <v>0</v>
      </c>
      <c r="AP13" s="107">
        <v>0</v>
      </c>
      <c r="AQ13" s="106">
        <v>0</v>
      </c>
      <c r="AR13" s="106">
        <v>1</v>
      </c>
      <c r="AS13" s="106">
        <v>0</v>
      </c>
      <c r="AT13" s="106">
        <v>1</v>
      </c>
      <c r="AU13" s="106">
        <v>0</v>
      </c>
    </row>
    <row r="14" spans="2:100" ht="23.1" customHeight="1" x14ac:dyDescent="0.25">
      <c r="B14" s="17" t="s">
        <v>78</v>
      </c>
      <c r="C14" s="72" t="s">
        <v>626</v>
      </c>
      <c r="D14" s="22">
        <v>0</v>
      </c>
      <c r="E14" s="22">
        <v>1</v>
      </c>
      <c r="F14" s="37" t="s">
        <v>640</v>
      </c>
      <c r="G14" s="22">
        <v>0</v>
      </c>
      <c r="H14" s="62">
        <v>0</v>
      </c>
      <c r="I14" s="22">
        <v>0</v>
      </c>
      <c r="J14" s="22">
        <v>0</v>
      </c>
      <c r="K14" s="22">
        <v>0</v>
      </c>
      <c r="L14" s="22">
        <v>0</v>
      </c>
      <c r="M14" s="15">
        <v>44795</v>
      </c>
      <c r="N14" s="62">
        <v>1</v>
      </c>
      <c r="O14" s="62">
        <v>0</v>
      </c>
      <c r="P14" s="62">
        <v>0</v>
      </c>
      <c r="Q14" s="62">
        <v>0</v>
      </c>
      <c r="R14" s="62">
        <v>1</v>
      </c>
      <c r="S14" s="62">
        <v>0</v>
      </c>
      <c r="T14" s="62">
        <v>0</v>
      </c>
      <c r="U14" s="62">
        <v>0</v>
      </c>
      <c r="V14" s="62">
        <v>0</v>
      </c>
      <c r="W14" s="62">
        <v>1</v>
      </c>
      <c r="X14" s="62">
        <v>0</v>
      </c>
      <c r="Y14" s="64" t="s">
        <v>99</v>
      </c>
      <c r="Z14" s="16">
        <v>44795</v>
      </c>
      <c r="AA14" s="16">
        <v>44804</v>
      </c>
      <c r="AB14" s="16">
        <v>44804</v>
      </c>
      <c r="AC14" s="67" t="s">
        <v>659</v>
      </c>
      <c r="AD14" s="106">
        <v>0</v>
      </c>
      <c r="AE14" s="106">
        <v>1</v>
      </c>
      <c r="AF14" s="106">
        <v>1</v>
      </c>
      <c r="AG14" s="106">
        <v>0</v>
      </c>
      <c r="AH14" s="107">
        <v>0</v>
      </c>
      <c r="AI14" s="106">
        <v>1</v>
      </c>
      <c r="AJ14" s="106">
        <v>0</v>
      </c>
      <c r="AK14" s="107">
        <v>0</v>
      </c>
      <c r="AL14" s="107">
        <v>0</v>
      </c>
      <c r="AM14" s="107">
        <v>0</v>
      </c>
      <c r="AN14" s="107">
        <v>0</v>
      </c>
      <c r="AO14" s="107">
        <v>0</v>
      </c>
      <c r="AP14" s="107">
        <v>0</v>
      </c>
      <c r="AQ14" s="106">
        <v>0</v>
      </c>
      <c r="AR14" s="106">
        <v>0</v>
      </c>
      <c r="AS14" s="106">
        <v>1</v>
      </c>
      <c r="AT14" s="106">
        <v>1</v>
      </c>
      <c r="AU14" s="106">
        <v>0</v>
      </c>
    </row>
    <row r="15" spans="2:100" ht="23.1" customHeight="1" x14ac:dyDescent="0.25">
      <c r="B15" s="17" t="s">
        <v>79</v>
      </c>
      <c r="C15" s="72" t="s">
        <v>627</v>
      </c>
      <c r="D15" s="22">
        <v>0</v>
      </c>
      <c r="E15" s="22">
        <v>1</v>
      </c>
      <c r="F15" s="37" t="s">
        <v>641</v>
      </c>
      <c r="G15" s="22">
        <v>0</v>
      </c>
      <c r="H15" s="62">
        <v>2</v>
      </c>
      <c r="I15" s="22">
        <v>0</v>
      </c>
      <c r="J15" s="22">
        <v>0</v>
      </c>
      <c r="K15" s="22">
        <v>0</v>
      </c>
      <c r="L15" s="22">
        <v>0</v>
      </c>
      <c r="M15" s="15">
        <v>44795</v>
      </c>
      <c r="N15" s="62">
        <v>1</v>
      </c>
      <c r="O15" s="62">
        <v>0</v>
      </c>
      <c r="P15" s="62">
        <v>0</v>
      </c>
      <c r="Q15" s="62">
        <v>0</v>
      </c>
      <c r="R15" s="62">
        <v>1</v>
      </c>
      <c r="S15" s="62">
        <v>1</v>
      </c>
      <c r="T15" s="62">
        <v>0</v>
      </c>
      <c r="U15" s="62">
        <v>0</v>
      </c>
      <c r="V15" s="62">
        <v>0</v>
      </c>
      <c r="W15" s="62">
        <v>0</v>
      </c>
      <c r="X15" s="62">
        <v>0</v>
      </c>
      <c r="Y15" s="64" t="s">
        <v>244</v>
      </c>
      <c r="Z15" s="16">
        <v>44795</v>
      </c>
      <c r="AA15" s="16">
        <v>44802</v>
      </c>
      <c r="AB15" s="16">
        <v>44802</v>
      </c>
      <c r="AC15" s="67" t="s">
        <v>660</v>
      </c>
      <c r="AD15" s="106">
        <v>0</v>
      </c>
      <c r="AE15" s="106">
        <v>1</v>
      </c>
      <c r="AF15" s="106">
        <v>1</v>
      </c>
      <c r="AG15" s="106">
        <v>0</v>
      </c>
      <c r="AH15" s="107">
        <v>0</v>
      </c>
      <c r="AI15" s="106">
        <v>1</v>
      </c>
      <c r="AJ15" s="106">
        <v>0</v>
      </c>
      <c r="AK15" s="107">
        <v>0</v>
      </c>
      <c r="AL15" s="107">
        <v>0</v>
      </c>
      <c r="AM15" s="107">
        <v>0</v>
      </c>
      <c r="AN15" s="107">
        <v>0</v>
      </c>
      <c r="AO15" s="107">
        <v>0</v>
      </c>
      <c r="AP15" s="107">
        <v>0</v>
      </c>
      <c r="AQ15" s="106">
        <v>1</v>
      </c>
      <c r="AR15" s="106">
        <v>0</v>
      </c>
      <c r="AS15" s="106">
        <v>0</v>
      </c>
      <c r="AT15" s="106">
        <v>1</v>
      </c>
      <c r="AU15" s="106">
        <v>0</v>
      </c>
    </row>
    <row r="16" spans="2:100" ht="23.1" customHeight="1" x14ac:dyDescent="0.25">
      <c r="B16" s="17" t="s">
        <v>80</v>
      </c>
      <c r="C16" s="72" t="s">
        <v>628</v>
      </c>
      <c r="D16" s="22">
        <v>0</v>
      </c>
      <c r="E16" s="22">
        <v>1</v>
      </c>
      <c r="F16" s="37" t="s">
        <v>642</v>
      </c>
      <c r="G16" s="22">
        <v>0</v>
      </c>
      <c r="H16" s="62">
        <v>2</v>
      </c>
      <c r="I16" s="22">
        <v>0</v>
      </c>
      <c r="J16" s="22">
        <v>0</v>
      </c>
      <c r="K16" s="22">
        <v>0</v>
      </c>
      <c r="L16" s="22">
        <v>0</v>
      </c>
      <c r="M16" s="15">
        <v>44797</v>
      </c>
      <c r="N16" s="62">
        <v>1</v>
      </c>
      <c r="O16" s="62">
        <v>0</v>
      </c>
      <c r="P16" s="62">
        <v>0</v>
      </c>
      <c r="Q16" s="62">
        <v>0</v>
      </c>
      <c r="R16" s="62">
        <v>1</v>
      </c>
      <c r="S16" s="62">
        <v>1</v>
      </c>
      <c r="T16" s="62">
        <v>0</v>
      </c>
      <c r="U16" s="62">
        <v>0</v>
      </c>
      <c r="V16" s="62">
        <v>0</v>
      </c>
      <c r="W16" s="62">
        <v>0</v>
      </c>
      <c r="X16" s="62">
        <v>0</v>
      </c>
      <c r="Y16" s="64" t="s">
        <v>88</v>
      </c>
      <c r="Z16" s="16">
        <v>44798</v>
      </c>
      <c r="AA16" s="16">
        <v>44798</v>
      </c>
      <c r="AB16" s="16">
        <v>44799</v>
      </c>
      <c r="AC16" s="67" t="s">
        <v>661</v>
      </c>
      <c r="AD16" s="106">
        <v>0</v>
      </c>
      <c r="AE16" s="106">
        <v>1</v>
      </c>
      <c r="AF16" s="106">
        <v>1</v>
      </c>
      <c r="AG16" s="106">
        <v>0</v>
      </c>
      <c r="AH16" s="107">
        <v>0</v>
      </c>
      <c r="AI16" s="106">
        <v>1</v>
      </c>
      <c r="AJ16" s="106">
        <v>0</v>
      </c>
      <c r="AK16" s="107">
        <v>0</v>
      </c>
      <c r="AL16" s="107">
        <v>0</v>
      </c>
      <c r="AM16" s="107">
        <v>0</v>
      </c>
      <c r="AN16" s="107">
        <v>0</v>
      </c>
      <c r="AO16" s="107">
        <v>0</v>
      </c>
      <c r="AP16" s="107">
        <v>0</v>
      </c>
      <c r="AQ16" s="106">
        <v>0</v>
      </c>
      <c r="AR16" s="106">
        <v>1</v>
      </c>
      <c r="AS16" s="106">
        <v>0</v>
      </c>
      <c r="AT16" s="106">
        <v>1</v>
      </c>
      <c r="AU16" s="106">
        <v>0</v>
      </c>
    </row>
    <row r="17" spans="2:47" ht="23.1" customHeight="1" x14ac:dyDescent="0.25">
      <c r="B17" s="17" t="s">
        <v>81</v>
      </c>
      <c r="C17" s="73" t="s">
        <v>629</v>
      </c>
      <c r="D17" s="40">
        <v>0</v>
      </c>
      <c r="E17" s="40">
        <v>1</v>
      </c>
      <c r="F17" s="41" t="s">
        <v>643</v>
      </c>
      <c r="G17" s="22">
        <v>0</v>
      </c>
      <c r="H17" s="63">
        <v>1</v>
      </c>
      <c r="I17" s="22">
        <v>0</v>
      </c>
      <c r="J17" s="22">
        <v>0</v>
      </c>
      <c r="K17" s="22">
        <v>0</v>
      </c>
      <c r="L17" s="22">
        <v>0</v>
      </c>
      <c r="M17" s="31">
        <v>44797</v>
      </c>
      <c r="N17" s="63">
        <v>1</v>
      </c>
      <c r="O17" s="62">
        <v>0</v>
      </c>
      <c r="P17" s="62">
        <v>0</v>
      </c>
      <c r="Q17" s="62">
        <v>0</v>
      </c>
      <c r="R17" s="63">
        <v>1</v>
      </c>
      <c r="S17" s="63">
        <v>1</v>
      </c>
      <c r="T17" s="63">
        <v>0</v>
      </c>
      <c r="U17" s="62">
        <v>0</v>
      </c>
      <c r="V17" s="62">
        <v>0</v>
      </c>
      <c r="W17" s="62">
        <v>0</v>
      </c>
      <c r="X17" s="62">
        <v>0</v>
      </c>
      <c r="Y17" s="65" t="s">
        <v>88</v>
      </c>
      <c r="Z17" s="69">
        <v>44798</v>
      </c>
      <c r="AA17" s="69">
        <v>44805</v>
      </c>
      <c r="AB17" s="69">
        <v>44806</v>
      </c>
      <c r="AC17" s="70" t="s">
        <v>662</v>
      </c>
      <c r="AD17" s="107">
        <v>1</v>
      </c>
      <c r="AE17" s="107">
        <v>0</v>
      </c>
      <c r="AF17" s="107">
        <v>1</v>
      </c>
      <c r="AG17" s="106">
        <v>0</v>
      </c>
      <c r="AH17" s="107">
        <v>0</v>
      </c>
      <c r="AI17" s="107">
        <v>1</v>
      </c>
      <c r="AJ17" s="107">
        <v>0</v>
      </c>
      <c r="AK17" s="107">
        <v>0</v>
      </c>
      <c r="AL17" s="107">
        <v>0</v>
      </c>
      <c r="AM17" s="107">
        <v>0</v>
      </c>
      <c r="AN17" s="107">
        <v>0</v>
      </c>
      <c r="AO17" s="107">
        <v>0</v>
      </c>
      <c r="AP17" s="107">
        <v>0</v>
      </c>
      <c r="AQ17" s="107">
        <v>0</v>
      </c>
      <c r="AR17" s="107">
        <v>1</v>
      </c>
      <c r="AS17" s="107">
        <v>0</v>
      </c>
      <c r="AT17" s="107">
        <v>1</v>
      </c>
      <c r="AU17" s="106">
        <v>0</v>
      </c>
    </row>
    <row r="18" spans="2:47" ht="23.1" customHeight="1" x14ac:dyDescent="0.25">
      <c r="B18" s="17" t="s">
        <v>82</v>
      </c>
      <c r="C18" s="72" t="s">
        <v>630</v>
      </c>
      <c r="D18" s="22">
        <v>0</v>
      </c>
      <c r="E18" s="22">
        <v>1</v>
      </c>
      <c r="F18" s="37" t="s">
        <v>644</v>
      </c>
      <c r="G18" s="22">
        <v>0</v>
      </c>
      <c r="H18" s="62">
        <v>5</v>
      </c>
      <c r="I18" s="22">
        <v>0</v>
      </c>
      <c r="J18" s="22">
        <v>0</v>
      </c>
      <c r="K18" s="22">
        <v>0</v>
      </c>
      <c r="L18" s="22">
        <v>0</v>
      </c>
      <c r="M18" s="15">
        <v>44798</v>
      </c>
      <c r="N18" s="62">
        <v>1</v>
      </c>
      <c r="O18" s="62">
        <v>0</v>
      </c>
      <c r="P18" s="62">
        <v>0</v>
      </c>
      <c r="Q18" s="62">
        <v>0</v>
      </c>
      <c r="R18" s="62">
        <v>1</v>
      </c>
      <c r="S18" s="62">
        <v>1</v>
      </c>
      <c r="T18" s="62">
        <v>0</v>
      </c>
      <c r="U18" s="62">
        <v>0</v>
      </c>
      <c r="V18" s="62">
        <v>0</v>
      </c>
      <c r="W18" s="62">
        <v>0</v>
      </c>
      <c r="X18" s="62">
        <v>0</v>
      </c>
      <c r="Y18" s="64" t="s">
        <v>653</v>
      </c>
      <c r="Z18" s="16">
        <v>44798</v>
      </c>
      <c r="AA18" s="16">
        <v>44803</v>
      </c>
      <c r="AB18" s="16">
        <v>44804</v>
      </c>
      <c r="AC18" s="67" t="s">
        <v>663</v>
      </c>
      <c r="AD18" s="106">
        <v>1</v>
      </c>
      <c r="AE18" s="106">
        <v>0</v>
      </c>
      <c r="AF18" s="106">
        <v>1</v>
      </c>
      <c r="AG18" s="106">
        <v>0</v>
      </c>
      <c r="AH18" s="107">
        <v>0</v>
      </c>
      <c r="AI18" s="106">
        <v>1</v>
      </c>
      <c r="AJ18" s="106">
        <v>0</v>
      </c>
      <c r="AK18" s="107">
        <v>0</v>
      </c>
      <c r="AL18" s="107">
        <v>0</v>
      </c>
      <c r="AM18" s="107">
        <v>0</v>
      </c>
      <c r="AN18" s="107">
        <v>0</v>
      </c>
      <c r="AO18" s="107">
        <v>0</v>
      </c>
      <c r="AP18" s="107">
        <v>0</v>
      </c>
      <c r="AQ18" s="106">
        <v>1</v>
      </c>
      <c r="AR18" s="106">
        <v>0</v>
      </c>
      <c r="AS18" s="106">
        <v>0</v>
      </c>
      <c r="AT18" s="106">
        <v>1</v>
      </c>
      <c r="AU18" s="106">
        <v>0</v>
      </c>
    </row>
    <row r="19" spans="2:47" s="4" customFormat="1" ht="23.1" customHeight="1" x14ac:dyDescent="0.25">
      <c r="B19" s="30" t="s">
        <v>83</v>
      </c>
      <c r="C19" s="73" t="s">
        <v>631</v>
      </c>
      <c r="D19" s="40">
        <v>0</v>
      </c>
      <c r="E19" s="40">
        <v>1</v>
      </c>
      <c r="F19" s="41" t="s">
        <v>645</v>
      </c>
      <c r="G19" s="22">
        <v>0</v>
      </c>
      <c r="H19" s="63">
        <v>0</v>
      </c>
      <c r="I19" s="22">
        <v>0</v>
      </c>
      <c r="J19" s="22">
        <v>0</v>
      </c>
      <c r="K19" s="22">
        <v>0</v>
      </c>
      <c r="L19" s="22">
        <v>0</v>
      </c>
      <c r="M19" s="31">
        <v>44798</v>
      </c>
      <c r="N19" s="63">
        <v>1</v>
      </c>
      <c r="O19" s="62">
        <v>0</v>
      </c>
      <c r="P19" s="62">
        <v>0</v>
      </c>
      <c r="Q19" s="62">
        <v>0</v>
      </c>
      <c r="R19" s="63">
        <v>1</v>
      </c>
      <c r="S19" s="63">
        <v>0</v>
      </c>
      <c r="T19" s="63">
        <v>1</v>
      </c>
      <c r="U19" s="62">
        <v>0</v>
      </c>
      <c r="V19" s="62">
        <v>0</v>
      </c>
      <c r="W19" s="62">
        <v>0</v>
      </c>
      <c r="X19" s="62">
        <v>0</v>
      </c>
      <c r="Y19" s="65" t="s">
        <v>88</v>
      </c>
      <c r="Z19" s="69">
        <v>44798</v>
      </c>
      <c r="AA19" s="69">
        <v>44805</v>
      </c>
      <c r="AB19" s="69">
        <v>44806</v>
      </c>
      <c r="AC19" s="70" t="s">
        <v>664</v>
      </c>
      <c r="AD19" s="107">
        <v>0</v>
      </c>
      <c r="AE19" s="107">
        <v>1</v>
      </c>
      <c r="AF19" s="107">
        <v>1</v>
      </c>
      <c r="AG19" s="106">
        <v>0</v>
      </c>
      <c r="AH19" s="107">
        <v>0</v>
      </c>
      <c r="AI19" s="107">
        <v>0</v>
      </c>
      <c r="AJ19" s="107">
        <v>1</v>
      </c>
      <c r="AK19" s="107">
        <v>0</v>
      </c>
      <c r="AL19" s="107">
        <v>0</v>
      </c>
      <c r="AM19" s="107">
        <v>0</v>
      </c>
      <c r="AN19" s="107">
        <v>0</v>
      </c>
      <c r="AO19" s="107">
        <v>0</v>
      </c>
      <c r="AP19" s="107">
        <v>0</v>
      </c>
      <c r="AQ19" s="107">
        <v>0</v>
      </c>
      <c r="AR19" s="107">
        <v>1</v>
      </c>
      <c r="AS19" s="107">
        <v>0</v>
      </c>
      <c r="AT19" s="107">
        <v>1</v>
      </c>
      <c r="AU19" s="107">
        <v>0</v>
      </c>
    </row>
    <row r="20" spans="2:47" s="4" customFormat="1" ht="23.1" customHeight="1" x14ac:dyDescent="0.25">
      <c r="B20" s="30" t="s">
        <v>84</v>
      </c>
      <c r="C20" s="73" t="s">
        <v>632</v>
      </c>
      <c r="D20" s="40">
        <v>0</v>
      </c>
      <c r="E20" s="40">
        <v>1</v>
      </c>
      <c r="F20" s="41" t="s">
        <v>646</v>
      </c>
      <c r="G20" s="22">
        <v>0</v>
      </c>
      <c r="H20" s="63">
        <v>1</v>
      </c>
      <c r="I20" s="22">
        <v>0</v>
      </c>
      <c r="J20" s="22">
        <v>0</v>
      </c>
      <c r="K20" s="22">
        <v>0</v>
      </c>
      <c r="L20" s="22">
        <v>0</v>
      </c>
      <c r="M20" s="31">
        <v>44798</v>
      </c>
      <c r="N20" s="63">
        <v>1</v>
      </c>
      <c r="O20" s="62">
        <v>0</v>
      </c>
      <c r="P20" s="62">
        <v>0</v>
      </c>
      <c r="Q20" s="62">
        <v>0</v>
      </c>
      <c r="R20" s="63">
        <v>1</v>
      </c>
      <c r="S20" s="63">
        <v>1</v>
      </c>
      <c r="T20" s="63">
        <v>0</v>
      </c>
      <c r="U20" s="62">
        <v>0</v>
      </c>
      <c r="V20" s="62">
        <v>0</v>
      </c>
      <c r="W20" s="62">
        <v>0</v>
      </c>
      <c r="X20" s="62">
        <v>0</v>
      </c>
      <c r="Y20" s="65" t="s">
        <v>88</v>
      </c>
      <c r="Z20" s="69">
        <v>44798</v>
      </c>
      <c r="AA20" s="69">
        <v>44805</v>
      </c>
      <c r="AB20" s="69">
        <v>44806</v>
      </c>
      <c r="AC20" s="70" t="s">
        <v>665</v>
      </c>
      <c r="AD20" s="107">
        <v>0</v>
      </c>
      <c r="AE20" s="107">
        <v>1</v>
      </c>
      <c r="AF20" s="107">
        <v>1</v>
      </c>
      <c r="AG20" s="106">
        <v>0</v>
      </c>
      <c r="AH20" s="107">
        <v>0</v>
      </c>
      <c r="AI20" s="107">
        <v>1</v>
      </c>
      <c r="AJ20" s="107">
        <v>0</v>
      </c>
      <c r="AK20" s="107">
        <v>0</v>
      </c>
      <c r="AL20" s="107">
        <v>0</v>
      </c>
      <c r="AM20" s="107">
        <v>0</v>
      </c>
      <c r="AN20" s="107">
        <v>0</v>
      </c>
      <c r="AO20" s="107">
        <v>0</v>
      </c>
      <c r="AP20" s="107">
        <v>0</v>
      </c>
      <c r="AQ20" s="107">
        <v>0</v>
      </c>
      <c r="AR20" s="107">
        <v>0</v>
      </c>
      <c r="AS20" s="107">
        <v>1</v>
      </c>
      <c r="AT20" s="107">
        <v>1</v>
      </c>
      <c r="AU20" s="107">
        <v>0</v>
      </c>
    </row>
    <row r="21" spans="2:47" s="4" customFormat="1" ht="23.1" customHeight="1" x14ac:dyDescent="0.25">
      <c r="B21" s="30" t="s">
        <v>85</v>
      </c>
      <c r="C21" s="73" t="s">
        <v>633</v>
      </c>
      <c r="D21" s="40">
        <v>0</v>
      </c>
      <c r="E21" s="40">
        <v>1</v>
      </c>
      <c r="F21" s="41" t="s">
        <v>647</v>
      </c>
      <c r="G21" s="22">
        <v>0</v>
      </c>
      <c r="H21" s="63">
        <v>0</v>
      </c>
      <c r="I21" s="22">
        <v>0</v>
      </c>
      <c r="J21" s="22">
        <v>0</v>
      </c>
      <c r="K21" s="22">
        <v>0</v>
      </c>
      <c r="L21" s="22">
        <v>0</v>
      </c>
      <c r="M21" s="31">
        <v>44799</v>
      </c>
      <c r="N21" s="63">
        <v>1</v>
      </c>
      <c r="O21" s="62">
        <v>0</v>
      </c>
      <c r="P21" s="62">
        <v>0</v>
      </c>
      <c r="Q21" s="62">
        <v>0</v>
      </c>
      <c r="R21" s="63">
        <v>1</v>
      </c>
      <c r="S21" s="63">
        <v>0</v>
      </c>
      <c r="T21" s="63">
        <v>1</v>
      </c>
      <c r="U21" s="62">
        <v>0</v>
      </c>
      <c r="V21" s="62">
        <v>0</v>
      </c>
      <c r="W21" s="62">
        <v>0</v>
      </c>
      <c r="X21" s="62">
        <v>0</v>
      </c>
      <c r="Y21" s="65" t="s">
        <v>618</v>
      </c>
      <c r="Z21" s="69">
        <v>44802</v>
      </c>
      <c r="AA21" s="69">
        <v>44803</v>
      </c>
      <c r="AB21" s="69">
        <v>44809</v>
      </c>
      <c r="AC21" s="70" t="s">
        <v>666</v>
      </c>
      <c r="AD21" s="107">
        <v>1</v>
      </c>
      <c r="AE21" s="107">
        <v>0</v>
      </c>
      <c r="AF21" s="107">
        <v>1</v>
      </c>
      <c r="AG21" s="106">
        <v>0</v>
      </c>
      <c r="AH21" s="107">
        <v>0</v>
      </c>
      <c r="AI21" s="107">
        <v>0</v>
      </c>
      <c r="AJ21" s="107">
        <v>1</v>
      </c>
      <c r="AK21" s="107">
        <v>0</v>
      </c>
      <c r="AL21" s="107">
        <v>0</v>
      </c>
      <c r="AM21" s="107">
        <v>0</v>
      </c>
      <c r="AN21" s="107">
        <v>0</v>
      </c>
      <c r="AO21" s="107">
        <v>0</v>
      </c>
      <c r="AP21" s="107">
        <v>0</v>
      </c>
      <c r="AQ21" s="107">
        <v>0</v>
      </c>
      <c r="AR21" s="107">
        <v>0</v>
      </c>
      <c r="AS21" s="107">
        <v>1</v>
      </c>
      <c r="AT21" s="107">
        <v>0</v>
      </c>
      <c r="AU21" s="107">
        <v>1</v>
      </c>
    </row>
    <row r="22" spans="2:47" s="4" customFormat="1" ht="23.1" customHeight="1" x14ac:dyDescent="0.25">
      <c r="B22" s="30" t="s">
        <v>86</v>
      </c>
      <c r="C22" s="73" t="s">
        <v>634</v>
      </c>
      <c r="D22" s="40">
        <v>0</v>
      </c>
      <c r="E22" s="40">
        <v>1</v>
      </c>
      <c r="F22" s="41" t="s">
        <v>648</v>
      </c>
      <c r="G22" s="22">
        <v>0</v>
      </c>
      <c r="H22" s="63">
        <v>2</v>
      </c>
      <c r="I22" s="22">
        <v>0</v>
      </c>
      <c r="J22" s="22">
        <v>0</v>
      </c>
      <c r="K22" s="22">
        <v>0</v>
      </c>
      <c r="L22" s="22">
        <v>0</v>
      </c>
      <c r="M22" s="31">
        <v>44802</v>
      </c>
      <c r="N22" s="63">
        <v>1</v>
      </c>
      <c r="O22" s="62">
        <v>0</v>
      </c>
      <c r="P22" s="62">
        <v>0</v>
      </c>
      <c r="Q22" s="62">
        <v>0</v>
      </c>
      <c r="R22" s="63">
        <v>1</v>
      </c>
      <c r="S22" s="63">
        <v>1</v>
      </c>
      <c r="T22" s="63">
        <v>0</v>
      </c>
      <c r="U22" s="62">
        <v>0</v>
      </c>
      <c r="V22" s="62">
        <v>0</v>
      </c>
      <c r="W22" s="62">
        <v>0</v>
      </c>
      <c r="X22" s="62">
        <v>0</v>
      </c>
      <c r="Y22" s="65" t="s">
        <v>529</v>
      </c>
      <c r="Z22" s="69">
        <v>44802</v>
      </c>
      <c r="AA22" s="69">
        <v>44809</v>
      </c>
      <c r="AB22" s="69">
        <v>44809</v>
      </c>
      <c r="AC22" s="70" t="s">
        <v>667</v>
      </c>
      <c r="AD22" s="107">
        <v>1</v>
      </c>
      <c r="AE22" s="107">
        <v>0</v>
      </c>
      <c r="AF22" s="107">
        <v>1</v>
      </c>
      <c r="AG22" s="106">
        <v>0</v>
      </c>
      <c r="AH22" s="107">
        <v>0</v>
      </c>
      <c r="AI22" s="107">
        <v>1</v>
      </c>
      <c r="AJ22" s="107">
        <v>0</v>
      </c>
      <c r="AK22" s="107">
        <v>0</v>
      </c>
      <c r="AL22" s="107">
        <v>0</v>
      </c>
      <c r="AM22" s="107">
        <v>0</v>
      </c>
      <c r="AN22" s="107">
        <v>0</v>
      </c>
      <c r="AO22" s="107">
        <v>0</v>
      </c>
      <c r="AP22" s="107">
        <v>0</v>
      </c>
      <c r="AQ22" s="107">
        <v>1</v>
      </c>
      <c r="AR22" s="107">
        <v>0</v>
      </c>
      <c r="AS22" s="107">
        <v>0</v>
      </c>
      <c r="AT22" s="107">
        <v>1</v>
      </c>
      <c r="AU22" s="107">
        <v>0</v>
      </c>
    </row>
    <row r="23" spans="2:47" s="4" customFormat="1" ht="23.1" customHeight="1" x14ac:dyDescent="0.25">
      <c r="B23" s="30" t="s">
        <v>87</v>
      </c>
      <c r="C23" s="73" t="s">
        <v>635</v>
      </c>
      <c r="D23" s="40">
        <v>1</v>
      </c>
      <c r="E23" s="40">
        <v>0</v>
      </c>
      <c r="F23" s="41" t="s">
        <v>649</v>
      </c>
      <c r="G23" s="22">
        <v>0</v>
      </c>
      <c r="H23" s="63">
        <v>0</v>
      </c>
      <c r="I23" s="22">
        <v>0</v>
      </c>
      <c r="J23" s="22">
        <v>0</v>
      </c>
      <c r="K23" s="22">
        <v>0</v>
      </c>
      <c r="L23" s="22">
        <v>0</v>
      </c>
      <c r="M23" s="31">
        <v>44804</v>
      </c>
      <c r="N23" s="63">
        <v>1</v>
      </c>
      <c r="O23" s="62">
        <v>0</v>
      </c>
      <c r="P23" s="62">
        <v>0</v>
      </c>
      <c r="Q23" s="62">
        <v>0</v>
      </c>
      <c r="R23" s="63">
        <v>1</v>
      </c>
      <c r="S23" s="63">
        <v>0</v>
      </c>
      <c r="T23" s="63">
        <v>1</v>
      </c>
      <c r="U23" s="62">
        <v>0</v>
      </c>
      <c r="V23" s="62">
        <v>0</v>
      </c>
      <c r="W23" s="62">
        <v>0</v>
      </c>
      <c r="X23" s="62">
        <v>0</v>
      </c>
      <c r="Y23" s="65" t="s">
        <v>98</v>
      </c>
      <c r="Z23" s="69">
        <v>44804</v>
      </c>
      <c r="AA23" s="69">
        <v>44809</v>
      </c>
      <c r="AB23" s="69">
        <v>44810</v>
      </c>
      <c r="AC23" s="70" t="s">
        <v>668</v>
      </c>
      <c r="AD23" s="107">
        <v>1</v>
      </c>
      <c r="AE23" s="107">
        <v>0</v>
      </c>
      <c r="AF23" s="107">
        <v>1</v>
      </c>
      <c r="AG23" s="107">
        <v>0</v>
      </c>
      <c r="AH23" s="107">
        <v>1</v>
      </c>
      <c r="AI23" s="107">
        <v>0</v>
      </c>
      <c r="AJ23" s="107">
        <v>0</v>
      </c>
      <c r="AK23" s="107">
        <v>0</v>
      </c>
      <c r="AL23" s="107">
        <v>0</v>
      </c>
      <c r="AM23" s="107">
        <v>0</v>
      </c>
      <c r="AN23" s="107">
        <v>0</v>
      </c>
      <c r="AO23" s="107">
        <v>0</v>
      </c>
      <c r="AP23" s="107">
        <v>0</v>
      </c>
      <c r="AQ23" s="107">
        <v>1</v>
      </c>
      <c r="AR23" s="107">
        <v>0</v>
      </c>
      <c r="AS23" s="107">
        <v>0</v>
      </c>
      <c r="AT23" s="107">
        <v>1</v>
      </c>
      <c r="AU23" s="107">
        <v>0</v>
      </c>
    </row>
    <row r="24" spans="2:47" ht="26.25" customHeight="1" x14ac:dyDescent="0.3">
      <c r="B24" s="138" t="s">
        <v>56</v>
      </c>
      <c r="C24" s="138"/>
      <c r="D24" s="45">
        <f>SUM(D9:D23)</f>
        <v>2</v>
      </c>
      <c r="E24" s="45">
        <f>SUM(E9:E23)</f>
        <v>13</v>
      </c>
      <c r="F24" s="8"/>
      <c r="G24" s="45">
        <f t="shared" ref="G24:L24" si="0">SUM(G9:G23)</f>
        <v>0</v>
      </c>
      <c r="H24" s="45">
        <f t="shared" si="0"/>
        <v>22</v>
      </c>
      <c r="I24" s="45">
        <f t="shared" si="0"/>
        <v>0</v>
      </c>
      <c r="J24" s="45">
        <f t="shared" si="0"/>
        <v>0</v>
      </c>
      <c r="K24" s="45">
        <f t="shared" si="0"/>
        <v>0</v>
      </c>
      <c r="L24" s="45">
        <f t="shared" si="0"/>
        <v>0</v>
      </c>
      <c r="M24" s="8"/>
      <c r="N24" s="45">
        <f>SUM(N9:N23)/15*100</f>
        <v>100</v>
      </c>
      <c r="O24" s="45">
        <f>SUM(O9:O23)/15*100</f>
        <v>0</v>
      </c>
      <c r="P24" s="45">
        <f t="shared" ref="P24:X24" si="1">SUM(P9:P23)</f>
        <v>0</v>
      </c>
      <c r="Q24" s="45">
        <f t="shared" si="1"/>
        <v>0</v>
      </c>
      <c r="R24" s="45">
        <f t="shared" si="1"/>
        <v>15</v>
      </c>
      <c r="S24" s="45">
        <f t="shared" si="1"/>
        <v>9</v>
      </c>
      <c r="T24" s="45">
        <f t="shared" si="1"/>
        <v>4</v>
      </c>
      <c r="U24" s="45">
        <f t="shared" si="1"/>
        <v>0</v>
      </c>
      <c r="V24" s="45">
        <f t="shared" si="1"/>
        <v>0</v>
      </c>
      <c r="W24" s="45">
        <f t="shared" si="1"/>
        <v>1</v>
      </c>
      <c r="X24" s="45">
        <f t="shared" si="1"/>
        <v>1</v>
      </c>
      <c r="Y24" s="8"/>
      <c r="Z24" s="8"/>
      <c r="AA24" s="8"/>
      <c r="AB24" s="8"/>
      <c r="AC24" s="8"/>
      <c r="AD24" s="45">
        <f t="shared" ref="AD24:AU24" si="2">SUM(AD9:AD23)</f>
        <v>7</v>
      </c>
      <c r="AE24" s="45">
        <f t="shared" si="2"/>
        <v>8</v>
      </c>
      <c r="AF24" s="45">
        <f t="shared" si="2"/>
        <v>15</v>
      </c>
      <c r="AG24" s="45">
        <f t="shared" si="2"/>
        <v>0</v>
      </c>
      <c r="AH24" s="45">
        <f t="shared" si="2"/>
        <v>1</v>
      </c>
      <c r="AI24" s="45">
        <f t="shared" si="2"/>
        <v>9</v>
      </c>
      <c r="AJ24" s="45">
        <f t="shared" si="2"/>
        <v>4</v>
      </c>
      <c r="AK24" s="45">
        <f t="shared" si="2"/>
        <v>1</v>
      </c>
      <c r="AL24" s="45">
        <f t="shared" si="2"/>
        <v>0</v>
      </c>
      <c r="AM24" s="45">
        <f t="shared" si="2"/>
        <v>0</v>
      </c>
      <c r="AN24" s="45">
        <f t="shared" si="2"/>
        <v>0</v>
      </c>
      <c r="AO24" s="45">
        <f t="shared" si="2"/>
        <v>0</v>
      </c>
      <c r="AP24" s="45">
        <f t="shared" si="2"/>
        <v>0</v>
      </c>
      <c r="AQ24" s="45">
        <f t="shared" si="2"/>
        <v>5</v>
      </c>
      <c r="AR24" s="45">
        <f t="shared" si="2"/>
        <v>6</v>
      </c>
      <c r="AS24" s="45">
        <f t="shared" si="2"/>
        <v>4</v>
      </c>
      <c r="AT24" s="45">
        <f t="shared" si="2"/>
        <v>13</v>
      </c>
      <c r="AU24" s="45">
        <f t="shared" si="2"/>
        <v>2</v>
      </c>
    </row>
    <row r="25" spans="2:47" ht="23.1" customHeight="1" x14ac:dyDescent="0.3"/>
    <row r="26" spans="2:47" ht="23.1" customHeight="1" x14ac:dyDescent="0.3">
      <c r="C26" s="114" t="s">
        <v>676</v>
      </c>
      <c r="D26" s="141" t="s">
        <v>677</v>
      </c>
      <c r="E26" s="142"/>
      <c r="F26" s="143"/>
    </row>
    <row r="27" spans="2:47" ht="23.1" customHeight="1" x14ac:dyDescent="0.25">
      <c r="C27" s="115" t="s">
        <v>670</v>
      </c>
      <c r="D27" s="110" t="s">
        <v>678</v>
      </c>
      <c r="E27" s="110"/>
      <c r="F27" s="110"/>
    </row>
    <row r="28" spans="2:47" ht="23.1" customHeight="1" x14ac:dyDescent="0.25">
      <c r="C28" s="115" t="s">
        <v>671</v>
      </c>
      <c r="D28" s="110" t="s">
        <v>679</v>
      </c>
      <c r="E28" s="110"/>
      <c r="F28" s="110"/>
    </row>
    <row r="29" spans="2:47" x14ac:dyDescent="0.25">
      <c r="C29" s="115" t="s">
        <v>672</v>
      </c>
      <c r="D29" s="110" t="s">
        <v>680</v>
      </c>
      <c r="E29" s="110"/>
      <c r="F29" s="110"/>
    </row>
    <row r="30" spans="2:47" x14ac:dyDescent="0.25">
      <c r="C30" s="115" t="s">
        <v>673</v>
      </c>
      <c r="D30" s="110" t="s">
        <v>681</v>
      </c>
      <c r="E30" s="110"/>
      <c r="F30" s="110"/>
    </row>
    <row r="31" spans="2:47" x14ac:dyDescent="0.25">
      <c r="C31" s="115" t="s">
        <v>674</v>
      </c>
      <c r="D31" s="110" t="s">
        <v>682</v>
      </c>
      <c r="E31" s="110"/>
      <c r="F31" s="110"/>
    </row>
    <row r="32" spans="2:47" x14ac:dyDescent="0.25">
      <c r="C32" s="115" t="s">
        <v>675</v>
      </c>
      <c r="D32" s="110" t="s">
        <v>683</v>
      </c>
      <c r="E32" s="110"/>
      <c r="F32" s="110"/>
    </row>
    <row r="33" spans="3:6" x14ac:dyDescent="0.25">
      <c r="C33" s="115" t="s">
        <v>727</v>
      </c>
      <c r="D33" s="110" t="s">
        <v>728</v>
      </c>
      <c r="E33" s="110"/>
      <c r="F33" s="110"/>
    </row>
  </sheetData>
  <mergeCells count="60">
    <mergeCell ref="AT4:AU5"/>
    <mergeCell ref="AC4:AC8"/>
    <mergeCell ref="B2:M2"/>
    <mergeCell ref="B4:B8"/>
    <mergeCell ref="C4:C8"/>
    <mergeCell ref="D4:E5"/>
    <mergeCell ref="F4:F8"/>
    <mergeCell ref="G4:L4"/>
    <mergeCell ref="M4:M8"/>
    <mergeCell ref="L5:L8"/>
    <mergeCell ref="N4:O4"/>
    <mergeCell ref="G5:G8"/>
    <mergeCell ref="H5:H8"/>
    <mergeCell ref="I5:I8"/>
    <mergeCell ref="J5:J8"/>
    <mergeCell ref="K5:K8"/>
    <mergeCell ref="Y4:Y8"/>
    <mergeCell ref="P5:Q5"/>
    <mergeCell ref="P6:P8"/>
    <mergeCell ref="Q6:Q8"/>
    <mergeCell ref="Z4:Z8"/>
    <mergeCell ref="S4:X4"/>
    <mergeCell ref="X5:X8"/>
    <mergeCell ref="R5:R8"/>
    <mergeCell ref="S5:S8"/>
    <mergeCell ref="T5:T8"/>
    <mergeCell ref="U5:U8"/>
    <mergeCell ref="P4:R4"/>
    <mergeCell ref="O5:O8"/>
    <mergeCell ref="AE6:AE8"/>
    <mergeCell ref="AF6:AF8"/>
    <mergeCell ref="AG6:AG8"/>
    <mergeCell ref="AB4:AB8"/>
    <mergeCell ref="AD4:AS4"/>
    <mergeCell ref="AP6:AP8"/>
    <mergeCell ref="AQ6:AQ8"/>
    <mergeCell ref="AR6:AR8"/>
    <mergeCell ref="AS6:AS8"/>
    <mergeCell ref="AH6:AO6"/>
    <mergeCell ref="AD6:AD8"/>
    <mergeCell ref="AD5:AE5"/>
    <mergeCell ref="AF5:AN5"/>
    <mergeCell ref="AP5:AS5"/>
    <mergeCell ref="AA4:AA8"/>
    <mergeCell ref="D26:F26"/>
    <mergeCell ref="AU6:AU8"/>
    <mergeCell ref="AT6:AT8"/>
    <mergeCell ref="B24:C24"/>
    <mergeCell ref="AH7:AI7"/>
    <mergeCell ref="AJ7:AJ8"/>
    <mergeCell ref="AK7:AK8"/>
    <mergeCell ref="AL7:AL8"/>
    <mergeCell ref="AM7:AM8"/>
    <mergeCell ref="AN7:AN8"/>
    <mergeCell ref="AO7:AO8"/>
    <mergeCell ref="D6:D8"/>
    <mergeCell ref="E6:E8"/>
    <mergeCell ref="V5:V8"/>
    <mergeCell ref="W5:W8"/>
    <mergeCell ref="N5:N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V31"/>
  <sheetViews>
    <sheetView showGridLines="0" zoomScale="80" zoomScaleNormal="80" workbookViewId="0">
      <pane ySplit="8" topLeftCell="A9" activePane="bottomLeft" state="frozen"/>
      <selection pane="bottomLeft" activeCell="AC17" sqref="AC17"/>
    </sheetView>
  </sheetViews>
  <sheetFormatPr baseColWidth="10" defaultColWidth="11.42578125" defaultRowHeight="15" x14ac:dyDescent="0.25"/>
  <cols>
    <col min="1" max="1" width="3" customWidth="1"/>
    <col min="2" max="2" width="4.28515625" customWidth="1"/>
    <col min="3" max="3" width="27.85546875" customWidth="1"/>
    <col min="4" max="4" width="4.5703125" customWidth="1"/>
    <col min="5" max="5" width="4.7109375" customWidth="1"/>
    <col min="6" max="6" width="41.5703125" customWidth="1"/>
    <col min="7" max="7" width="4.7109375" customWidth="1"/>
    <col min="8" max="8" width="5.28515625" customWidth="1"/>
    <col min="9" max="10" width="4.5703125" customWidth="1"/>
    <col min="11" max="11" width="5" customWidth="1"/>
    <col min="12" max="12" width="6.28515625" customWidth="1"/>
    <col min="13" max="13" width="12.7109375" customWidth="1"/>
    <col min="14" max="17" width="4.5703125" customWidth="1"/>
    <col min="18" max="18" width="8.140625" customWidth="1"/>
    <col min="19" max="19" width="4.7109375" customWidth="1"/>
    <col min="20" max="20" width="4.5703125" customWidth="1"/>
    <col min="21" max="23" width="4.7109375" customWidth="1"/>
    <col min="24" max="24" width="4.42578125" customWidth="1"/>
    <col min="25" max="25" width="17" customWidth="1"/>
    <col min="26" max="28" width="13.7109375" customWidth="1"/>
    <col min="30" max="47" width="5" customWidth="1"/>
  </cols>
  <sheetData>
    <row r="2" spans="2:100" ht="81.75" customHeight="1" thickBot="1" x14ac:dyDescent="0.3">
      <c r="B2" s="166" t="s">
        <v>714</v>
      </c>
      <c r="C2" s="166"/>
      <c r="D2" s="166"/>
      <c r="E2" s="166"/>
      <c r="F2" s="166"/>
      <c r="G2" s="166"/>
      <c r="H2" s="166"/>
      <c r="I2" s="166"/>
      <c r="J2" s="166"/>
      <c r="K2" s="166"/>
      <c r="L2" s="166"/>
      <c r="M2" s="16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100" ht="21" customHeight="1" thickTop="1" x14ac:dyDescent="0.3"/>
    <row r="4" spans="2:100" s="1" customFormat="1" ht="24.75" customHeight="1" x14ac:dyDescent="0.2">
      <c r="B4" s="139" t="s">
        <v>14</v>
      </c>
      <c r="C4" s="139" t="s">
        <v>0</v>
      </c>
      <c r="D4" s="139" t="s">
        <v>1</v>
      </c>
      <c r="E4" s="139"/>
      <c r="F4" s="144" t="s">
        <v>2</v>
      </c>
      <c r="G4" s="139" t="s">
        <v>102</v>
      </c>
      <c r="H4" s="139"/>
      <c r="I4" s="139"/>
      <c r="J4" s="139"/>
      <c r="K4" s="139"/>
      <c r="L4" s="139"/>
      <c r="M4" s="168" t="s">
        <v>10</v>
      </c>
      <c r="N4" s="139" t="s">
        <v>11</v>
      </c>
      <c r="O4" s="139"/>
      <c r="P4" s="139" t="s">
        <v>15</v>
      </c>
      <c r="Q4" s="139"/>
      <c r="R4" s="139"/>
      <c r="S4" s="148" t="s">
        <v>16</v>
      </c>
      <c r="T4" s="149"/>
      <c r="U4" s="149"/>
      <c r="V4" s="149"/>
      <c r="W4" s="149"/>
      <c r="X4" s="150"/>
      <c r="Y4" s="159" t="s">
        <v>17</v>
      </c>
      <c r="Z4" s="159" t="s">
        <v>18</v>
      </c>
      <c r="AA4" s="159" t="s">
        <v>19</v>
      </c>
      <c r="AB4" s="159" t="s">
        <v>20</v>
      </c>
      <c r="AC4" s="160" t="s">
        <v>162</v>
      </c>
      <c r="AD4" s="139" t="s">
        <v>21</v>
      </c>
      <c r="AE4" s="139"/>
      <c r="AF4" s="139"/>
      <c r="AG4" s="139"/>
      <c r="AH4" s="139"/>
      <c r="AI4" s="139"/>
      <c r="AJ4" s="139"/>
      <c r="AK4" s="139"/>
      <c r="AL4" s="139"/>
      <c r="AM4" s="139"/>
      <c r="AN4" s="139"/>
      <c r="AO4" s="139"/>
      <c r="AP4" s="139"/>
      <c r="AQ4" s="139"/>
      <c r="AR4" s="139"/>
      <c r="AS4" s="139"/>
      <c r="AT4" s="155" t="s">
        <v>22</v>
      </c>
      <c r="AU4" s="156"/>
      <c r="AV4" s="2"/>
      <c r="AW4" s="2"/>
      <c r="AX4" s="2"/>
      <c r="AY4" s="2"/>
      <c r="AZ4" s="2"/>
      <c r="BA4" s="2"/>
      <c r="BB4" s="2"/>
      <c r="BC4" s="2"/>
      <c r="BD4" s="2"/>
      <c r="BE4" s="2"/>
      <c r="BF4" s="2"/>
      <c r="BG4" s="2"/>
      <c r="BH4" s="2"/>
      <c r="BI4" s="2"/>
      <c r="BJ4" s="2"/>
      <c r="BK4" s="2"/>
      <c r="BL4" s="2"/>
      <c r="BM4" s="2"/>
      <c r="BN4" s="2"/>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2:100" s="1" customFormat="1" ht="11.25" customHeight="1" x14ac:dyDescent="0.2">
      <c r="B5" s="139"/>
      <c r="C5" s="139"/>
      <c r="D5" s="139"/>
      <c r="E5" s="139"/>
      <c r="F5" s="167"/>
      <c r="G5" s="151" t="s">
        <v>4</v>
      </c>
      <c r="H5" s="151" t="s">
        <v>5</v>
      </c>
      <c r="I5" s="151" t="s">
        <v>6</v>
      </c>
      <c r="J5" s="151" t="s">
        <v>7</v>
      </c>
      <c r="K5" s="151" t="s">
        <v>8</v>
      </c>
      <c r="L5" s="151" t="s">
        <v>9</v>
      </c>
      <c r="M5" s="168"/>
      <c r="N5" s="151" t="s">
        <v>12</v>
      </c>
      <c r="O5" s="151" t="s">
        <v>13</v>
      </c>
      <c r="P5" s="139" t="s">
        <v>23</v>
      </c>
      <c r="Q5" s="139"/>
      <c r="R5" s="140" t="s">
        <v>24</v>
      </c>
      <c r="S5" s="140" t="s">
        <v>25</v>
      </c>
      <c r="T5" s="140" t="s">
        <v>26</v>
      </c>
      <c r="U5" s="140" t="s">
        <v>27</v>
      </c>
      <c r="V5" s="140" t="s">
        <v>28</v>
      </c>
      <c r="W5" s="140" t="s">
        <v>29</v>
      </c>
      <c r="X5" s="163" t="s">
        <v>158</v>
      </c>
      <c r="Y5" s="159"/>
      <c r="Z5" s="159"/>
      <c r="AA5" s="159"/>
      <c r="AB5" s="159"/>
      <c r="AC5" s="161"/>
      <c r="AD5" s="139" t="s">
        <v>31</v>
      </c>
      <c r="AE5" s="139"/>
      <c r="AF5" s="139" t="s">
        <v>32</v>
      </c>
      <c r="AG5" s="139"/>
      <c r="AH5" s="139"/>
      <c r="AI5" s="139"/>
      <c r="AJ5" s="139"/>
      <c r="AK5" s="139"/>
      <c r="AL5" s="139"/>
      <c r="AM5" s="139"/>
      <c r="AN5" s="139"/>
      <c r="AO5" s="42"/>
      <c r="AP5" s="139" t="s">
        <v>33</v>
      </c>
      <c r="AQ5" s="139"/>
      <c r="AR5" s="139"/>
      <c r="AS5" s="139"/>
      <c r="AT5" s="157"/>
      <c r="AU5" s="158"/>
      <c r="AV5" s="2"/>
      <c r="AW5" s="2"/>
      <c r="AX5" s="2"/>
      <c r="AY5" s="2"/>
      <c r="AZ5" s="2"/>
      <c r="BA5" s="2"/>
      <c r="BB5" s="2"/>
      <c r="BC5" s="2"/>
      <c r="BD5" s="2"/>
      <c r="BE5" s="2"/>
      <c r="BF5" s="2"/>
      <c r="BG5" s="2"/>
      <c r="BH5" s="2"/>
      <c r="BI5" s="2"/>
      <c r="BJ5" s="2"/>
      <c r="BK5" s="2"/>
      <c r="BL5" s="2"/>
      <c r="BM5" s="2"/>
      <c r="BN5" s="2"/>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2:100" s="1" customFormat="1" ht="11.25" customHeight="1" x14ac:dyDescent="0.2">
      <c r="B6" s="139"/>
      <c r="C6" s="139"/>
      <c r="D6" s="151" t="s">
        <v>34</v>
      </c>
      <c r="E6" s="151" t="s">
        <v>3</v>
      </c>
      <c r="F6" s="167"/>
      <c r="G6" s="151"/>
      <c r="H6" s="151"/>
      <c r="I6" s="151"/>
      <c r="J6" s="151"/>
      <c r="K6" s="151"/>
      <c r="L6" s="151"/>
      <c r="M6" s="168"/>
      <c r="N6" s="151"/>
      <c r="O6" s="151"/>
      <c r="P6" s="140" t="s">
        <v>35</v>
      </c>
      <c r="Q6" s="140" t="s">
        <v>36</v>
      </c>
      <c r="R6" s="140"/>
      <c r="S6" s="140"/>
      <c r="T6" s="140"/>
      <c r="U6" s="140"/>
      <c r="V6" s="140"/>
      <c r="W6" s="140"/>
      <c r="X6" s="164"/>
      <c r="Y6" s="159"/>
      <c r="Z6" s="159"/>
      <c r="AA6" s="159"/>
      <c r="AB6" s="159"/>
      <c r="AC6" s="161"/>
      <c r="AD6" s="139" t="s">
        <v>37</v>
      </c>
      <c r="AE6" s="139" t="s">
        <v>38</v>
      </c>
      <c r="AF6" s="151" t="s">
        <v>39</v>
      </c>
      <c r="AG6" s="151" t="s">
        <v>40</v>
      </c>
      <c r="AH6" s="139" t="s">
        <v>41</v>
      </c>
      <c r="AI6" s="139"/>
      <c r="AJ6" s="139"/>
      <c r="AK6" s="139"/>
      <c r="AL6" s="139"/>
      <c r="AM6" s="139"/>
      <c r="AN6" s="139"/>
      <c r="AO6" s="139"/>
      <c r="AP6" s="151" t="s">
        <v>42</v>
      </c>
      <c r="AQ6" s="151" t="s">
        <v>43</v>
      </c>
      <c r="AR6" s="151" t="s">
        <v>44</v>
      </c>
      <c r="AS6" s="151" t="s">
        <v>45</v>
      </c>
      <c r="AT6" s="151" t="s">
        <v>46</v>
      </c>
      <c r="AU6" s="151" t="s">
        <v>156</v>
      </c>
      <c r="AV6" s="2"/>
      <c r="AW6" s="2"/>
      <c r="AX6" s="2"/>
      <c r="AY6" s="2"/>
      <c r="AZ6" s="2"/>
      <c r="BA6" s="2"/>
      <c r="BB6" s="2"/>
      <c r="BC6" s="2"/>
      <c r="BD6" s="2"/>
      <c r="BE6" s="2"/>
      <c r="BF6" s="2"/>
      <c r="BG6" s="2"/>
      <c r="BH6" s="2"/>
      <c r="BI6" s="2"/>
      <c r="BJ6" s="2"/>
      <c r="BK6" s="2"/>
      <c r="BL6" s="2"/>
      <c r="BM6" s="2"/>
      <c r="BN6" s="2"/>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2:100" s="1" customFormat="1" ht="15" customHeight="1" x14ac:dyDescent="0.2">
      <c r="B7" s="139"/>
      <c r="C7" s="139"/>
      <c r="D7" s="151"/>
      <c r="E7" s="151"/>
      <c r="F7" s="167"/>
      <c r="G7" s="151"/>
      <c r="H7" s="151"/>
      <c r="I7" s="151"/>
      <c r="J7" s="151"/>
      <c r="K7" s="151"/>
      <c r="L7" s="151"/>
      <c r="M7" s="168"/>
      <c r="N7" s="151"/>
      <c r="O7" s="151"/>
      <c r="P7" s="140"/>
      <c r="Q7" s="140"/>
      <c r="R7" s="140"/>
      <c r="S7" s="140"/>
      <c r="T7" s="140"/>
      <c r="U7" s="140"/>
      <c r="V7" s="140"/>
      <c r="W7" s="140"/>
      <c r="X7" s="164"/>
      <c r="Y7" s="159"/>
      <c r="Z7" s="159"/>
      <c r="AA7" s="159"/>
      <c r="AB7" s="159"/>
      <c r="AC7" s="161"/>
      <c r="AD7" s="139"/>
      <c r="AE7" s="139"/>
      <c r="AF7" s="151"/>
      <c r="AG7" s="151"/>
      <c r="AH7" s="178" t="s">
        <v>47</v>
      </c>
      <c r="AI7" s="178"/>
      <c r="AJ7" s="151" t="s">
        <v>48</v>
      </c>
      <c r="AK7" s="146" t="s">
        <v>49</v>
      </c>
      <c r="AL7" s="151" t="s">
        <v>50</v>
      </c>
      <c r="AM7" s="151" t="s">
        <v>51</v>
      </c>
      <c r="AN7" s="151" t="s">
        <v>52</v>
      </c>
      <c r="AO7" s="151" t="s">
        <v>53</v>
      </c>
      <c r="AP7" s="151"/>
      <c r="AQ7" s="151"/>
      <c r="AR7" s="151"/>
      <c r="AS7" s="151"/>
      <c r="AT7" s="151"/>
      <c r="AU7" s="151"/>
      <c r="AV7" s="2"/>
      <c r="AW7" s="2"/>
      <c r="AX7" s="2"/>
      <c r="AY7" s="2"/>
      <c r="AZ7" s="2"/>
      <c r="BA7" s="2"/>
      <c r="BB7" s="2"/>
      <c r="BC7" s="2"/>
      <c r="BD7" s="2"/>
      <c r="BE7" s="2"/>
      <c r="BF7" s="2"/>
      <c r="BG7" s="2"/>
      <c r="BH7" s="2"/>
      <c r="BI7" s="2"/>
      <c r="BJ7" s="2"/>
      <c r="BK7" s="2"/>
      <c r="BL7" s="2"/>
      <c r="BM7" s="2"/>
      <c r="BN7" s="2"/>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2:100" s="1" customFormat="1" ht="84" customHeight="1" x14ac:dyDescent="0.2">
      <c r="B8" s="139"/>
      <c r="C8" s="139"/>
      <c r="D8" s="151"/>
      <c r="E8" s="151"/>
      <c r="F8" s="145"/>
      <c r="G8" s="151"/>
      <c r="H8" s="151"/>
      <c r="I8" s="151"/>
      <c r="J8" s="151"/>
      <c r="K8" s="151"/>
      <c r="L8" s="151"/>
      <c r="M8" s="168"/>
      <c r="N8" s="151"/>
      <c r="O8" s="151"/>
      <c r="P8" s="140"/>
      <c r="Q8" s="140"/>
      <c r="R8" s="140"/>
      <c r="S8" s="140"/>
      <c r="T8" s="140"/>
      <c r="U8" s="140"/>
      <c r="V8" s="140"/>
      <c r="W8" s="140"/>
      <c r="X8" s="165"/>
      <c r="Y8" s="159"/>
      <c r="Z8" s="159"/>
      <c r="AA8" s="159"/>
      <c r="AB8" s="159"/>
      <c r="AC8" s="162"/>
      <c r="AD8" s="139"/>
      <c r="AE8" s="139"/>
      <c r="AF8" s="151"/>
      <c r="AG8" s="151"/>
      <c r="AH8" s="43" t="s">
        <v>54</v>
      </c>
      <c r="AI8" s="43" t="s">
        <v>55</v>
      </c>
      <c r="AJ8" s="151"/>
      <c r="AK8" s="147"/>
      <c r="AL8" s="151"/>
      <c r="AM8" s="151"/>
      <c r="AN8" s="151"/>
      <c r="AO8" s="151"/>
      <c r="AP8" s="151"/>
      <c r="AQ8" s="151"/>
      <c r="AR8" s="151"/>
      <c r="AS8" s="151"/>
      <c r="AT8" s="151"/>
      <c r="AU8" s="151"/>
      <c r="AV8" s="2"/>
      <c r="AW8" s="2"/>
      <c r="AX8" s="2"/>
      <c r="AY8" s="2"/>
      <c r="AZ8" s="2"/>
      <c r="BA8" s="2"/>
      <c r="BB8" s="2"/>
      <c r="BC8" s="2"/>
      <c r="BD8" s="2"/>
      <c r="BE8" s="2"/>
      <c r="BF8" s="2"/>
      <c r="BG8" s="2"/>
      <c r="BH8" s="2"/>
      <c r="BI8" s="2"/>
      <c r="BJ8" s="2"/>
      <c r="BK8" s="2"/>
      <c r="BL8" s="2"/>
      <c r="BM8" s="2"/>
      <c r="BN8" s="2"/>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2:100" ht="24.75" customHeight="1" x14ac:dyDescent="0.25">
      <c r="B9" s="23">
        <v>1</v>
      </c>
      <c r="C9" s="129" t="s">
        <v>684</v>
      </c>
      <c r="D9" s="116">
        <v>1</v>
      </c>
      <c r="E9" s="116">
        <v>0</v>
      </c>
      <c r="F9" s="118" t="s">
        <v>697</v>
      </c>
      <c r="G9" s="116">
        <v>0</v>
      </c>
      <c r="H9" s="122">
        <v>1</v>
      </c>
      <c r="I9" s="116">
        <v>0</v>
      </c>
      <c r="J9" s="116">
        <v>0</v>
      </c>
      <c r="K9" s="116">
        <v>0</v>
      </c>
      <c r="L9" s="116">
        <v>0</v>
      </c>
      <c r="M9" s="120">
        <v>44805</v>
      </c>
      <c r="N9" s="122">
        <v>1</v>
      </c>
      <c r="O9" s="122">
        <v>0</v>
      </c>
      <c r="P9" s="122">
        <v>0</v>
      </c>
      <c r="Q9" s="122">
        <v>0</v>
      </c>
      <c r="R9" s="122">
        <v>1</v>
      </c>
      <c r="S9" s="122">
        <v>1</v>
      </c>
      <c r="T9" s="122">
        <v>0</v>
      </c>
      <c r="U9" s="122">
        <v>0</v>
      </c>
      <c r="V9" s="122">
        <v>0</v>
      </c>
      <c r="W9" s="122">
        <v>0</v>
      </c>
      <c r="X9" s="122">
        <v>0</v>
      </c>
      <c r="Y9" s="123" t="s">
        <v>710</v>
      </c>
      <c r="Z9" s="124">
        <v>44805</v>
      </c>
      <c r="AA9" s="124">
        <v>44812</v>
      </c>
      <c r="AB9" s="124">
        <v>44816</v>
      </c>
      <c r="AC9" s="124" t="s">
        <v>715</v>
      </c>
      <c r="AD9" s="122">
        <v>1</v>
      </c>
      <c r="AE9" s="122">
        <v>0</v>
      </c>
      <c r="AF9" s="122">
        <v>1</v>
      </c>
      <c r="AG9" s="125">
        <v>0</v>
      </c>
      <c r="AH9" s="125">
        <v>0</v>
      </c>
      <c r="AI9" s="122">
        <v>1</v>
      </c>
      <c r="AJ9" s="122">
        <v>0</v>
      </c>
      <c r="AK9" s="122">
        <v>0</v>
      </c>
      <c r="AL9" s="122">
        <v>0</v>
      </c>
      <c r="AM9" s="122">
        <v>0</v>
      </c>
      <c r="AN9" s="122">
        <v>0</v>
      </c>
      <c r="AO9" s="122">
        <v>0</v>
      </c>
      <c r="AP9" s="122">
        <v>0</v>
      </c>
      <c r="AQ9" s="122">
        <v>0</v>
      </c>
      <c r="AR9" s="122">
        <v>1</v>
      </c>
      <c r="AS9" s="122">
        <v>0</v>
      </c>
      <c r="AT9" s="122">
        <v>1</v>
      </c>
      <c r="AU9" s="122">
        <v>0</v>
      </c>
    </row>
    <row r="10" spans="2:100" ht="24.75" customHeight="1" x14ac:dyDescent="0.25">
      <c r="B10" s="23">
        <v>2</v>
      </c>
      <c r="C10" s="128" t="s">
        <v>685</v>
      </c>
      <c r="D10" s="117">
        <v>0</v>
      </c>
      <c r="E10" s="117">
        <v>1</v>
      </c>
      <c r="F10" s="119" t="s">
        <v>698</v>
      </c>
      <c r="G10" s="117">
        <v>0</v>
      </c>
      <c r="H10" s="125">
        <v>2</v>
      </c>
      <c r="I10" s="117">
        <v>0</v>
      </c>
      <c r="J10" s="117">
        <v>0</v>
      </c>
      <c r="K10" s="117">
        <v>0</v>
      </c>
      <c r="L10" s="117">
        <v>0</v>
      </c>
      <c r="M10" s="121">
        <v>44805</v>
      </c>
      <c r="N10" s="125">
        <v>1</v>
      </c>
      <c r="O10" s="122">
        <v>0</v>
      </c>
      <c r="P10" s="122">
        <v>0</v>
      </c>
      <c r="Q10" s="122">
        <v>0</v>
      </c>
      <c r="R10" s="125">
        <v>1</v>
      </c>
      <c r="S10" s="125">
        <v>1</v>
      </c>
      <c r="T10" s="122">
        <v>0</v>
      </c>
      <c r="U10" s="122">
        <v>0</v>
      </c>
      <c r="V10" s="122">
        <v>0</v>
      </c>
      <c r="W10" s="122">
        <v>0</v>
      </c>
      <c r="X10" s="122">
        <v>0</v>
      </c>
      <c r="Y10" s="126" t="s">
        <v>100</v>
      </c>
      <c r="Z10" s="127">
        <v>44805</v>
      </c>
      <c r="AA10" s="127">
        <v>44812</v>
      </c>
      <c r="AB10" s="127">
        <v>44813</v>
      </c>
      <c r="AC10" s="127" t="s">
        <v>716</v>
      </c>
      <c r="AD10" s="125">
        <v>0</v>
      </c>
      <c r="AE10" s="125">
        <v>1</v>
      </c>
      <c r="AF10" s="125">
        <v>1</v>
      </c>
      <c r="AG10" s="125">
        <v>0</v>
      </c>
      <c r="AH10" s="125">
        <v>0</v>
      </c>
      <c r="AI10" s="125">
        <v>0</v>
      </c>
      <c r="AJ10" s="125">
        <v>1</v>
      </c>
      <c r="AK10" s="122">
        <v>0</v>
      </c>
      <c r="AL10" s="122">
        <v>0</v>
      </c>
      <c r="AM10" s="122">
        <v>0</v>
      </c>
      <c r="AN10" s="122">
        <v>0</v>
      </c>
      <c r="AO10" s="122">
        <v>0</v>
      </c>
      <c r="AP10" s="122">
        <v>0</v>
      </c>
      <c r="AQ10" s="122">
        <v>0</v>
      </c>
      <c r="AR10" s="125">
        <v>1</v>
      </c>
      <c r="AS10" s="125">
        <v>0</v>
      </c>
      <c r="AT10" s="125">
        <v>1</v>
      </c>
      <c r="AU10" s="122">
        <v>0</v>
      </c>
    </row>
    <row r="11" spans="2:100" ht="24.75" customHeight="1" x14ac:dyDescent="0.25">
      <c r="B11" s="23">
        <v>3</v>
      </c>
      <c r="C11" s="128" t="s">
        <v>686</v>
      </c>
      <c r="D11" s="117">
        <v>0</v>
      </c>
      <c r="E11" s="117">
        <v>1</v>
      </c>
      <c r="F11" s="119" t="s">
        <v>699</v>
      </c>
      <c r="G11" s="117">
        <v>0</v>
      </c>
      <c r="H11" s="125">
        <v>2</v>
      </c>
      <c r="I11" s="117">
        <v>0</v>
      </c>
      <c r="J11" s="117">
        <v>0</v>
      </c>
      <c r="K11" s="117">
        <v>0</v>
      </c>
      <c r="L11" s="117">
        <v>0</v>
      </c>
      <c r="M11" s="121">
        <v>44811</v>
      </c>
      <c r="N11" s="125">
        <v>1</v>
      </c>
      <c r="O11" s="122">
        <v>0</v>
      </c>
      <c r="P11" s="122">
        <v>0</v>
      </c>
      <c r="Q11" s="122">
        <v>0</v>
      </c>
      <c r="R11" s="125">
        <v>1</v>
      </c>
      <c r="S11" s="125">
        <v>1</v>
      </c>
      <c r="T11" s="122">
        <v>0</v>
      </c>
      <c r="U11" s="122">
        <v>0</v>
      </c>
      <c r="V11" s="122">
        <v>0</v>
      </c>
      <c r="W11" s="122">
        <v>0</v>
      </c>
      <c r="X11" s="122">
        <v>0</v>
      </c>
      <c r="Y11" s="126" t="s">
        <v>88</v>
      </c>
      <c r="Z11" s="127">
        <v>44818</v>
      </c>
      <c r="AA11" s="127">
        <v>44818</v>
      </c>
      <c r="AB11" s="127">
        <v>44818</v>
      </c>
      <c r="AC11" s="127" t="s">
        <v>717</v>
      </c>
      <c r="AD11" s="125">
        <v>1</v>
      </c>
      <c r="AE11" s="125">
        <v>0</v>
      </c>
      <c r="AF11" s="125">
        <v>1</v>
      </c>
      <c r="AG11" s="125">
        <v>0</v>
      </c>
      <c r="AH11" s="125">
        <v>0</v>
      </c>
      <c r="AI11" s="125">
        <v>0</v>
      </c>
      <c r="AJ11" s="125">
        <v>1</v>
      </c>
      <c r="AK11" s="122">
        <v>0</v>
      </c>
      <c r="AL11" s="122">
        <v>0</v>
      </c>
      <c r="AM11" s="122">
        <v>0</v>
      </c>
      <c r="AN11" s="122">
        <v>0</v>
      </c>
      <c r="AO11" s="122">
        <v>0</v>
      </c>
      <c r="AP11" s="122">
        <v>0</v>
      </c>
      <c r="AQ11" s="122">
        <v>0</v>
      </c>
      <c r="AR11" s="125">
        <v>1</v>
      </c>
      <c r="AS11" s="125">
        <v>0</v>
      </c>
      <c r="AT11" s="125">
        <v>1</v>
      </c>
      <c r="AU11" s="122">
        <v>0</v>
      </c>
    </row>
    <row r="12" spans="2:100" ht="24.75" customHeight="1" x14ac:dyDescent="0.25">
      <c r="B12" s="23">
        <v>4</v>
      </c>
      <c r="C12" s="128" t="s">
        <v>687</v>
      </c>
      <c r="D12" s="117">
        <v>0</v>
      </c>
      <c r="E12" s="117">
        <v>1</v>
      </c>
      <c r="F12" s="119" t="s">
        <v>700</v>
      </c>
      <c r="G12" s="117">
        <v>0</v>
      </c>
      <c r="H12" s="125">
        <v>4</v>
      </c>
      <c r="I12" s="117">
        <v>0</v>
      </c>
      <c r="J12" s="117">
        <v>0</v>
      </c>
      <c r="K12" s="117">
        <v>0</v>
      </c>
      <c r="L12" s="117">
        <v>0</v>
      </c>
      <c r="M12" s="121">
        <v>44811</v>
      </c>
      <c r="N12" s="125">
        <v>1</v>
      </c>
      <c r="O12" s="122">
        <v>0</v>
      </c>
      <c r="P12" s="122">
        <v>0</v>
      </c>
      <c r="Q12" s="122">
        <v>0</v>
      </c>
      <c r="R12" s="125">
        <v>1</v>
      </c>
      <c r="S12" s="125">
        <v>1</v>
      </c>
      <c r="T12" s="122">
        <v>0</v>
      </c>
      <c r="U12" s="122">
        <v>0</v>
      </c>
      <c r="V12" s="122">
        <v>0</v>
      </c>
      <c r="W12" s="122">
        <v>0</v>
      </c>
      <c r="X12" s="122">
        <v>0</v>
      </c>
      <c r="Y12" s="126" t="s">
        <v>711</v>
      </c>
      <c r="Z12" s="127">
        <v>44811</v>
      </c>
      <c r="AA12" s="127">
        <v>44818</v>
      </c>
      <c r="AB12" s="127">
        <v>44670</v>
      </c>
      <c r="AC12" s="127" t="s">
        <v>718</v>
      </c>
      <c r="AD12" s="125">
        <v>0</v>
      </c>
      <c r="AE12" s="125">
        <v>1</v>
      </c>
      <c r="AF12" s="125">
        <v>1</v>
      </c>
      <c r="AG12" s="125">
        <v>0</v>
      </c>
      <c r="AH12" s="125">
        <v>0</v>
      </c>
      <c r="AI12" s="125">
        <v>1</v>
      </c>
      <c r="AJ12" s="125">
        <v>0</v>
      </c>
      <c r="AK12" s="122">
        <v>0</v>
      </c>
      <c r="AL12" s="122">
        <v>0</v>
      </c>
      <c r="AM12" s="122">
        <v>0</v>
      </c>
      <c r="AN12" s="122">
        <v>0</v>
      </c>
      <c r="AO12" s="122">
        <v>0</v>
      </c>
      <c r="AP12" s="122">
        <v>0</v>
      </c>
      <c r="AQ12" s="122">
        <v>0</v>
      </c>
      <c r="AR12" s="125">
        <v>0</v>
      </c>
      <c r="AS12" s="125">
        <v>1</v>
      </c>
      <c r="AT12" s="125">
        <v>1</v>
      </c>
      <c r="AU12" s="122">
        <v>0</v>
      </c>
    </row>
    <row r="13" spans="2:100" ht="24.75" customHeight="1" x14ac:dyDescent="0.25">
      <c r="B13" s="23">
        <v>5</v>
      </c>
      <c r="C13" s="128" t="s">
        <v>688</v>
      </c>
      <c r="D13" s="117">
        <v>0</v>
      </c>
      <c r="E13" s="117">
        <v>1</v>
      </c>
      <c r="F13" s="119" t="s">
        <v>701</v>
      </c>
      <c r="G13" s="125">
        <v>9</v>
      </c>
      <c r="H13" s="125">
        <v>1</v>
      </c>
      <c r="I13" s="117">
        <v>0</v>
      </c>
      <c r="J13" s="117">
        <v>0</v>
      </c>
      <c r="K13" s="117">
        <v>0</v>
      </c>
      <c r="L13" s="117">
        <v>0</v>
      </c>
      <c r="M13" s="121">
        <v>44813</v>
      </c>
      <c r="N13" s="125">
        <v>1</v>
      </c>
      <c r="O13" s="122">
        <v>0</v>
      </c>
      <c r="P13" s="122">
        <v>0</v>
      </c>
      <c r="Q13" s="122">
        <v>0</v>
      </c>
      <c r="R13" s="125">
        <v>1</v>
      </c>
      <c r="S13" s="125">
        <v>1</v>
      </c>
      <c r="T13" s="122">
        <v>0</v>
      </c>
      <c r="U13" s="122">
        <v>0</v>
      </c>
      <c r="V13" s="122">
        <v>0</v>
      </c>
      <c r="W13" s="122">
        <v>0</v>
      </c>
      <c r="X13" s="122">
        <v>0</v>
      </c>
      <c r="Y13" s="126" t="s">
        <v>712</v>
      </c>
      <c r="Z13" s="127">
        <v>44816</v>
      </c>
      <c r="AA13" s="127">
        <v>44818</v>
      </c>
      <c r="AB13" s="127">
        <v>44818</v>
      </c>
      <c r="AC13" s="127" t="s">
        <v>716</v>
      </c>
      <c r="AD13" s="125">
        <v>1</v>
      </c>
      <c r="AE13" s="125">
        <v>0</v>
      </c>
      <c r="AF13" s="125">
        <v>1</v>
      </c>
      <c r="AG13" s="125">
        <v>0</v>
      </c>
      <c r="AH13" s="125">
        <v>0</v>
      </c>
      <c r="AI13" s="125">
        <v>1</v>
      </c>
      <c r="AJ13" s="125">
        <v>0</v>
      </c>
      <c r="AK13" s="122">
        <v>0</v>
      </c>
      <c r="AL13" s="122">
        <v>0</v>
      </c>
      <c r="AM13" s="122">
        <v>0</v>
      </c>
      <c r="AN13" s="122">
        <v>0</v>
      </c>
      <c r="AO13" s="122">
        <v>0</v>
      </c>
      <c r="AP13" s="122">
        <v>0</v>
      </c>
      <c r="AQ13" s="122">
        <v>0</v>
      </c>
      <c r="AR13" s="125">
        <v>1</v>
      </c>
      <c r="AS13" s="125">
        <v>0</v>
      </c>
      <c r="AT13" s="125">
        <v>1</v>
      </c>
      <c r="AU13" s="122">
        <v>0</v>
      </c>
    </row>
    <row r="14" spans="2:100" ht="24.75" customHeight="1" x14ac:dyDescent="0.25">
      <c r="B14" s="23">
        <v>6</v>
      </c>
      <c r="C14" s="128" t="s">
        <v>689</v>
      </c>
      <c r="D14" s="117">
        <v>0</v>
      </c>
      <c r="E14" s="117">
        <v>1</v>
      </c>
      <c r="F14" s="119" t="s">
        <v>702</v>
      </c>
      <c r="G14" s="117">
        <v>0</v>
      </c>
      <c r="H14" s="125">
        <v>1</v>
      </c>
      <c r="I14" s="117">
        <v>0</v>
      </c>
      <c r="J14" s="117">
        <v>0</v>
      </c>
      <c r="K14" s="117">
        <v>0</v>
      </c>
      <c r="L14" s="117">
        <v>0</v>
      </c>
      <c r="M14" s="121">
        <v>44817</v>
      </c>
      <c r="N14" s="125">
        <v>1</v>
      </c>
      <c r="O14" s="122">
        <v>0</v>
      </c>
      <c r="P14" s="122">
        <v>0</v>
      </c>
      <c r="Q14" s="122">
        <v>0</v>
      </c>
      <c r="R14" s="125">
        <v>1</v>
      </c>
      <c r="S14" s="125">
        <v>1</v>
      </c>
      <c r="T14" s="122">
        <v>0</v>
      </c>
      <c r="U14" s="122">
        <v>0</v>
      </c>
      <c r="V14" s="122">
        <v>0</v>
      </c>
      <c r="W14" s="122">
        <v>0</v>
      </c>
      <c r="X14" s="122">
        <v>0</v>
      </c>
      <c r="Y14" s="126" t="s">
        <v>88</v>
      </c>
      <c r="Z14" s="127">
        <v>44817</v>
      </c>
      <c r="AA14" s="127">
        <v>44818</v>
      </c>
      <c r="AB14" s="127">
        <v>44818</v>
      </c>
      <c r="AC14" s="124" t="s">
        <v>719</v>
      </c>
      <c r="AD14" s="125">
        <v>1</v>
      </c>
      <c r="AE14" s="125">
        <v>0</v>
      </c>
      <c r="AF14" s="125">
        <v>1</v>
      </c>
      <c r="AG14" s="125">
        <v>0</v>
      </c>
      <c r="AH14" s="125">
        <v>0</v>
      </c>
      <c r="AI14" s="125">
        <v>0</v>
      </c>
      <c r="AJ14" s="125">
        <v>1</v>
      </c>
      <c r="AK14" s="122">
        <v>0</v>
      </c>
      <c r="AL14" s="122">
        <v>0</v>
      </c>
      <c r="AM14" s="122">
        <v>0</v>
      </c>
      <c r="AN14" s="122">
        <v>0</v>
      </c>
      <c r="AO14" s="122">
        <v>0</v>
      </c>
      <c r="AP14" s="122">
        <v>0</v>
      </c>
      <c r="AQ14" s="122">
        <v>0</v>
      </c>
      <c r="AR14" s="125">
        <v>1</v>
      </c>
      <c r="AS14" s="125">
        <v>0</v>
      </c>
      <c r="AT14" s="125">
        <v>1</v>
      </c>
      <c r="AU14" s="122">
        <v>0</v>
      </c>
    </row>
    <row r="15" spans="2:100" ht="24.75" customHeight="1" x14ac:dyDescent="0.25">
      <c r="B15" s="23">
        <v>7</v>
      </c>
      <c r="C15" s="128" t="s">
        <v>690</v>
      </c>
      <c r="D15" s="117">
        <v>0</v>
      </c>
      <c r="E15" s="117">
        <v>1</v>
      </c>
      <c r="F15" s="119" t="s">
        <v>703</v>
      </c>
      <c r="G15" s="117">
        <v>0</v>
      </c>
      <c r="H15" s="125">
        <v>1</v>
      </c>
      <c r="I15" s="117">
        <v>0</v>
      </c>
      <c r="J15" s="117">
        <v>0</v>
      </c>
      <c r="K15" s="117">
        <v>0</v>
      </c>
      <c r="L15" s="117">
        <v>0</v>
      </c>
      <c r="M15" s="121">
        <v>44818</v>
      </c>
      <c r="N15" s="125">
        <v>1</v>
      </c>
      <c r="O15" s="122">
        <v>0</v>
      </c>
      <c r="P15" s="122">
        <v>0</v>
      </c>
      <c r="Q15" s="122">
        <v>0</v>
      </c>
      <c r="R15" s="125">
        <v>1</v>
      </c>
      <c r="S15" s="125">
        <v>1</v>
      </c>
      <c r="T15" s="122">
        <v>0</v>
      </c>
      <c r="U15" s="122">
        <v>0</v>
      </c>
      <c r="V15" s="122">
        <v>0</v>
      </c>
      <c r="W15" s="122">
        <v>0</v>
      </c>
      <c r="X15" s="122">
        <v>0</v>
      </c>
      <c r="Y15" s="126" t="s">
        <v>88</v>
      </c>
      <c r="Z15" s="127">
        <v>44817</v>
      </c>
      <c r="AA15" s="127">
        <v>44818</v>
      </c>
      <c r="AB15" s="127">
        <v>44818</v>
      </c>
      <c r="AC15" s="127" t="s">
        <v>720</v>
      </c>
      <c r="AD15" s="125">
        <v>1</v>
      </c>
      <c r="AE15" s="125">
        <v>0</v>
      </c>
      <c r="AF15" s="125">
        <v>1</v>
      </c>
      <c r="AG15" s="125">
        <v>0</v>
      </c>
      <c r="AH15" s="125">
        <v>0</v>
      </c>
      <c r="AI15" s="125">
        <v>1</v>
      </c>
      <c r="AJ15" s="125">
        <v>0</v>
      </c>
      <c r="AK15" s="122">
        <v>0</v>
      </c>
      <c r="AL15" s="122">
        <v>0</v>
      </c>
      <c r="AM15" s="122">
        <v>0</v>
      </c>
      <c r="AN15" s="122">
        <v>0</v>
      </c>
      <c r="AO15" s="122">
        <v>0</v>
      </c>
      <c r="AP15" s="122">
        <v>0</v>
      </c>
      <c r="AQ15" s="125">
        <v>1</v>
      </c>
      <c r="AR15" s="125">
        <v>0</v>
      </c>
      <c r="AS15" s="125">
        <v>0</v>
      </c>
      <c r="AT15" s="125">
        <v>1</v>
      </c>
      <c r="AU15" s="122">
        <v>0</v>
      </c>
    </row>
    <row r="16" spans="2:100" ht="24.75" customHeight="1" x14ac:dyDescent="0.25">
      <c r="B16" s="23">
        <v>8</v>
      </c>
      <c r="C16" s="128" t="s">
        <v>691</v>
      </c>
      <c r="D16" s="117">
        <v>1</v>
      </c>
      <c r="E16" s="117">
        <v>0</v>
      </c>
      <c r="F16" s="119" t="s">
        <v>704</v>
      </c>
      <c r="G16" s="117">
        <v>0</v>
      </c>
      <c r="H16" s="125">
        <v>0</v>
      </c>
      <c r="I16" s="117">
        <v>0</v>
      </c>
      <c r="J16" s="117">
        <v>0</v>
      </c>
      <c r="K16" s="117">
        <v>0</v>
      </c>
      <c r="L16" s="125">
        <v>1</v>
      </c>
      <c r="M16" s="121">
        <v>44818</v>
      </c>
      <c r="N16" s="125">
        <v>1</v>
      </c>
      <c r="O16" s="122">
        <v>0</v>
      </c>
      <c r="P16" s="122">
        <v>0</v>
      </c>
      <c r="Q16" s="122">
        <v>0</v>
      </c>
      <c r="R16" s="125">
        <v>1</v>
      </c>
      <c r="S16" s="125">
        <v>0</v>
      </c>
      <c r="T16" s="122">
        <v>0</v>
      </c>
      <c r="U16" s="122">
        <v>0</v>
      </c>
      <c r="V16" s="125">
        <v>1</v>
      </c>
      <c r="W16" s="122">
        <v>0</v>
      </c>
      <c r="X16" s="122">
        <v>0</v>
      </c>
      <c r="Y16" s="126" t="s">
        <v>100</v>
      </c>
      <c r="Z16" s="127">
        <v>44818</v>
      </c>
      <c r="AA16" s="127">
        <v>44830</v>
      </c>
      <c r="AB16" s="127">
        <v>44830</v>
      </c>
      <c r="AC16" s="127" t="s">
        <v>721</v>
      </c>
      <c r="AD16" s="125">
        <v>0</v>
      </c>
      <c r="AE16" s="125">
        <v>1</v>
      </c>
      <c r="AF16" s="125">
        <v>1</v>
      </c>
      <c r="AG16" s="125">
        <v>0</v>
      </c>
      <c r="AH16" s="125">
        <v>0</v>
      </c>
      <c r="AI16" s="125">
        <v>1</v>
      </c>
      <c r="AJ16" s="125">
        <v>0</v>
      </c>
      <c r="AK16" s="122">
        <v>0</v>
      </c>
      <c r="AL16" s="122">
        <v>0</v>
      </c>
      <c r="AM16" s="122">
        <v>0</v>
      </c>
      <c r="AN16" s="122">
        <v>0</v>
      </c>
      <c r="AO16" s="122">
        <v>0</v>
      </c>
      <c r="AP16" s="122">
        <v>0</v>
      </c>
      <c r="AQ16" s="125">
        <v>0</v>
      </c>
      <c r="AR16" s="125">
        <v>1</v>
      </c>
      <c r="AS16" s="125">
        <v>0</v>
      </c>
      <c r="AT16" s="125">
        <v>1</v>
      </c>
      <c r="AU16" s="122">
        <v>0</v>
      </c>
    </row>
    <row r="17" spans="2:47" ht="24.75" customHeight="1" x14ac:dyDescent="0.25">
      <c r="B17" s="23">
        <v>9</v>
      </c>
      <c r="C17" s="128" t="s">
        <v>692</v>
      </c>
      <c r="D17" s="117">
        <v>0</v>
      </c>
      <c r="E17" s="117">
        <v>1</v>
      </c>
      <c r="F17" s="119" t="s">
        <v>705</v>
      </c>
      <c r="G17" s="117">
        <v>0</v>
      </c>
      <c r="H17" s="125">
        <v>3</v>
      </c>
      <c r="I17" s="117">
        <v>0</v>
      </c>
      <c r="J17" s="117">
        <v>0</v>
      </c>
      <c r="K17" s="117">
        <v>0</v>
      </c>
      <c r="L17" s="117">
        <v>0</v>
      </c>
      <c r="M17" s="121">
        <v>44824</v>
      </c>
      <c r="N17" s="125">
        <v>1</v>
      </c>
      <c r="O17" s="122">
        <v>0</v>
      </c>
      <c r="P17" s="122">
        <v>0</v>
      </c>
      <c r="Q17" s="122">
        <v>0</v>
      </c>
      <c r="R17" s="125">
        <v>1</v>
      </c>
      <c r="S17" s="125">
        <v>1</v>
      </c>
      <c r="T17" s="122">
        <v>0</v>
      </c>
      <c r="U17" s="122">
        <v>0</v>
      </c>
      <c r="V17" s="125">
        <v>0</v>
      </c>
      <c r="W17" s="122">
        <v>0</v>
      </c>
      <c r="X17" s="122">
        <v>0</v>
      </c>
      <c r="Y17" s="126" t="s">
        <v>88</v>
      </c>
      <c r="Z17" s="127">
        <v>44824</v>
      </c>
      <c r="AA17" s="127">
        <v>44827</v>
      </c>
      <c r="AB17" s="127">
        <v>44830</v>
      </c>
      <c r="AC17" s="127" t="s">
        <v>722</v>
      </c>
      <c r="AD17" s="125">
        <v>0</v>
      </c>
      <c r="AE17" s="125">
        <v>1</v>
      </c>
      <c r="AF17" s="125">
        <v>1</v>
      </c>
      <c r="AG17" s="125">
        <v>0</v>
      </c>
      <c r="AH17" s="125">
        <v>0</v>
      </c>
      <c r="AI17" s="125">
        <v>1</v>
      </c>
      <c r="AJ17" s="125">
        <v>0</v>
      </c>
      <c r="AK17" s="122">
        <v>0</v>
      </c>
      <c r="AL17" s="122">
        <v>0</v>
      </c>
      <c r="AM17" s="122">
        <v>0</v>
      </c>
      <c r="AN17" s="122">
        <v>0</v>
      </c>
      <c r="AO17" s="122">
        <v>0</v>
      </c>
      <c r="AP17" s="122">
        <v>0</v>
      </c>
      <c r="AQ17" s="125">
        <v>1</v>
      </c>
      <c r="AR17" s="125">
        <v>0</v>
      </c>
      <c r="AS17" s="125">
        <v>0</v>
      </c>
      <c r="AT17" s="125">
        <v>1</v>
      </c>
      <c r="AU17" s="122">
        <v>0</v>
      </c>
    </row>
    <row r="18" spans="2:47" ht="24.75" customHeight="1" x14ac:dyDescent="0.25">
      <c r="B18" s="23">
        <v>10</v>
      </c>
      <c r="C18" s="128" t="s">
        <v>693</v>
      </c>
      <c r="D18" s="117">
        <v>1</v>
      </c>
      <c r="E18" s="117">
        <v>0</v>
      </c>
      <c r="F18" s="119" t="s">
        <v>706</v>
      </c>
      <c r="G18" s="117">
        <v>0</v>
      </c>
      <c r="H18" s="125">
        <v>1</v>
      </c>
      <c r="I18" s="117">
        <v>0</v>
      </c>
      <c r="J18" s="117">
        <v>0</v>
      </c>
      <c r="K18" s="117">
        <v>0</v>
      </c>
      <c r="L18" s="117">
        <v>0</v>
      </c>
      <c r="M18" s="121">
        <v>44825</v>
      </c>
      <c r="N18" s="125">
        <v>1</v>
      </c>
      <c r="O18" s="122">
        <v>0</v>
      </c>
      <c r="P18" s="122">
        <v>0</v>
      </c>
      <c r="Q18" s="122">
        <v>0</v>
      </c>
      <c r="R18" s="125">
        <v>1</v>
      </c>
      <c r="S18" s="125">
        <v>1</v>
      </c>
      <c r="T18" s="122">
        <v>0</v>
      </c>
      <c r="U18" s="122">
        <v>0</v>
      </c>
      <c r="V18" s="125">
        <v>0</v>
      </c>
      <c r="W18" s="122">
        <v>0</v>
      </c>
      <c r="X18" s="122">
        <v>0</v>
      </c>
      <c r="Y18" s="126" t="s">
        <v>88</v>
      </c>
      <c r="Z18" s="127">
        <v>44827</v>
      </c>
      <c r="AA18" s="127">
        <v>44832</v>
      </c>
      <c r="AB18" s="127">
        <v>44833</v>
      </c>
      <c r="AC18" s="127" t="s">
        <v>723</v>
      </c>
      <c r="AD18" s="125">
        <v>1</v>
      </c>
      <c r="AE18" s="125">
        <v>0</v>
      </c>
      <c r="AF18" s="125">
        <v>1</v>
      </c>
      <c r="AG18" s="125">
        <v>0</v>
      </c>
      <c r="AH18" s="125">
        <v>0</v>
      </c>
      <c r="AI18" s="125">
        <v>1</v>
      </c>
      <c r="AJ18" s="125">
        <v>0</v>
      </c>
      <c r="AK18" s="122">
        <v>0</v>
      </c>
      <c r="AL18" s="122">
        <v>0</v>
      </c>
      <c r="AM18" s="122">
        <v>0</v>
      </c>
      <c r="AN18" s="122">
        <v>0</v>
      </c>
      <c r="AO18" s="122">
        <v>0</v>
      </c>
      <c r="AP18" s="122">
        <v>0</v>
      </c>
      <c r="AQ18" s="122">
        <v>0</v>
      </c>
      <c r="AR18" s="125">
        <v>0</v>
      </c>
      <c r="AS18" s="125">
        <v>1</v>
      </c>
      <c r="AT18" s="125">
        <v>1</v>
      </c>
      <c r="AU18" s="122">
        <v>0</v>
      </c>
    </row>
    <row r="19" spans="2:47" ht="24.75" customHeight="1" x14ac:dyDescent="0.25">
      <c r="B19" s="23">
        <v>11</v>
      </c>
      <c r="C19" s="128" t="s">
        <v>694</v>
      </c>
      <c r="D19" s="117">
        <v>0</v>
      </c>
      <c r="E19" s="117">
        <v>1</v>
      </c>
      <c r="F19" s="119" t="s">
        <v>707</v>
      </c>
      <c r="G19" s="117">
        <v>0</v>
      </c>
      <c r="H19" s="125">
        <v>0</v>
      </c>
      <c r="I19" s="117">
        <v>0</v>
      </c>
      <c r="J19" s="117">
        <v>0</v>
      </c>
      <c r="K19" s="117">
        <v>0</v>
      </c>
      <c r="L19" s="117">
        <v>0</v>
      </c>
      <c r="M19" s="121">
        <v>44832</v>
      </c>
      <c r="N19" s="125">
        <v>1</v>
      </c>
      <c r="O19" s="122">
        <v>0</v>
      </c>
      <c r="P19" s="122">
        <v>0</v>
      </c>
      <c r="Q19" s="122">
        <v>1</v>
      </c>
      <c r="R19" s="125">
        <v>0</v>
      </c>
      <c r="S19" s="125">
        <v>0</v>
      </c>
      <c r="T19" s="122">
        <v>0</v>
      </c>
      <c r="U19" s="122">
        <v>0</v>
      </c>
      <c r="V19" s="125">
        <v>1</v>
      </c>
      <c r="W19" s="122">
        <v>0</v>
      </c>
      <c r="X19" s="122">
        <v>0</v>
      </c>
      <c r="Y19" s="126" t="s">
        <v>713</v>
      </c>
      <c r="Z19" s="127">
        <v>44832</v>
      </c>
      <c r="AA19" s="127">
        <v>44846</v>
      </c>
      <c r="AB19" s="127">
        <v>44846</v>
      </c>
      <c r="AC19" s="127" t="s">
        <v>724</v>
      </c>
      <c r="AD19" s="125">
        <v>0</v>
      </c>
      <c r="AE19" s="125">
        <v>1</v>
      </c>
      <c r="AF19" s="125">
        <v>1</v>
      </c>
      <c r="AG19" s="125">
        <v>0</v>
      </c>
      <c r="AH19" s="125">
        <v>0</v>
      </c>
      <c r="AI19" s="125">
        <v>1</v>
      </c>
      <c r="AJ19" s="125">
        <v>0</v>
      </c>
      <c r="AK19" s="122">
        <v>0</v>
      </c>
      <c r="AL19" s="122">
        <v>0</v>
      </c>
      <c r="AM19" s="122">
        <v>0</v>
      </c>
      <c r="AN19" s="122">
        <v>0</v>
      </c>
      <c r="AO19" s="122">
        <v>0</v>
      </c>
      <c r="AP19" s="122">
        <v>0</v>
      </c>
      <c r="AQ19" s="122">
        <v>0</v>
      </c>
      <c r="AR19" s="125">
        <v>1</v>
      </c>
      <c r="AS19" s="125">
        <v>0</v>
      </c>
      <c r="AT19" s="125">
        <v>1</v>
      </c>
      <c r="AU19" s="122">
        <v>0</v>
      </c>
    </row>
    <row r="20" spans="2:47" ht="24.75" customHeight="1" x14ac:dyDescent="0.25">
      <c r="B20" s="23">
        <v>12</v>
      </c>
      <c r="C20" s="128" t="s">
        <v>695</v>
      </c>
      <c r="D20" s="117">
        <v>1</v>
      </c>
      <c r="E20" s="117">
        <v>0</v>
      </c>
      <c r="F20" s="119" t="s">
        <v>708</v>
      </c>
      <c r="G20" s="117">
        <v>0</v>
      </c>
      <c r="H20" s="125">
        <v>1</v>
      </c>
      <c r="I20" s="117">
        <v>0</v>
      </c>
      <c r="J20" s="117">
        <v>0</v>
      </c>
      <c r="K20" s="117">
        <v>0</v>
      </c>
      <c r="L20" s="117">
        <v>0</v>
      </c>
      <c r="M20" s="121">
        <v>44832</v>
      </c>
      <c r="N20" s="125">
        <v>1</v>
      </c>
      <c r="O20" s="122">
        <v>0</v>
      </c>
      <c r="P20" s="122">
        <v>0</v>
      </c>
      <c r="Q20" s="122">
        <v>0</v>
      </c>
      <c r="R20" s="125">
        <v>1</v>
      </c>
      <c r="S20" s="125">
        <v>1</v>
      </c>
      <c r="T20" s="122">
        <v>0</v>
      </c>
      <c r="U20" s="122">
        <v>0</v>
      </c>
      <c r="V20" s="125">
        <v>0</v>
      </c>
      <c r="W20" s="122">
        <v>0</v>
      </c>
      <c r="X20" s="122">
        <v>0</v>
      </c>
      <c r="Y20" s="126" t="s">
        <v>711</v>
      </c>
      <c r="Z20" s="127">
        <v>44832</v>
      </c>
      <c r="AA20" s="127">
        <v>44838</v>
      </c>
      <c r="AB20" s="127">
        <v>44839</v>
      </c>
      <c r="AC20" s="127" t="s">
        <v>725</v>
      </c>
      <c r="AD20" s="125">
        <v>0</v>
      </c>
      <c r="AE20" s="125">
        <v>1</v>
      </c>
      <c r="AF20" s="125">
        <v>1</v>
      </c>
      <c r="AG20" s="125">
        <v>0</v>
      </c>
      <c r="AH20" s="125">
        <v>0</v>
      </c>
      <c r="AI20" s="125">
        <v>1</v>
      </c>
      <c r="AJ20" s="125">
        <v>0</v>
      </c>
      <c r="AK20" s="122">
        <v>0</v>
      </c>
      <c r="AL20" s="122">
        <v>0</v>
      </c>
      <c r="AM20" s="122">
        <v>0</v>
      </c>
      <c r="AN20" s="122">
        <v>0</v>
      </c>
      <c r="AO20" s="122">
        <v>0</v>
      </c>
      <c r="AP20" s="122">
        <v>0</v>
      </c>
      <c r="AQ20" s="122">
        <v>0</v>
      </c>
      <c r="AR20" s="125">
        <v>1</v>
      </c>
      <c r="AS20" s="125">
        <v>0</v>
      </c>
      <c r="AT20" s="125">
        <v>1</v>
      </c>
      <c r="AU20" s="122">
        <v>0</v>
      </c>
    </row>
    <row r="21" spans="2:47" ht="24.75" customHeight="1" x14ac:dyDescent="0.25">
      <c r="B21" s="23">
        <v>13</v>
      </c>
      <c r="C21" s="128" t="s">
        <v>696</v>
      </c>
      <c r="D21" s="117">
        <v>0</v>
      </c>
      <c r="E21" s="117">
        <v>1</v>
      </c>
      <c r="F21" s="119" t="s">
        <v>709</v>
      </c>
      <c r="G21" s="117">
        <v>0</v>
      </c>
      <c r="H21" s="125">
        <v>0</v>
      </c>
      <c r="I21" s="117">
        <v>0</v>
      </c>
      <c r="J21" s="117">
        <v>0</v>
      </c>
      <c r="K21" s="117">
        <v>0</v>
      </c>
      <c r="L21" s="117">
        <v>0</v>
      </c>
      <c r="M21" s="121">
        <v>44834</v>
      </c>
      <c r="N21" s="125">
        <v>1</v>
      </c>
      <c r="O21" s="122">
        <v>0</v>
      </c>
      <c r="P21" s="122">
        <v>0</v>
      </c>
      <c r="Q21" s="122">
        <v>0</v>
      </c>
      <c r="R21" s="125">
        <v>1</v>
      </c>
      <c r="S21" s="125">
        <v>0</v>
      </c>
      <c r="T21" s="122">
        <v>0</v>
      </c>
      <c r="U21" s="122">
        <v>0</v>
      </c>
      <c r="V21" s="125">
        <v>0</v>
      </c>
      <c r="W21" s="125">
        <v>0</v>
      </c>
      <c r="X21" s="122">
        <v>1</v>
      </c>
      <c r="Y21" s="126" t="s">
        <v>91</v>
      </c>
      <c r="Z21" s="127">
        <v>44834</v>
      </c>
      <c r="AA21" s="127">
        <v>44839</v>
      </c>
      <c r="AB21" s="127">
        <v>44839</v>
      </c>
      <c r="AC21" s="127" t="s">
        <v>726</v>
      </c>
      <c r="AD21" s="125">
        <v>0</v>
      </c>
      <c r="AE21" s="125">
        <v>1</v>
      </c>
      <c r="AF21" s="125">
        <v>1</v>
      </c>
      <c r="AG21" s="125">
        <v>0</v>
      </c>
      <c r="AH21" s="125">
        <v>0</v>
      </c>
      <c r="AI21" s="125">
        <v>0</v>
      </c>
      <c r="AJ21" s="125">
        <v>1</v>
      </c>
      <c r="AK21" s="122">
        <v>0</v>
      </c>
      <c r="AL21" s="122">
        <v>0</v>
      </c>
      <c r="AM21" s="122">
        <v>0</v>
      </c>
      <c r="AN21" s="122">
        <v>0</v>
      </c>
      <c r="AO21" s="122">
        <v>0</v>
      </c>
      <c r="AP21" s="122">
        <v>0</v>
      </c>
      <c r="AQ21" s="122">
        <v>0</v>
      </c>
      <c r="AR21" s="125">
        <v>0</v>
      </c>
      <c r="AS21" s="125">
        <v>1</v>
      </c>
      <c r="AT21" s="125">
        <v>1</v>
      </c>
      <c r="AU21" s="122">
        <v>0</v>
      </c>
    </row>
    <row r="22" spans="2:47" ht="26.25" customHeight="1" x14ac:dyDescent="0.25">
      <c r="B22" s="138" t="s">
        <v>56</v>
      </c>
      <c r="C22" s="138"/>
      <c r="D22" s="45">
        <f>SUM(D9:D21)</f>
        <v>4</v>
      </c>
      <c r="E22" s="45">
        <f>SUM(E9:E21)</f>
        <v>9</v>
      </c>
      <c r="F22" s="7"/>
      <c r="G22" s="45">
        <f t="shared" ref="G22:L22" si="0">SUM(G9:G21)</f>
        <v>9</v>
      </c>
      <c r="H22" s="45">
        <f t="shared" si="0"/>
        <v>17</v>
      </c>
      <c r="I22" s="45">
        <f t="shared" si="0"/>
        <v>0</v>
      </c>
      <c r="J22" s="45">
        <f t="shared" si="0"/>
        <v>0</v>
      </c>
      <c r="K22" s="45">
        <f t="shared" si="0"/>
        <v>0</v>
      </c>
      <c r="L22" s="45">
        <f t="shared" si="0"/>
        <v>1</v>
      </c>
      <c r="M22" s="7"/>
      <c r="N22" s="45">
        <f t="shared" ref="N22:W22" si="1">SUM(N9:N21)</f>
        <v>13</v>
      </c>
      <c r="O22" s="45">
        <f t="shared" si="1"/>
        <v>0</v>
      </c>
      <c r="P22" s="45">
        <f t="shared" si="1"/>
        <v>0</v>
      </c>
      <c r="Q22" s="45">
        <f t="shared" si="1"/>
        <v>1</v>
      </c>
      <c r="R22" s="45">
        <f t="shared" si="1"/>
        <v>12</v>
      </c>
      <c r="S22" s="45">
        <f t="shared" si="1"/>
        <v>10</v>
      </c>
      <c r="T22" s="45">
        <f t="shared" si="1"/>
        <v>0</v>
      </c>
      <c r="U22" s="45">
        <f t="shared" si="1"/>
        <v>0</v>
      </c>
      <c r="V22" s="45">
        <f t="shared" si="1"/>
        <v>2</v>
      </c>
      <c r="W22" s="45">
        <f t="shared" si="1"/>
        <v>0</v>
      </c>
      <c r="X22" s="45">
        <f>SUM(X9:X21)</f>
        <v>1</v>
      </c>
      <c r="Y22" s="7"/>
      <c r="Z22" s="7"/>
      <c r="AA22" s="7"/>
      <c r="AB22" s="7"/>
      <c r="AC22" s="7"/>
      <c r="AD22" s="45">
        <f t="shared" ref="AD22:AU22" si="2">SUM(AD9:AD21)</f>
        <v>6</v>
      </c>
      <c r="AE22" s="45">
        <f t="shared" si="2"/>
        <v>7</v>
      </c>
      <c r="AF22" s="45">
        <f t="shared" si="2"/>
        <v>13</v>
      </c>
      <c r="AG22" s="45">
        <f t="shared" si="2"/>
        <v>0</v>
      </c>
      <c r="AH22" s="45">
        <f t="shared" si="2"/>
        <v>0</v>
      </c>
      <c r="AI22" s="45">
        <f t="shared" si="2"/>
        <v>9</v>
      </c>
      <c r="AJ22" s="45">
        <f t="shared" si="2"/>
        <v>4</v>
      </c>
      <c r="AK22" s="45">
        <f t="shared" si="2"/>
        <v>0</v>
      </c>
      <c r="AL22" s="45">
        <f t="shared" si="2"/>
        <v>0</v>
      </c>
      <c r="AM22" s="45">
        <f t="shared" si="2"/>
        <v>0</v>
      </c>
      <c r="AN22" s="45">
        <f t="shared" si="2"/>
        <v>0</v>
      </c>
      <c r="AO22" s="45">
        <f t="shared" si="2"/>
        <v>0</v>
      </c>
      <c r="AP22" s="45">
        <f t="shared" si="2"/>
        <v>0</v>
      </c>
      <c r="AQ22" s="45">
        <f t="shared" si="2"/>
        <v>2</v>
      </c>
      <c r="AR22" s="45">
        <f t="shared" si="2"/>
        <v>8</v>
      </c>
      <c r="AS22" s="45">
        <f t="shared" si="2"/>
        <v>3</v>
      </c>
      <c r="AT22" s="45">
        <f t="shared" si="2"/>
        <v>13</v>
      </c>
      <c r="AU22" s="45">
        <f t="shared" si="2"/>
        <v>0</v>
      </c>
    </row>
    <row r="23" spans="2:47" ht="23.1" customHeight="1" x14ac:dyDescent="0.25"/>
    <row r="24" spans="2:47" ht="23.1" customHeight="1" x14ac:dyDescent="0.25">
      <c r="C24" s="114" t="s">
        <v>676</v>
      </c>
      <c r="D24" s="141" t="s">
        <v>677</v>
      </c>
      <c r="E24" s="142"/>
      <c r="F24" s="143"/>
    </row>
    <row r="25" spans="2:47" ht="23.1" customHeight="1" x14ac:dyDescent="0.25">
      <c r="C25" s="115" t="s">
        <v>670</v>
      </c>
      <c r="D25" s="110" t="s">
        <v>678</v>
      </c>
      <c r="E25" s="110"/>
      <c r="F25" s="110"/>
    </row>
    <row r="26" spans="2:47" ht="23.1" customHeight="1" x14ac:dyDescent="0.25">
      <c r="C26" s="115" t="s">
        <v>671</v>
      </c>
      <c r="D26" s="110" t="s">
        <v>679</v>
      </c>
      <c r="E26" s="110"/>
      <c r="F26" s="110"/>
    </row>
    <row r="27" spans="2:47" x14ac:dyDescent="0.25">
      <c r="C27" s="115" t="s">
        <v>672</v>
      </c>
      <c r="D27" s="110" t="s">
        <v>680</v>
      </c>
      <c r="E27" s="110"/>
      <c r="F27" s="110"/>
    </row>
    <row r="28" spans="2:47" x14ac:dyDescent="0.25">
      <c r="C28" s="115" t="s">
        <v>673</v>
      </c>
      <c r="D28" s="110" t="s">
        <v>681</v>
      </c>
      <c r="E28" s="110"/>
      <c r="F28" s="110"/>
    </row>
    <row r="29" spans="2:47" x14ac:dyDescent="0.25">
      <c r="C29" s="115" t="s">
        <v>674</v>
      </c>
      <c r="D29" s="110" t="s">
        <v>682</v>
      </c>
      <c r="E29" s="110"/>
      <c r="F29" s="110"/>
    </row>
    <row r="30" spans="2:47" x14ac:dyDescent="0.25">
      <c r="C30" s="115" t="s">
        <v>675</v>
      </c>
      <c r="D30" s="110" t="s">
        <v>683</v>
      </c>
      <c r="E30" s="110"/>
      <c r="F30" s="110"/>
    </row>
    <row r="31" spans="2:47" x14ac:dyDescent="0.25">
      <c r="C31" s="115" t="s">
        <v>727</v>
      </c>
      <c r="D31" s="110" t="s">
        <v>728</v>
      </c>
      <c r="E31" s="110"/>
      <c r="F31" s="110"/>
    </row>
  </sheetData>
  <mergeCells count="60">
    <mergeCell ref="AT4:AU5"/>
    <mergeCell ref="B2:M2"/>
    <mergeCell ref="B4:B8"/>
    <mergeCell ref="C4:C8"/>
    <mergeCell ref="D4:E5"/>
    <mergeCell ref="F4:F8"/>
    <mergeCell ref="G4:L4"/>
    <mergeCell ref="M4:M8"/>
    <mergeCell ref="L5:L8"/>
    <mergeCell ref="N4:O4"/>
    <mergeCell ref="G5:G8"/>
    <mergeCell ref="H5:H8"/>
    <mergeCell ref="I5:I8"/>
    <mergeCell ref="J5:J8"/>
    <mergeCell ref="AL7:AL8"/>
    <mergeCell ref="D6:D8"/>
    <mergeCell ref="AD4:AS4"/>
    <mergeCell ref="AD5:AE5"/>
    <mergeCell ref="AF5:AN5"/>
    <mergeCell ref="AD6:AD8"/>
    <mergeCell ref="E6:E8"/>
    <mergeCell ref="V5:V8"/>
    <mergeCell ref="W5:W8"/>
    <mergeCell ref="Y4:Y8"/>
    <mergeCell ref="AE6:AE8"/>
    <mergeCell ref="R5:R8"/>
    <mergeCell ref="S5:S8"/>
    <mergeCell ref="P4:R4"/>
    <mergeCell ref="B22:C22"/>
    <mergeCell ref="AH7:AI7"/>
    <mergeCell ref="AJ7:AJ8"/>
    <mergeCell ref="AK7:AK8"/>
    <mergeCell ref="T5:T8"/>
    <mergeCell ref="U5:U8"/>
    <mergeCell ref="P5:Q5"/>
    <mergeCell ref="P6:P8"/>
    <mergeCell ref="Q6:Q8"/>
    <mergeCell ref="K5:K8"/>
    <mergeCell ref="AA4:AA8"/>
    <mergeCell ref="S4:X4"/>
    <mergeCell ref="X5:X8"/>
    <mergeCell ref="AF6:AF8"/>
    <mergeCell ref="AG6:AG8"/>
    <mergeCell ref="AB4:AB8"/>
    <mergeCell ref="D24:F24"/>
    <mergeCell ref="AU6:AU8"/>
    <mergeCell ref="AP5:AS5"/>
    <mergeCell ref="N5:N8"/>
    <mergeCell ref="O5:O8"/>
    <mergeCell ref="AT6:AT8"/>
    <mergeCell ref="AM7:AM8"/>
    <mergeCell ref="AN7:AN8"/>
    <mergeCell ref="AO7:AO8"/>
    <mergeCell ref="AP6:AP8"/>
    <mergeCell ref="AQ6:AQ8"/>
    <mergeCell ref="AR6:AR8"/>
    <mergeCell ref="AS6:AS8"/>
    <mergeCell ref="AH6:AO6"/>
    <mergeCell ref="AC4:AC8"/>
    <mergeCell ref="Z4:Z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CONSOLIDADO 2022</vt:lpstr>
      <vt:lpstr>Hoja2</vt:lpstr>
      <vt:lpstr>Hoja3</vt:lpstr>
      <vt:lpstr>Enero!Área_de_impresión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mbachez</dc:creator>
  <cp:lastModifiedBy>Maria Blanca Bachez Hernandez</cp:lastModifiedBy>
  <cp:lastPrinted>2022-09-12T17:02:22Z</cp:lastPrinted>
  <dcterms:created xsi:type="dcterms:W3CDTF">2019-06-24T15:41:26Z</dcterms:created>
  <dcterms:modified xsi:type="dcterms:W3CDTF">2023-06-06T16:57:55Z</dcterms:modified>
</cp:coreProperties>
</file>