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80" windowWidth="19440" windowHeight="10275" firstSheet="1" activeTab="1"/>
  </bookViews>
  <sheets>
    <sheet name="base" sheetId="1" state="hidden" r:id="rId1"/>
    <sheet name="porcentaje de participacion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3" i="1" l="1"/>
  <c r="M92" i="1"/>
  <c r="H9" i="2" s="1"/>
  <c r="M91" i="1"/>
  <c r="H8" i="2" s="1"/>
  <c r="M90" i="1"/>
  <c r="H7" i="2" s="1"/>
  <c r="M89" i="1"/>
  <c r="H6" i="2" s="1"/>
  <c r="M88" i="1"/>
  <c r="H5" i="2" s="1"/>
  <c r="G5" i="2"/>
  <c r="E9" i="2"/>
  <c r="E5" i="2"/>
  <c r="D8" i="2"/>
  <c r="C9" i="2"/>
  <c r="C7" i="2"/>
  <c r="M81" i="1"/>
  <c r="M80" i="1"/>
  <c r="M79" i="1"/>
  <c r="M78" i="1"/>
  <c r="M77" i="1"/>
  <c r="M76" i="1"/>
  <c r="M69" i="1"/>
  <c r="M68" i="1"/>
  <c r="G9" i="2" s="1"/>
  <c r="M67" i="1"/>
  <c r="G8" i="2" s="1"/>
  <c r="M66" i="1"/>
  <c r="G7" i="2" s="1"/>
  <c r="M65" i="1"/>
  <c r="G6" i="2" s="1"/>
  <c r="M64" i="1"/>
  <c r="M57" i="1"/>
  <c r="M56" i="1"/>
  <c r="F9" i="2" s="1"/>
  <c r="M55" i="1"/>
  <c r="F8" i="2" s="1"/>
  <c r="M54" i="1"/>
  <c r="F7" i="2" s="1"/>
  <c r="M53" i="1"/>
  <c r="F6" i="2" s="1"/>
  <c r="M52" i="1"/>
  <c r="F5" i="2" s="1"/>
  <c r="M46" i="1"/>
  <c r="M45" i="1"/>
  <c r="M44" i="1"/>
  <c r="E8" i="2" s="1"/>
  <c r="M43" i="1"/>
  <c r="E7" i="2" s="1"/>
  <c r="M42" i="1"/>
  <c r="E6" i="2" s="1"/>
  <c r="M41" i="1"/>
  <c r="M34" i="1"/>
  <c r="M33" i="1"/>
  <c r="D9" i="2" s="1"/>
  <c r="M32" i="1"/>
  <c r="M31" i="1"/>
  <c r="D7" i="2" s="1"/>
  <c r="M30" i="1"/>
  <c r="D6" i="2" s="1"/>
  <c r="M29" i="1"/>
  <c r="D5" i="2" s="1"/>
  <c r="M22" i="1"/>
  <c r="M21" i="1"/>
  <c r="M20" i="1"/>
  <c r="C8" i="2" s="1"/>
  <c r="M19" i="1"/>
  <c r="M18" i="1"/>
  <c r="C6" i="2" s="1"/>
  <c r="M17" i="1"/>
  <c r="C5" i="2" s="1"/>
  <c r="M10" i="1"/>
  <c r="M9" i="1"/>
  <c r="B9" i="2" s="1"/>
  <c r="M8" i="1"/>
  <c r="B8" i="2" s="1"/>
  <c r="M7" i="1"/>
  <c r="B7" i="2" s="1"/>
  <c r="M6" i="1"/>
  <c r="B6" i="2" s="1"/>
  <c r="M5" i="1"/>
  <c r="B5" i="2" s="1"/>
  <c r="G10" i="2" l="1"/>
  <c r="C10" i="2"/>
  <c r="D10" i="2"/>
  <c r="F10" i="2"/>
  <c r="B10" i="2"/>
  <c r="H10" i="2"/>
  <c r="E10" i="2"/>
</calcChain>
</file>

<file path=xl/sharedStrings.xml><?xml version="1.0" encoding="utf-8"?>
<sst xmlns="http://schemas.openxmlformats.org/spreadsheetml/2006/main" count="168" uniqueCount="26">
  <si>
    <t>Envasado en cilindros</t>
  </si>
  <si>
    <t>Venta a granel</t>
  </si>
  <si>
    <t>Envasadora o distribuidora</t>
  </si>
  <si>
    <t>Doméstico</t>
  </si>
  <si>
    <t>Granel</t>
  </si>
  <si>
    <t>Comercio e</t>
  </si>
  <si>
    <t>Carburación</t>
  </si>
  <si>
    <t>Total</t>
  </si>
  <si>
    <t>35 libras</t>
  </si>
  <si>
    <t>25 libras</t>
  </si>
  <si>
    <t>20 libras</t>
  </si>
  <si>
    <t>10 libras</t>
  </si>
  <si>
    <t>100 libras</t>
  </si>
  <si>
    <t>Industria</t>
  </si>
  <si>
    <t>PUMA EL SALVADOR, S.A. DE C.V.</t>
  </si>
  <si>
    <t>TOMZA GAS DE EL SALVADOR, S.A.DE C.V.</t>
  </si>
  <si>
    <t>TROPIGAS DE EL SALVADOR, S.A.</t>
  </si>
  <si>
    <t>UNIGAS DE EL SALVADOR, S.A. DE C.V.</t>
  </si>
  <si>
    <t>ZETA GAS DE EL SALVADOR, S.A. DE C.V.</t>
  </si>
  <si>
    <t>Empresa envasadora o distribuidora de GLP</t>
  </si>
  <si>
    <t>Puma El Salvador, S.A. de C.V.</t>
  </si>
  <si>
    <t>Tomza gas de El Salvador, S.A. de C.V.</t>
  </si>
  <si>
    <t>Tropigás de El Salvador, S.A.</t>
  </si>
  <si>
    <t>Unigás de El Salvador, S.A. de C.V.</t>
  </si>
  <si>
    <t>Zeta Gas de El Salvador, S.A. de C.V.</t>
  </si>
  <si>
    <t>PARTICIPACIÓN PORCENTUAL EN EL MERCADO GLOBAL DE GAS LICUADO DE PETRÓLEO (GLP) PARA EL PERÍoDO: 2015 -2021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</si>
</sst>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A]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Segoe UI"/>
      <family val="2"/>
    </font>
    <font>
      <sz val="7"/>
      <color indexed="8"/>
      <name val="Segoe UI"/>
      <family val="2"/>
    </font>
    <font>
      <sz val="10"/>
      <name val="Arial"/>
      <family val="2"/>
    </font>
    <font>
      <b/>
      <sz val="9.5"/>
      <color theme="0"/>
      <name val="Segoe UI"/>
      <family val="2"/>
    </font>
    <font>
      <sz val="10"/>
      <color theme="0"/>
      <name val="Arial"/>
      <family val="2"/>
    </font>
    <font>
      <b/>
      <sz val="7"/>
      <color indexed="8"/>
      <name val="Segoe UI"/>
      <family val="2"/>
    </font>
    <font>
      <sz val="7"/>
      <color indexed="8"/>
      <name val="Segoe UI"/>
      <family val="2"/>
    </font>
    <font>
      <b/>
      <sz val="11"/>
      <color indexed="8"/>
      <name val="Segoe UI"/>
      <family val="2"/>
    </font>
    <font>
      <sz val="11"/>
      <color indexed="8"/>
      <name val="Segoe UI"/>
      <family val="2"/>
    </font>
    <font>
      <b/>
      <sz val="11"/>
      <color theme="0"/>
      <name val="Segoe UI"/>
      <family val="2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0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64"/>
      </top>
      <bottom style="thin">
        <color indexed="12"/>
      </bottom>
      <diagonal/>
    </border>
    <border>
      <left/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ck">
        <color indexed="11"/>
      </top>
      <bottom style="thin">
        <color indexed="12"/>
      </bottom>
      <diagonal/>
    </border>
    <border>
      <left/>
      <right style="thin">
        <color indexed="12"/>
      </right>
      <top style="thick">
        <color indexed="11"/>
      </top>
      <bottom style="thin">
        <color indexed="1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70">
    <xf numFmtId="0" fontId="0" fillId="0" borderId="0" xfId="0"/>
    <xf numFmtId="0" fontId="6" fillId="2" borderId="5" xfId="2" applyFont="1" applyFill="1" applyBorder="1" applyAlignment="1" applyProtection="1">
      <alignment vertical="top" wrapText="1" readingOrder="1"/>
      <protection locked="0"/>
    </xf>
    <xf numFmtId="0" fontId="6" fillId="2" borderId="5" xfId="2" applyFont="1" applyFill="1" applyBorder="1" applyAlignment="1" applyProtection="1">
      <alignment horizontal="center" vertical="top" wrapText="1" readingOrder="1"/>
      <protection locked="0"/>
    </xf>
    <xf numFmtId="0" fontId="3" fillId="0" borderId="5" xfId="2" applyFont="1" applyBorder="1" applyAlignment="1" applyProtection="1">
      <alignment vertical="center" wrapText="1" readingOrder="1"/>
      <protection locked="0"/>
    </xf>
    <xf numFmtId="164" fontId="4" fillId="0" borderId="5" xfId="2" applyNumberFormat="1" applyFont="1" applyBorder="1" applyAlignment="1" applyProtection="1">
      <alignment horizontal="center" vertical="center" wrapText="1" readingOrder="1"/>
      <protection locked="0"/>
    </xf>
    <xf numFmtId="164" fontId="3" fillId="0" borderId="5" xfId="2" applyNumberFormat="1" applyFont="1" applyBorder="1" applyAlignment="1" applyProtection="1">
      <alignment horizontal="center" vertical="center" wrapText="1" readingOrder="1"/>
      <protection locked="0"/>
    </xf>
    <xf numFmtId="0" fontId="3" fillId="0" borderId="5" xfId="2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vertical="center" wrapText="1" readingOrder="1"/>
      <protection locked="0"/>
    </xf>
    <xf numFmtId="164" fontId="9" fillId="0" borderId="2" xfId="3" applyNumberFormat="1" applyFont="1" applyBorder="1" applyAlignment="1" applyProtection="1">
      <alignment horizontal="center" vertical="center" wrapText="1" readingOrder="1"/>
      <protection locked="0"/>
    </xf>
    <xf numFmtId="164" fontId="8" fillId="0" borderId="4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horizontal="center" vertical="center" wrapText="1" readingOrder="1"/>
      <protection locked="0"/>
    </xf>
    <xf numFmtId="164" fontId="8" fillId="0" borderId="2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vertical="center" wrapText="1" readingOrder="1"/>
      <protection locked="0"/>
    </xf>
    <xf numFmtId="164" fontId="9" fillId="0" borderId="2" xfId="3" applyNumberFormat="1" applyFont="1" applyBorder="1" applyAlignment="1" applyProtection="1">
      <alignment horizontal="center" vertical="center" wrapText="1" readingOrder="1"/>
      <protection locked="0"/>
    </xf>
    <xf numFmtId="164" fontId="8" fillId="0" borderId="4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horizontal="center" vertical="center" wrapText="1" readingOrder="1"/>
      <protection locked="0"/>
    </xf>
    <xf numFmtId="164" fontId="8" fillId="0" borderId="2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vertical="center" wrapText="1" readingOrder="1"/>
      <protection locked="0"/>
    </xf>
    <xf numFmtId="164" fontId="9" fillId="0" borderId="2" xfId="3" applyNumberFormat="1" applyFont="1" applyBorder="1" applyAlignment="1" applyProtection="1">
      <alignment horizontal="center" vertical="center" wrapText="1" readingOrder="1"/>
      <protection locked="0"/>
    </xf>
    <xf numFmtId="164" fontId="8" fillId="0" borderId="4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horizontal="center" vertical="center" wrapText="1" readingOrder="1"/>
      <protection locked="0"/>
    </xf>
    <xf numFmtId="164" fontId="8" fillId="0" borderId="2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vertical="center" wrapText="1" readingOrder="1"/>
      <protection locked="0"/>
    </xf>
    <xf numFmtId="164" fontId="9" fillId="0" borderId="2" xfId="3" applyNumberFormat="1" applyFont="1" applyBorder="1" applyAlignment="1" applyProtection="1">
      <alignment horizontal="center" vertical="center" wrapText="1" readingOrder="1"/>
      <protection locked="0"/>
    </xf>
    <xf numFmtId="164" fontId="8" fillId="0" borderId="4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horizontal="center" vertical="center" wrapText="1" readingOrder="1"/>
      <protection locked="0"/>
    </xf>
    <xf numFmtId="164" fontId="8" fillId="0" borderId="2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vertical="center" wrapText="1" readingOrder="1"/>
      <protection locked="0"/>
    </xf>
    <xf numFmtId="164" fontId="9" fillId="0" borderId="2" xfId="3" applyNumberFormat="1" applyFont="1" applyBorder="1" applyAlignment="1" applyProtection="1">
      <alignment horizontal="center" vertical="center" wrapText="1" readingOrder="1"/>
      <protection locked="0"/>
    </xf>
    <xf numFmtId="164" fontId="8" fillId="0" borderId="4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horizontal="center" vertical="center" wrapText="1" readingOrder="1"/>
      <protection locked="0"/>
    </xf>
    <xf numFmtId="164" fontId="8" fillId="0" borderId="2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vertical="center" wrapText="1" readingOrder="1"/>
      <protection locked="0"/>
    </xf>
    <xf numFmtId="164" fontId="9" fillId="0" borderId="2" xfId="3" applyNumberFormat="1" applyFont="1" applyBorder="1" applyAlignment="1" applyProtection="1">
      <alignment horizontal="center" vertical="center" wrapText="1" readingOrder="1"/>
      <protection locked="0"/>
    </xf>
    <xf numFmtId="164" fontId="8" fillId="0" borderId="4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horizontal="center" vertical="center" wrapText="1" readingOrder="1"/>
      <protection locked="0"/>
    </xf>
    <xf numFmtId="164" fontId="8" fillId="0" borderId="2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vertical="center" wrapText="1" readingOrder="1"/>
      <protection locked="0"/>
    </xf>
    <xf numFmtId="164" fontId="9" fillId="0" borderId="2" xfId="3" applyNumberFormat="1" applyFont="1" applyBorder="1" applyAlignment="1" applyProtection="1">
      <alignment horizontal="center" vertical="center" wrapText="1" readingOrder="1"/>
      <protection locked="0"/>
    </xf>
    <xf numFmtId="164" fontId="8" fillId="0" borderId="4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3" applyFont="1" applyBorder="1" applyAlignment="1" applyProtection="1">
      <alignment horizontal="center" vertical="center" wrapText="1" readingOrder="1"/>
      <protection locked="0"/>
    </xf>
    <xf numFmtId="164" fontId="8" fillId="0" borderId="2" xfId="3" applyNumberFormat="1" applyFont="1" applyBorder="1" applyAlignment="1" applyProtection="1">
      <alignment horizontal="center" vertical="center" wrapText="1" readingOrder="1"/>
      <protection locked="0"/>
    </xf>
    <xf numFmtId="10" fontId="0" fillId="0" borderId="0" xfId="1" applyNumberFormat="1" applyFont="1"/>
    <xf numFmtId="0" fontId="10" fillId="0" borderId="5" xfId="2" applyFont="1" applyBorder="1" applyAlignment="1" applyProtection="1">
      <alignment vertical="center" wrapText="1" readingOrder="1"/>
      <protection locked="0"/>
    </xf>
    <xf numFmtId="10" fontId="11" fillId="0" borderId="5" xfId="1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/>
    <xf numFmtId="0" fontId="6" fillId="4" borderId="5" xfId="2" applyFont="1" applyFill="1" applyBorder="1" applyAlignment="1" applyProtection="1">
      <alignment horizontal="center" vertical="center" wrapText="1" readingOrder="1"/>
      <protection locked="0"/>
    </xf>
    <xf numFmtId="0" fontId="12" fillId="4" borderId="5" xfId="2" applyFont="1" applyFill="1" applyBorder="1" applyAlignment="1" applyProtection="1">
      <alignment horizontal="center" vertical="center" wrapText="1" readingOrder="1"/>
      <protection locked="0"/>
    </xf>
    <xf numFmtId="9" fontId="12" fillId="4" borderId="5" xfId="1" applyFont="1" applyFill="1" applyBorder="1" applyAlignment="1" applyProtection="1">
      <alignment horizontal="center" vertical="center" wrapText="1" readingOrder="1"/>
      <protection locked="0"/>
    </xf>
    <xf numFmtId="0" fontId="6" fillId="2" borderId="8" xfId="2" applyFont="1" applyFill="1" applyBorder="1" applyAlignment="1" applyProtection="1">
      <alignment horizontal="center" vertical="top" wrapText="1" readingOrder="1"/>
      <protection locked="0"/>
    </xf>
    <xf numFmtId="0" fontId="6" fillId="2" borderId="10" xfId="2" applyFont="1" applyFill="1" applyBorder="1" applyAlignment="1" applyProtection="1">
      <alignment horizontal="center" vertical="top" wrapText="1" readingOrder="1"/>
      <protection locked="0"/>
    </xf>
    <xf numFmtId="0" fontId="6" fillId="2" borderId="9" xfId="2" applyFont="1" applyFill="1" applyBorder="1" applyAlignment="1" applyProtection="1">
      <alignment horizontal="center" vertical="top" wrapText="1" readingOrder="1"/>
      <protection locked="0"/>
    </xf>
    <xf numFmtId="0" fontId="0" fillId="0" borderId="0" xfId="0" applyBorder="1" applyAlignment="1">
      <alignment horizontal="center"/>
    </xf>
    <xf numFmtId="164" fontId="9" fillId="0" borderId="2" xfId="3" applyNumberFormat="1" applyFont="1" applyBorder="1" applyAlignment="1" applyProtection="1">
      <alignment horizontal="center" vertical="center" wrapText="1" readingOrder="1"/>
      <protection locked="0"/>
    </xf>
    <xf numFmtId="0" fontId="5" fillId="0" borderId="3" xfId="3" applyBorder="1" applyAlignment="1" applyProtection="1">
      <alignment vertical="top" wrapText="1"/>
      <protection locked="0"/>
    </xf>
    <xf numFmtId="164" fontId="8" fillId="0" borderId="2" xfId="3" applyNumberFormat="1" applyFont="1" applyBorder="1" applyAlignment="1" applyProtection="1">
      <alignment horizontal="center" vertical="center" wrapText="1" readingOrder="1"/>
      <protection locked="0"/>
    </xf>
    <xf numFmtId="164" fontId="9" fillId="0" borderId="11" xfId="3" applyNumberFormat="1" applyFont="1" applyBorder="1" applyAlignment="1" applyProtection="1">
      <alignment horizontal="center" vertical="center" wrapText="1" readingOrder="1"/>
      <protection locked="0"/>
    </xf>
    <xf numFmtId="164" fontId="9" fillId="0" borderId="12" xfId="3" applyNumberFormat="1" applyFont="1" applyBorder="1" applyAlignment="1" applyProtection="1">
      <alignment horizontal="center" vertical="center" wrapText="1" readingOrder="1"/>
      <protection locked="0"/>
    </xf>
    <xf numFmtId="164" fontId="9" fillId="0" borderId="6" xfId="3" applyNumberFormat="1" applyFont="1" applyBorder="1" applyAlignment="1" applyProtection="1">
      <alignment horizontal="center" vertical="center" wrapText="1" readingOrder="1"/>
      <protection locked="0"/>
    </xf>
    <xf numFmtId="164" fontId="9" fillId="0" borderId="7" xfId="3" applyNumberFormat="1" applyFont="1" applyBorder="1" applyAlignment="1" applyProtection="1">
      <alignment horizontal="center" vertical="center" wrapText="1" readingOrder="1"/>
      <protection locked="0"/>
    </xf>
    <xf numFmtId="164" fontId="9" fillId="0" borderId="4" xfId="3" applyNumberFormat="1" applyFont="1" applyBorder="1" applyAlignment="1" applyProtection="1">
      <alignment horizontal="center" vertical="center" wrapText="1" readingOrder="1"/>
      <protection locked="0"/>
    </xf>
    <xf numFmtId="164" fontId="9" fillId="0" borderId="3" xfId="3" applyNumberFormat="1" applyFont="1" applyBorder="1" applyAlignment="1" applyProtection="1">
      <alignment horizontal="center" vertical="center" wrapText="1" readingOrder="1"/>
      <protection locked="0"/>
    </xf>
    <xf numFmtId="164" fontId="8" fillId="0" borderId="4" xfId="3" applyNumberFormat="1" applyFont="1" applyBorder="1" applyAlignment="1" applyProtection="1">
      <alignment horizontal="center" vertical="center" wrapText="1" readingOrder="1"/>
      <protection locked="0"/>
    </xf>
    <xf numFmtId="164" fontId="8" fillId="0" borderId="3" xfId="3" applyNumberFormat="1" applyFont="1" applyBorder="1" applyAlignment="1" applyProtection="1">
      <alignment horizontal="center" vertical="center" wrapText="1" readingOrder="1"/>
      <protection locked="0"/>
    </xf>
    <xf numFmtId="0" fontId="6" fillId="2" borderId="5" xfId="2" applyFont="1" applyFill="1" applyBorder="1" applyAlignment="1" applyProtection="1">
      <alignment horizontal="center" vertical="top" wrapText="1" readingOrder="1"/>
      <protection locked="0"/>
    </xf>
    <xf numFmtId="0" fontId="7" fillId="3" borderId="5" xfId="2" applyFont="1" applyFill="1" applyBorder="1" applyAlignment="1" applyProtection="1">
      <alignment vertical="top" wrapText="1"/>
      <protection locked="0"/>
    </xf>
    <xf numFmtId="164" fontId="4" fillId="0" borderId="5" xfId="2" applyNumberFormat="1" applyFont="1" applyBorder="1" applyAlignment="1" applyProtection="1">
      <alignment horizontal="center" vertical="center" wrapText="1" readingOrder="1"/>
      <protection locked="0"/>
    </xf>
    <xf numFmtId="0" fontId="2" fillId="0" borderId="5" xfId="2" applyBorder="1" applyAlignment="1" applyProtection="1">
      <alignment vertical="top" wrapText="1"/>
      <protection locked="0"/>
    </xf>
    <xf numFmtId="164" fontId="3" fillId="0" borderId="5" xfId="2" applyNumberFormat="1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>
      <alignment horizont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3"/>
  <sheetViews>
    <sheetView topLeftCell="A82" workbookViewId="0">
      <selection activeCell="A103" sqref="A103"/>
    </sheetView>
  </sheetViews>
  <sheetFormatPr baseColWidth="10" defaultRowHeight="15" x14ac:dyDescent="0.25"/>
  <cols>
    <col min="2" max="2" width="20.85546875" customWidth="1"/>
  </cols>
  <sheetData>
    <row r="1" spans="2:13" x14ac:dyDescent="0.25">
      <c r="B1" s="52">
        <v>2015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13" x14ac:dyDescent="0.25">
      <c r="B2" s="1"/>
      <c r="C2" s="64" t="s">
        <v>0</v>
      </c>
      <c r="D2" s="65"/>
      <c r="E2" s="65"/>
      <c r="F2" s="65"/>
      <c r="G2" s="65"/>
      <c r="H2" s="65"/>
      <c r="I2" s="65"/>
      <c r="J2" s="64" t="s">
        <v>1</v>
      </c>
      <c r="K2" s="65"/>
      <c r="L2" s="2"/>
    </row>
    <row r="3" spans="2:13" ht="28.5" x14ac:dyDescent="0.25">
      <c r="B3" s="1" t="s">
        <v>2</v>
      </c>
      <c r="C3" s="64" t="s">
        <v>3</v>
      </c>
      <c r="D3" s="65"/>
      <c r="E3" s="65"/>
      <c r="F3" s="65"/>
      <c r="G3" s="65"/>
      <c r="H3" s="64" t="s">
        <v>4</v>
      </c>
      <c r="I3" s="65"/>
      <c r="J3" s="2" t="s">
        <v>5</v>
      </c>
      <c r="K3" s="2" t="s">
        <v>6</v>
      </c>
      <c r="L3" s="2" t="s">
        <v>7</v>
      </c>
    </row>
    <row r="4" spans="2:13" x14ac:dyDescent="0.25">
      <c r="B4" s="1"/>
      <c r="C4" s="2" t="s">
        <v>8</v>
      </c>
      <c r="D4" s="64" t="s">
        <v>9</v>
      </c>
      <c r="E4" s="65"/>
      <c r="F4" s="2" t="s">
        <v>10</v>
      </c>
      <c r="G4" s="2" t="s">
        <v>11</v>
      </c>
      <c r="H4" s="64" t="s">
        <v>12</v>
      </c>
      <c r="I4" s="65"/>
      <c r="J4" s="2" t="s">
        <v>13</v>
      </c>
      <c r="K4" s="2"/>
      <c r="L4" s="2"/>
    </row>
    <row r="5" spans="2:13" ht="31.5" x14ac:dyDescent="0.25">
      <c r="B5" s="3" t="s">
        <v>14</v>
      </c>
      <c r="C5" s="4">
        <v>0</v>
      </c>
      <c r="D5" s="66">
        <v>0</v>
      </c>
      <c r="E5" s="67"/>
      <c r="F5" s="4">
        <v>0</v>
      </c>
      <c r="G5" s="4">
        <v>0</v>
      </c>
      <c r="H5" s="66">
        <v>0</v>
      </c>
      <c r="I5" s="67"/>
      <c r="J5" s="4">
        <v>377811</v>
      </c>
      <c r="K5" s="4">
        <v>0</v>
      </c>
      <c r="L5" s="5">
        <v>377811</v>
      </c>
      <c r="M5" s="42">
        <f t="shared" ref="M5:M10" si="0">L5/$L$10</f>
        <v>2.698993561445135E-3</v>
      </c>
    </row>
    <row r="6" spans="2:13" ht="31.5" x14ac:dyDescent="0.25">
      <c r="B6" s="3" t="s">
        <v>15</v>
      </c>
      <c r="C6" s="4">
        <v>2179420.42</v>
      </c>
      <c r="D6" s="66">
        <v>11737966.42</v>
      </c>
      <c r="E6" s="67"/>
      <c r="F6" s="4">
        <v>586622.68000000005</v>
      </c>
      <c r="G6" s="4">
        <v>11963.07</v>
      </c>
      <c r="H6" s="66">
        <v>49516.28</v>
      </c>
      <c r="I6" s="67"/>
      <c r="J6" s="4">
        <v>1253426.6499999999</v>
      </c>
      <c r="K6" s="4">
        <v>298687.98</v>
      </c>
      <c r="L6" s="5">
        <v>16117603.5</v>
      </c>
      <c r="M6" s="42">
        <f t="shared" si="0"/>
        <v>0.1151403957863206</v>
      </c>
    </row>
    <row r="7" spans="2:13" ht="21" x14ac:dyDescent="0.25">
      <c r="B7" s="3" t="s">
        <v>16</v>
      </c>
      <c r="C7" s="4">
        <v>2534750</v>
      </c>
      <c r="D7" s="66">
        <v>45451264.039999999</v>
      </c>
      <c r="E7" s="67"/>
      <c r="F7" s="4">
        <v>3579.2</v>
      </c>
      <c r="G7" s="4">
        <v>314345.38</v>
      </c>
      <c r="H7" s="66">
        <v>361223.24</v>
      </c>
      <c r="I7" s="67"/>
      <c r="J7" s="4">
        <v>9018604.7699999996</v>
      </c>
      <c r="K7" s="4">
        <v>423090.6</v>
      </c>
      <c r="L7" s="5">
        <v>58106857.229999997</v>
      </c>
      <c r="M7" s="42">
        <f t="shared" si="0"/>
        <v>0.41510181953299846</v>
      </c>
    </row>
    <row r="8" spans="2:13" ht="31.5" x14ac:dyDescent="0.25">
      <c r="B8" s="3" t="s">
        <v>17</v>
      </c>
      <c r="C8" s="4">
        <v>3798776.5</v>
      </c>
      <c r="D8" s="66">
        <v>2756444.93</v>
      </c>
      <c r="E8" s="67"/>
      <c r="F8" s="4">
        <v>278412.17</v>
      </c>
      <c r="G8" s="4">
        <v>114.5</v>
      </c>
      <c r="H8" s="66">
        <v>179005.3</v>
      </c>
      <c r="I8" s="67"/>
      <c r="J8" s="4">
        <v>5396376.0199999996</v>
      </c>
      <c r="K8" s="4">
        <v>0</v>
      </c>
      <c r="L8" s="5">
        <v>12409129.42</v>
      </c>
      <c r="M8" s="42">
        <f t="shared" si="0"/>
        <v>8.8647922923682482E-2</v>
      </c>
    </row>
    <row r="9" spans="2:13" ht="31.5" x14ac:dyDescent="0.25">
      <c r="B9" s="3" t="s">
        <v>18</v>
      </c>
      <c r="C9" s="4">
        <v>311307</v>
      </c>
      <c r="D9" s="66">
        <v>26555595.309999999</v>
      </c>
      <c r="E9" s="67"/>
      <c r="F9" s="4">
        <v>0</v>
      </c>
      <c r="G9" s="4">
        <v>0</v>
      </c>
      <c r="H9" s="66">
        <v>155434.01</v>
      </c>
      <c r="I9" s="67"/>
      <c r="J9" s="4">
        <v>25948441.59</v>
      </c>
      <c r="K9" s="4">
        <v>0</v>
      </c>
      <c r="L9" s="5">
        <v>52970777.909999996</v>
      </c>
      <c r="M9" s="42">
        <f t="shared" si="0"/>
        <v>0.37841086819555325</v>
      </c>
    </row>
    <row r="10" spans="2:13" x14ac:dyDescent="0.25">
      <c r="B10" s="6" t="s">
        <v>7</v>
      </c>
      <c r="C10" s="5">
        <v>8824253.9199999999</v>
      </c>
      <c r="D10" s="68">
        <v>86501270.700000003</v>
      </c>
      <c r="E10" s="67"/>
      <c r="F10" s="5">
        <v>868614.05</v>
      </c>
      <c r="G10" s="5">
        <v>326422.95</v>
      </c>
      <c r="H10" s="68">
        <v>745178.83</v>
      </c>
      <c r="I10" s="67"/>
      <c r="J10" s="5">
        <v>41994660.030000001</v>
      </c>
      <c r="K10" s="5">
        <v>721778.58</v>
      </c>
      <c r="L10" s="5">
        <v>139982179.06</v>
      </c>
      <c r="M10" s="42">
        <f t="shared" si="0"/>
        <v>1</v>
      </c>
    </row>
    <row r="13" spans="2:13" x14ac:dyDescent="0.25">
      <c r="B13" s="52">
        <v>2016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2:13" ht="16.5" customHeight="1" x14ac:dyDescent="0.25">
      <c r="B14" s="1"/>
      <c r="C14" s="64" t="s">
        <v>0</v>
      </c>
      <c r="D14" s="65"/>
      <c r="E14" s="65"/>
      <c r="F14" s="65"/>
      <c r="G14" s="65"/>
      <c r="H14" s="65"/>
      <c r="I14" s="65"/>
      <c r="J14" s="64" t="s">
        <v>1</v>
      </c>
      <c r="K14" s="65"/>
      <c r="L14" s="2"/>
    </row>
    <row r="15" spans="2:13" ht="28.5" x14ac:dyDescent="0.25">
      <c r="B15" s="1" t="s">
        <v>2</v>
      </c>
      <c r="C15" s="64" t="s">
        <v>3</v>
      </c>
      <c r="D15" s="65"/>
      <c r="E15" s="65"/>
      <c r="F15" s="65"/>
      <c r="G15" s="65"/>
      <c r="H15" s="64" t="s">
        <v>4</v>
      </c>
      <c r="I15" s="65"/>
      <c r="J15" s="2" t="s">
        <v>5</v>
      </c>
      <c r="K15" s="2" t="s">
        <v>6</v>
      </c>
      <c r="L15" s="2" t="s">
        <v>7</v>
      </c>
    </row>
    <row r="16" spans="2:13" x14ac:dyDescent="0.25">
      <c r="B16" s="1"/>
      <c r="C16" s="2" t="s">
        <v>8</v>
      </c>
      <c r="D16" s="64" t="s">
        <v>9</v>
      </c>
      <c r="E16" s="65"/>
      <c r="F16" s="2" t="s">
        <v>10</v>
      </c>
      <c r="G16" s="2" t="s">
        <v>11</v>
      </c>
      <c r="H16" s="64" t="s">
        <v>12</v>
      </c>
      <c r="I16" s="65"/>
      <c r="J16" s="2" t="s">
        <v>13</v>
      </c>
      <c r="K16" s="2"/>
      <c r="L16" s="2"/>
    </row>
    <row r="17" spans="2:13" ht="18" x14ac:dyDescent="0.25">
      <c r="B17" s="7" t="s">
        <v>14</v>
      </c>
      <c r="C17" s="8">
        <v>0</v>
      </c>
      <c r="D17" s="53">
        <v>0</v>
      </c>
      <c r="E17" s="54"/>
      <c r="F17" s="8">
        <v>0</v>
      </c>
      <c r="G17" s="8">
        <v>0</v>
      </c>
      <c r="H17" s="53">
        <v>0</v>
      </c>
      <c r="I17" s="54"/>
      <c r="J17" s="8">
        <v>390684</v>
      </c>
      <c r="K17" s="8">
        <v>0</v>
      </c>
      <c r="L17" s="9">
        <v>390684</v>
      </c>
      <c r="M17" s="42">
        <f t="shared" ref="M17:M22" si="1">L17/$L$22</f>
        <v>2.5775295166925653E-3</v>
      </c>
    </row>
    <row r="18" spans="2:13" ht="18" x14ac:dyDescent="0.25">
      <c r="B18" s="7" t="s">
        <v>15</v>
      </c>
      <c r="C18" s="8">
        <v>2373491</v>
      </c>
      <c r="D18" s="53">
        <v>12133925</v>
      </c>
      <c r="E18" s="54"/>
      <c r="F18" s="8">
        <v>589359</v>
      </c>
      <c r="G18" s="8">
        <v>12821</v>
      </c>
      <c r="H18" s="53">
        <v>50722</v>
      </c>
      <c r="I18" s="54"/>
      <c r="J18" s="8">
        <v>1951822</v>
      </c>
      <c r="K18" s="8">
        <v>224964</v>
      </c>
      <c r="L18" s="9">
        <v>17337104</v>
      </c>
      <c r="M18" s="42">
        <f t="shared" si="1"/>
        <v>0.11438118093899095</v>
      </c>
    </row>
    <row r="19" spans="2:13" ht="18" x14ac:dyDescent="0.25">
      <c r="B19" s="7" t="s">
        <v>16</v>
      </c>
      <c r="C19" s="8">
        <v>3112101</v>
      </c>
      <c r="D19" s="53">
        <v>49186725</v>
      </c>
      <c r="E19" s="54"/>
      <c r="F19" s="8">
        <v>3678</v>
      </c>
      <c r="G19" s="8">
        <v>331129</v>
      </c>
      <c r="H19" s="53">
        <v>356766</v>
      </c>
      <c r="I19" s="54"/>
      <c r="J19" s="8">
        <v>12670584</v>
      </c>
      <c r="K19" s="8">
        <v>541025</v>
      </c>
      <c r="L19" s="9">
        <v>66202008</v>
      </c>
      <c r="M19" s="42">
        <f t="shared" si="1"/>
        <v>0.43676636280041503</v>
      </c>
    </row>
    <row r="20" spans="2:13" ht="18" x14ac:dyDescent="0.25">
      <c r="B20" s="7" t="s">
        <v>17</v>
      </c>
      <c r="C20" s="8">
        <v>2907581</v>
      </c>
      <c r="D20" s="53">
        <v>2424234</v>
      </c>
      <c r="E20" s="54"/>
      <c r="F20" s="8">
        <v>137901</v>
      </c>
      <c r="G20" s="8">
        <v>123</v>
      </c>
      <c r="H20" s="53">
        <v>153140</v>
      </c>
      <c r="I20" s="54"/>
      <c r="J20" s="8">
        <v>5644487</v>
      </c>
      <c r="K20" s="8">
        <v>0</v>
      </c>
      <c r="L20" s="9">
        <v>11267466</v>
      </c>
      <c r="M20" s="42">
        <f t="shared" si="1"/>
        <v>7.4336871213896427E-2</v>
      </c>
    </row>
    <row r="21" spans="2:13" ht="18" x14ac:dyDescent="0.25">
      <c r="B21" s="7" t="s">
        <v>18</v>
      </c>
      <c r="C21" s="8">
        <v>408219</v>
      </c>
      <c r="D21" s="53">
        <v>26644250</v>
      </c>
      <c r="E21" s="54"/>
      <c r="F21" s="8">
        <v>0</v>
      </c>
      <c r="G21" s="8">
        <v>0</v>
      </c>
      <c r="H21" s="53">
        <v>122859</v>
      </c>
      <c r="I21" s="54"/>
      <c r="J21" s="8">
        <v>29200456</v>
      </c>
      <c r="K21" s="8">
        <v>0</v>
      </c>
      <c r="L21" s="9">
        <v>56375784</v>
      </c>
      <c r="M21" s="42">
        <f t="shared" si="1"/>
        <v>0.37193805553000497</v>
      </c>
    </row>
    <row r="22" spans="2:13" x14ac:dyDescent="0.25">
      <c r="B22" s="10" t="s">
        <v>7</v>
      </c>
      <c r="C22" s="11">
        <v>8801392</v>
      </c>
      <c r="D22" s="55">
        <v>90389134</v>
      </c>
      <c r="E22" s="54"/>
      <c r="F22" s="11">
        <v>730938</v>
      </c>
      <c r="G22" s="11">
        <v>344073</v>
      </c>
      <c r="H22" s="55">
        <v>683487</v>
      </c>
      <c r="I22" s="54"/>
      <c r="J22" s="11">
        <v>49858033</v>
      </c>
      <c r="K22" s="11">
        <v>765989</v>
      </c>
      <c r="L22" s="9">
        <v>151573046</v>
      </c>
      <c r="M22" s="42">
        <f t="shared" si="1"/>
        <v>1</v>
      </c>
    </row>
    <row r="25" spans="2:13" x14ac:dyDescent="0.25">
      <c r="B25" s="52">
        <v>2017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2:13" ht="16.5" customHeight="1" x14ac:dyDescent="0.25">
      <c r="B26" s="1"/>
      <c r="C26" s="49" t="s">
        <v>0</v>
      </c>
      <c r="D26" s="50"/>
      <c r="E26" s="50"/>
      <c r="F26" s="50"/>
      <c r="G26" s="50"/>
      <c r="H26" s="50"/>
      <c r="I26" s="51"/>
      <c r="J26" s="49" t="s">
        <v>1</v>
      </c>
      <c r="K26" s="51"/>
      <c r="L26" s="2"/>
    </row>
    <row r="27" spans="2:13" ht="28.5" x14ac:dyDescent="0.25">
      <c r="B27" s="1" t="s">
        <v>2</v>
      </c>
      <c r="C27" s="49" t="s">
        <v>3</v>
      </c>
      <c r="D27" s="50"/>
      <c r="E27" s="50"/>
      <c r="F27" s="50"/>
      <c r="G27" s="51"/>
      <c r="H27" s="49" t="s">
        <v>4</v>
      </c>
      <c r="I27" s="51"/>
      <c r="J27" s="2" t="s">
        <v>5</v>
      </c>
      <c r="K27" s="2" t="s">
        <v>6</v>
      </c>
      <c r="L27" s="2" t="s">
        <v>7</v>
      </c>
    </row>
    <row r="28" spans="2:13" x14ac:dyDescent="0.25">
      <c r="B28" s="1"/>
      <c r="C28" s="2" t="s">
        <v>8</v>
      </c>
      <c r="D28" s="49" t="s">
        <v>9</v>
      </c>
      <c r="E28" s="51"/>
      <c r="F28" s="2" t="s">
        <v>10</v>
      </c>
      <c r="G28" s="2" t="s">
        <v>11</v>
      </c>
      <c r="H28" s="49" t="s">
        <v>12</v>
      </c>
      <c r="I28" s="51"/>
      <c r="J28" s="2" t="s">
        <v>13</v>
      </c>
      <c r="K28" s="2"/>
      <c r="L28" s="2"/>
    </row>
    <row r="29" spans="2:13" ht="18" x14ac:dyDescent="0.25">
      <c r="B29" s="12" t="s">
        <v>14</v>
      </c>
      <c r="C29" s="13">
        <v>0</v>
      </c>
      <c r="D29" s="58">
        <v>0</v>
      </c>
      <c r="E29" s="59"/>
      <c r="F29" s="13">
        <v>0</v>
      </c>
      <c r="G29" s="13">
        <v>0</v>
      </c>
      <c r="H29" s="58">
        <v>0</v>
      </c>
      <c r="I29" s="59"/>
      <c r="J29" s="13">
        <v>409757</v>
      </c>
      <c r="K29" s="13">
        <v>0</v>
      </c>
      <c r="L29" s="14">
        <v>409757</v>
      </c>
      <c r="M29" s="42">
        <f t="shared" ref="M29:M34" si="2">L29/$L$34</f>
        <v>2.6156620000603501E-3</v>
      </c>
    </row>
    <row r="30" spans="2:13" ht="18" x14ac:dyDescent="0.25">
      <c r="B30" s="12" t="s">
        <v>15</v>
      </c>
      <c r="C30" s="13">
        <v>2769891.72</v>
      </c>
      <c r="D30" s="60">
        <v>13921065.300000001</v>
      </c>
      <c r="E30" s="61"/>
      <c r="F30" s="13">
        <v>571905.30000000005</v>
      </c>
      <c r="G30" s="13">
        <v>11733.73</v>
      </c>
      <c r="H30" s="60">
        <v>67525.399999999994</v>
      </c>
      <c r="I30" s="61"/>
      <c r="J30" s="13">
        <v>2981302.05</v>
      </c>
      <c r="K30" s="13">
        <v>153225.48000000001</v>
      </c>
      <c r="L30" s="14">
        <v>20476648.98</v>
      </c>
      <c r="M30" s="42">
        <f t="shared" si="2"/>
        <v>0.13071159888802517</v>
      </c>
    </row>
    <row r="31" spans="2:13" ht="18" x14ac:dyDescent="0.25">
      <c r="B31" s="12" t="s">
        <v>16</v>
      </c>
      <c r="C31" s="13">
        <v>3655550.6</v>
      </c>
      <c r="D31" s="60">
        <v>50543568.18</v>
      </c>
      <c r="E31" s="61"/>
      <c r="F31" s="13">
        <v>3761.18</v>
      </c>
      <c r="G31" s="13">
        <v>344933.73</v>
      </c>
      <c r="H31" s="60">
        <v>377837.44</v>
      </c>
      <c r="I31" s="61"/>
      <c r="J31" s="13">
        <v>14351273.07</v>
      </c>
      <c r="K31" s="13">
        <v>524525.9</v>
      </c>
      <c r="L31" s="14">
        <v>69801450.099999994</v>
      </c>
      <c r="M31" s="42">
        <f t="shared" si="2"/>
        <v>0.44557384151016016</v>
      </c>
    </row>
    <row r="32" spans="2:13" ht="18" x14ac:dyDescent="0.25">
      <c r="B32" s="12" t="s">
        <v>17</v>
      </c>
      <c r="C32" s="13">
        <v>2566624.75</v>
      </c>
      <c r="D32" s="60">
        <v>2673022.4300000002</v>
      </c>
      <c r="E32" s="61"/>
      <c r="F32" s="13">
        <v>92396.57</v>
      </c>
      <c r="G32" s="13">
        <v>92.51</v>
      </c>
      <c r="H32" s="60">
        <v>161914.54</v>
      </c>
      <c r="I32" s="61"/>
      <c r="J32" s="13">
        <v>4327983.33</v>
      </c>
      <c r="K32" s="13">
        <v>0</v>
      </c>
      <c r="L32" s="14">
        <v>9822034.1300000008</v>
      </c>
      <c r="M32" s="42">
        <f t="shared" si="2"/>
        <v>6.2698432088132292E-2</v>
      </c>
    </row>
    <row r="33" spans="2:13" ht="18" x14ac:dyDescent="0.25">
      <c r="B33" s="12" t="s">
        <v>18</v>
      </c>
      <c r="C33" s="13">
        <v>403631.5</v>
      </c>
      <c r="D33" s="60">
        <v>25447436.289999999</v>
      </c>
      <c r="E33" s="61"/>
      <c r="F33" s="13">
        <v>0</v>
      </c>
      <c r="G33" s="13">
        <v>0</v>
      </c>
      <c r="H33" s="60">
        <v>105908.63</v>
      </c>
      <c r="I33" s="61"/>
      <c r="J33" s="13">
        <v>30188312.82</v>
      </c>
      <c r="K33" s="13">
        <v>0</v>
      </c>
      <c r="L33" s="14">
        <v>56145289.240000002</v>
      </c>
      <c r="M33" s="42">
        <f t="shared" si="2"/>
        <v>0.35840046551362209</v>
      </c>
    </row>
    <row r="34" spans="2:13" x14ac:dyDescent="0.25">
      <c r="B34" s="15" t="s">
        <v>7</v>
      </c>
      <c r="C34" s="16">
        <v>9395698.5700000003</v>
      </c>
      <c r="D34" s="62">
        <v>92585092.200000003</v>
      </c>
      <c r="E34" s="63"/>
      <c r="F34" s="16">
        <v>668063.05000000005</v>
      </c>
      <c r="G34" s="16">
        <v>356759.97</v>
      </c>
      <c r="H34" s="62">
        <v>713186.01</v>
      </c>
      <c r="I34" s="63"/>
      <c r="J34" s="16">
        <v>52258628.270000003</v>
      </c>
      <c r="K34" s="16">
        <v>677751.38</v>
      </c>
      <c r="L34" s="14">
        <v>156655179.44999999</v>
      </c>
      <c r="M34" s="42">
        <f t="shared" si="2"/>
        <v>1</v>
      </c>
    </row>
    <row r="37" spans="2:13" x14ac:dyDescent="0.25">
      <c r="B37" s="52">
        <v>2018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2:13" ht="16.5" customHeight="1" x14ac:dyDescent="0.25">
      <c r="B38" s="1"/>
      <c r="C38" s="49" t="s">
        <v>0</v>
      </c>
      <c r="D38" s="50"/>
      <c r="E38" s="50"/>
      <c r="F38" s="50"/>
      <c r="G38" s="50"/>
      <c r="H38" s="50"/>
      <c r="I38" s="51"/>
      <c r="J38" s="49" t="s">
        <v>1</v>
      </c>
      <c r="K38" s="51"/>
      <c r="L38" s="2"/>
    </row>
    <row r="39" spans="2:13" ht="28.5" x14ac:dyDescent="0.25">
      <c r="B39" s="1" t="s">
        <v>2</v>
      </c>
      <c r="C39" s="49" t="s">
        <v>3</v>
      </c>
      <c r="D39" s="50"/>
      <c r="E39" s="50"/>
      <c r="F39" s="50"/>
      <c r="G39" s="51"/>
      <c r="H39" s="49" t="s">
        <v>4</v>
      </c>
      <c r="I39" s="51"/>
      <c r="J39" s="2" t="s">
        <v>5</v>
      </c>
      <c r="K39" s="2" t="s">
        <v>6</v>
      </c>
      <c r="L39" s="2" t="s">
        <v>7</v>
      </c>
    </row>
    <row r="40" spans="2:13" x14ac:dyDescent="0.25">
      <c r="B40" s="1"/>
      <c r="C40" s="2" t="s">
        <v>8</v>
      </c>
      <c r="D40" s="49" t="s">
        <v>9</v>
      </c>
      <c r="E40" s="51"/>
      <c r="F40" s="2" t="s">
        <v>10</v>
      </c>
      <c r="G40" s="2" t="s">
        <v>11</v>
      </c>
      <c r="H40" s="49" t="s">
        <v>12</v>
      </c>
      <c r="I40" s="51"/>
      <c r="J40" s="2" t="s">
        <v>13</v>
      </c>
      <c r="K40" s="2"/>
      <c r="L40" s="2"/>
    </row>
    <row r="41" spans="2:13" ht="18" x14ac:dyDescent="0.25">
      <c r="B41" s="22" t="s">
        <v>14</v>
      </c>
      <c r="C41" s="23">
        <v>0</v>
      </c>
      <c r="D41" s="53">
        <v>0</v>
      </c>
      <c r="E41" s="54"/>
      <c r="F41" s="23">
        <v>0</v>
      </c>
      <c r="G41" s="23">
        <v>0</v>
      </c>
      <c r="H41" s="53">
        <v>0</v>
      </c>
      <c r="I41" s="54"/>
      <c r="J41" s="23">
        <v>482615</v>
      </c>
      <c r="K41" s="23">
        <v>0</v>
      </c>
      <c r="L41" s="24">
        <v>482615</v>
      </c>
      <c r="M41" s="42">
        <f t="shared" ref="M41:M46" si="3">L41/$L$46</f>
        <v>3.0374500808958461E-3</v>
      </c>
    </row>
    <row r="42" spans="2:13" ht="18" x14ac:dyDescent="0.25">
      <c r="B42" s="22" t="s">
        <v>15</v>
      </c>
      <c r="C42" s="23">
        <v>2807738.2</v>
      </c>
      <c r="D42" s="53">
        <v>14857371.890000001</v>
      </c>
      <c r="E42" s="54"/>
      <c r="F42" s="23">
        <v>429807.46</v>
      </c>
      <c r="G42" s="23">
        <v>13282.65</v>
      </c>
      <c r="H42" s="53">
        <v>72165.08</v>
      </c>
      <c r="I42" s="54"/>
      <c r="J42" s="23">
        <v>2964180.09</v>
      </c>
      <c r="K42" s="23">
        <v>156519</v>
      </c>
      <c r="L42" s="24">
        <v>21301064.370000001</v>
      </c>
      <c r="M42" s="42">
        <f t="shared" si="3"/>
        <v>0.1340632174586868</v>
      </c>
    </row>
    <row r="43" spans="2:13" ht="18" x14ac:dyDescent="0.25">
      <c r="B43" s="22" t="s">
        <v>16</v>
      </c>
      <c r="C43" s="23">
        <v>3963583.79</v>
      </c>
      <c r="D43" s="53">
        <v>50890359.329999998</v>
      </c>
      <c r="E43" s="54"/>
      <c r="F43" s="23">
        <v>3510.23</v>
      </c>
      <c r="G43" s="23">
        <v>362362.4</v>
      </c>
      <c r="H43" s="53">
        <v>396873.2</v>
      </c>
      <c r="I43" s="54"/>
      <c r="J43" s="23">
        <v>15008821.199999999</v>
      </c>
      <c r="K43" s="23">
        <v>538222.89</v>
      </c>
      <c r="L43" s="24">
        <v>71163733.040000007</v>
      </c>
      <c r="M43" s="42">
        <f t="shared" si="3"/>
        <v>0.44788555407353364</v>
      </c>
    </row>
    <row r="44" spans="2:13" ht="18" x14ac:dyDescent="0.25">
      <c r="B44" s="22" t="s">
        <v>17</v>
      </c>
      <c r="C44" s="23">
        <v>2556231.5299999998</v>
      </c>
      <c r="D44" s="53">
        <v>3262550.75</v>
      </c>
      <c r="E44" s="54"/>
      <c r="F44" s="23">
        <v>88684.479999999996</v>
      </c>
      <c r="G44" s="23">
        <v>60.64</v>
      </c>
      <c r="H44" s="53">
        <v>181672.78</v>
      </c>
      <c r="I44" s="54"/>
      <c r="J44" s="23">
        <v>4545196.76</v>
      </c>
      <c r="K44" s="23">
        <v>0</v>
      </c>
      <c r="L44" s="24">
        <v>10634396.939999999</v>
      </c>
      <c r="M44" s="42">
        <f t="shared" si="3"/>
        <v>6.6930057801107584E-2</v>
      </c>
    </row>
    <row r="45" spans="2:13" ht="18" x14ac:dyDescent="0.25">
      <c r="B45" s="22" t="s">
        <v>18</v>
      </c>
      <c r="C45" s="23">
        <v>413588.5</v>
      </c>
      <c r="D45" s="53">
        <v>25281488.690000001</v>
      </c>
      <c r="E45" s="54"/>
      <c r="F45" s="23">
        <v>0</v>
      </c>
      <c r="G45" s="23">
        <v>0</v>
      </c>
      <c r="H45" s="53">
        <v>80921.94</v>
      </c>
      <c r="I45" s="54"/>
      <c r="J45" s="23">
        <v>29530399.440000001</v>
      </c>
      <c r="K45" s="23">
        <v>0</v>
      </c>
      <c r="L45" s="24">
        <v>55306398.57</v>
      </c>
      <c r="M45" s="42">
        <f t="shared" si="3"/>
        <v>0.3480837205857763</v>
      </c>
    </row>
    <row r="46" spans="2:13" x14ac:dyDescent="0.25">
      <c r="B46" s="25" t="s">
        <v>7</v>
      </c>
      <c r="C46" s="26">
        <v>9741142.0199999996</v>
      </c>
      <c r="D46" s="55">
        <v>94291770.659999996</v>
      </c>
      <c r="E46" s="54"/>
      <c r="F46" s="26">
        <v>522002.17</v>
      </c>
      <c r="G46" s="26">
        <v>375705.69</v>
      </c>
      <c r="H46" s="55">
        <v>731633</v>
      </c>
      <c r="I46" s="54"/>
      <c r="J46" s="26">
        <v>52531212.490000002</v>
      </c>
      <c r="K46" s="26">
        <v>694741.89</v>
      </c>
      <c r="L46" s="24">
        <v>158888207.91999999</v>
      </c>
      <c r="M46" s="42">
        <f t="shared" si="3"/>
        <v>1</v>
      </c>
    </row>
    <row r="48" spans="2:13" x14ac:dyDescent="0.25">
      <c r="B48" s="52">
        <v>2019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</row>
    <row r="49" spans="2:13" x14ac:dyDescent="0.25">
      <c r="B49" s="1"/>
      <c r="C49" s="49" t="s">
        <v>0</v>
      </c>
      <c r="D49" s="50"/>
      <c r="E49" s="50"/>
      <c r="F49" s="50"/>
      <c r="G49" s="50"/>
      <c r="H49" s="50"/>
      <c r="I49" s="51"/>
      <c r="J49" s="49" t="s">
        <v>1</v>
      </c>
      <c r="K49" s="51"/>
      <c r="L49" s="2"/>
    </row>
    <row r="50" spans="2:13" ht="28.5" x14ac:dyDescent="0.25">
      <c r="B50" s="1" t="s">
        <v>2</v>
      </c>
      <c r="C50" s="49" t="s">
        <v>3</v>
      </c>
      <c r="D50" s="50"/>
      <c r="E50" s="50"/>
      <c r="F50" s="50"/>
      <c r="G50" s="51"/>
      <c r="H50" s="49" t="s">
        <v>4</v>
      </c>
      <c r="I50" s="51"/>
      <c r="J50" s="2" t="s">
        <v>5</v>
      </c>
      <c r="K50" s="2" t="s">
        <v>6</v>
      </c>
      <c r="L50" s="2" t="s">
        <v>7</v>
      </c>
    </row>
    <row r="51" spans="2:13" x14ac:dyDescent="0.25">
      <c r="B51" s="1"/>
      <c r="C51" s="2" t="s">
        <v>8</v>
      </c>
      <c r="D51" s="49" t="s">
        <v>9</v>
      </c>
      <c r="E51" s="51"/>
      <c r="F51" s="2" t="s">
        <v>10</v>
      </c>
      <c r="G51" s="2" t="s">
        <v>11</v>
      </c>
      <c r="H51" s="49" t="s">
        <v>12</v>
      </c>
      <c r="I51" s="51"/>
      <c r="J51" s="2" t="s">
        <v>13</v>
      </c>
      <c r="K51" s="2"/>
      <c r="L51" s="2"/>
    </row>
    <row r="52" spans="2:13" ht="18" x14ac:dyDescent="0.25">
      <c r="B52" s="17" t="s">
        <v>14</v>
      </c>
      <c r="C52" s="18">
        <v>0</v>
      </c>
      <c r="D52" s="53">
        <v>0</v>
      </c>
      <c r="E52" s="54"/>
      <c r="F52" s="18">
        <v>0</v>
      </c>
      <c r="G52" s="18">
        <v>0</v>
      </c>
      <c r="H52" s="53">
        <v>0</v>
      </c>
      <c r="I52" s="54"/>
      <c r="J52" s="18">
        <v>425802</v>
      </c>
      <c r="K52" s="18">
        <v>0</v>
      </c>
      <c r="L52" s="19">
        <v>425802</v>
      </c>
      <c r="M52" s="42">
        <f t="shared" ref="M52:M57" si="4">L52/$L$57</f>
        <v>2.6365564743681302E-3</v>
      </c>
    </row>
    <row r="53" spans="2:13" ht="18" x14ac:dyDescent="0.25">
      <c r="B53" s="17" t="s">
        <v>15</v>
      </c>
      <c r="C53" s="18">
        <v>2369856</v>
      </c>
      <c r="D53" s="53">
        <v>14956152</v>
      </c>
      <c r="E53" s="54"/>
      <c r="F53" s="18">
        <v>320729</v>
      </c>
      <c r="G53" s="18">
        <v>10798</v>
      </c>
      <c r="H53" s="53">
        <v>83676</v>
      </c>
      <c r="I53" s="54"/>
      <c r="J53" s="18">
        <v>3158941</v>
      </c>
      <c r="K53" s="18">
        <v>134504</v>
      </c>
      <c r="L53" s="19">
        <v>21034656</v>
      </c>
      <c r="M53" s="42">
        <f t="shared" si="4"/>
        <v>0.13024612017535483</v>
      </c>
    </row>
    <row r="54" spans="2:13" ht="18" x14ac:dyDescent="0.25">
      <c r="B54" s="17" t="s">
        <v>16</v>
      </c>
      <c r="C54" s="18">
        <v>4639426.2</v>
      </c>
      <c r="D54" s="53">
        <v>50587327.310000002</v>
      </c>
      <c r="E54" s="54"/>
      <c r="F54" s="18">
        <v>3849.51</v>
      </c>
      <c r="G54" s="18">
        <v>362519.73</v>
      </c>
      <c r="H54" s="53">
        <v>382032.36</v>
      </c>
      <c r="I54" s="54"/>
      <c r="J54" s="18">
        <v>15892210.33</v>
      </c>
      <c r="K54" s="18">
        <v>525821.12</v>
      </c>
      <c r="L54" s="19">
        <v>72393186.560000002</v>
      </c>
      <c r="M54" s="42">
        <f t="shared" si="4"/>
        <v>0.44825699438919475</v>
      </c>
    </row>
    <row r="55" spans="2:13" ht="18" x14ac:dyDescent="0.25">
      <c r="B55" s="17" t="s">
        <v>17</v>
      </c>
      <c r="C55" s="18">
        <v>2646947</v>
      </c>
      <c r="D55" s="53">
        <v>3936901</v>
      </c>
      <c r="E55" s="54"/>
      <c r="F55" s="18">
        <v>83438</v>
      </c>
      <c r="G55" s="18">
        <v>112</v>
      </c>
      <c r="H55" s="53">
        <v>218692</v>
      </c>
      <c r="I55" s="54"/>
      <c r="J55" s="18">
        <v>4724055</v>
      </c>
      <c r="K55" s="18">
        <v>0</v>
      </c>
      <c r="L55" s="19">
        <v>11610145</v>
      </c>
      <c r="M55" s="42">
        <f t="shared" si="4"/>
        <v>7.1889758545292823E-2</v>
      </c>
    </row>
    <row r="56" spans="2:13" ht="18" x14ac:dyDescent="0.25">
      <c r="B56" s="17" t="s">
        <v>18</v>
      </c>
      <c r="C56" s="18">
        <v>496320.75</v>
      </c>
      <c r="D56" s="53">
        <v>26123511.600000001</v>
      </c>
      <c r="E56" s="54"/>
      <c r="F56" s="18">
        <v>0</v>
      </c>
      <c r="G56" s="18">
        <v>0</v>
      </c>
      <c r="H56" s="53">
        <v>81181.320000000007</v>
      </c>
      <c r="I56" s="54"/>
      <c r="J56" s="18">
        <v>29334487.280000001</v>
      </c>
      <c r="K56" s="18">
        <v>0</v>
      </c>
      <c r="L56" s="19">
        <v>56035500.950000003</v>
      </c>
      <c r="M56" s="42">
        <f t="shared" si="4"/>
        <v>0.34697057041578955</v>
      </c>
    </row>
    <row r="57" spans="2:13" x14ac:dyDescent="0.25">
      <c r="B57" s="20" t="s">
        <v>7</v>
      </c>
      <c r="C57" s="21">
        <v>10152549.949999999</v>
      </c>
      <c r="D57" s="55">
        <v>95603891.909999996</v>
      </c>
      <c r="E57" s="54"/>
      <c r="F57" s="21">
        <v>408016.51</v>
      </c>
      <c r="G57" s="21">
        <v>373429.73</v>
      </c>
      <c r="H57" s="55">
        <v>765581.68</v>
      </c>
      <c r="I57" s="54"/>
      <c r="J57" s="21">
        <v>53535495.609999999</v>
      </c>
      <c r="K57" s="21">
        <v>660325.12</v>
      </c>
      <c r="L57" s="19">
        <v>161499290.50999999</v>
      </c>
      <c r="M57" s="42">
        <f t="shared" si="4"/>
        <v>1</v>
      </c>
    </row>
    <row r="60" spans="2:13" x14ac:dyDescent="0.25">
      <c r="B60" s="52">
        <v>2019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</row>
    <row r="61" spans="2:13" ht="16.5" customHeight="1" x14ac:dyDescent="0.25">
      <c r="B61" s="1"/>
      <c r="C61" s="49" t="s">
        <v>0</v>
      </c>
      <c r="D61" s="50"/>
      <c r="E61" s="50"/>
      <c r="F61" s="50"/>
      <c r="G61" s="50"/>
      <c r="H61" s="50"/>
      <c r="I61" s="51"/>
      <c r="J61" s="49" t="s">
        <v>1</v>
      </c>
      <c r="K61" s="51"/>
      <c r="L61" s="2"/>
    </row>
    <row r="62" spans="2:13" ht="28.5" x14ac:dyDescent="0.25">
      <c r="B62" s="1" t="s">
        <v>2</v>
      </c>
      <c r="C62" s="49" t="s">
        <v>3</v>
      </c>
      <c r="D62" s="50"/>
      <c r="E62" s="50"/>
      <c r="F62" s="50"/>
      <c r="G62" s="51"/>
      <c r="H62" s="49" t="s">
        <v>4</v>
      </c>
      <c r="I62" s="51"/>
      <c r="J62" s="2" t="s">
        <v>5</v>
      </c>
      <c r="K62" s="2" t="s">
        <v>6</v>
      </c>
      <c r="L62" s="2" t="s">
        <v>7</v>
      </c>
    </row>
    <row r="63" spans="2:13" x14ac:dyDescent="0.25">
      <c r="B63" s="1"/>
      <c r="C63" s="2" t="s">
        <v>8</v>
      </c>
      <c r="D63" s="49" t="s">
        <v>9</v>
      </c>
      <c r="E63" s="51"/>
      <c r="F63" s="2" t="s">
        <v>10</v>
      </c>
      <c r="G63" s="2" t="s">
        <v>11</v>
      </c>
      <c r="H63" s="49" t="s">
        <v>12</v>
      </c>
      <c r="I63" s="51"/>
      <c r="J63" s="2" t="s">
        <v>13</v>
      </c>
      <c r="K63" s="2"/>
      <c r="L63" s="2"/>
    </row>
    <row r="64" spans="2:13" ht="18" x14ac:dyDescent="0.25">
      <c r="B64" s="27" t="s">
        <v>14</v>
      </c>
      <c r="C64" s="28">
        <v>0</v>
      </c>
      <c r="D64" s="53">
        <v>0</v>
      </c>
      <c r="E64" s="54"/>
      <c r="F64" s="28">
        <v>0</v>
      </c>
      <c r="G64" s="28">
        <v>0</v>
      </c>
      <c r="H64" s="53">
        <v>0</v>
      </c>
      <c r="I64" s="54"/>
      <c r="J64" s="28">
        <v>270917</v>
      </c>
      <c r="K64" s="28">
        <v>0</v>
      </c>
      <c r="L64" s="29">
        <v>270917</v>
      </c>
      <c r="M64" s="42">
        <f t="shared" ref="M64:M69" si="5">L64/$L$69</f>
        <v>1.6553508124192108E-3</v>
      </c>
    </row>
    <row r="65" spans="2:13" ht="18" x14ac:dyDescent="0.25">
      <c r="B65" s="27" t="s">
        <v>15</v>
      </c>
      <c r="C65" s="28">
        <v>2764920</v>
      </c>
      <c r="D65" s="53">
        <v>15571725</v>
      </c>
      <c r="E65" s="54"/>
      <c r="F65" s="28">
        <v>299581</v>
      </c>
      <c r="G65" s="28">
        <v>10001</v>
      </c>
      <c r="H65" s="53">
        <v>75987</v>
      </c>
      <c r="I65" s="54"/>
      <c r="J65" s="28">
        <v>2505730</v>
      </c>
      <c r="K65" s="28">
        <v>93841</v>
      </c>
      <c r="L65" s="29">
        <v>21321785</v>
      </c>
      <c r="M65" s="42">
        <f t="shared" si="5"/>
        <v>0.13027987952759607</v>
      </c>
    </row>
    <row r="66" spans="2:13" ht="18" x14ac:dyDescent="0.25">
      <c r="B66" s="27" t="s">
        <v>16</v>
      </c>
      <c r="C66" s="28">
        <v>5194072</v>
      </c>
      <c r="D66" s="53">
        <v>55864183</v>
      </c>
      <c r="E66" s="54"/>
      <c r="F66" s="28">
        <v>3767</v>
      </c>
      <c r="G66" s="28">
        <v>346960</v>
      </c>
      <c r="H66" s="53">
        <v>350477</v>
      </c>
      <c r="I66" s="54"/>
      <c r="J66" s="28">
        <v>13062182</v>
      </c>
      <c r="K66" s="28">
        <v>487120</v>
      </c>
      <c r="L66" s="29">
        <v>75308761</v>
      </c>
      <c r="M66" s="42">
        <f t="shared" si="5"/>
        <v>0.46014985661156066</v>
      </c>
    </row>
    <row r="67" spans="2:13" ht="18" x14ac:dyDescent="0.25">
      <c r="B67" s="27" t="s">
        <v>17</v>
      </c>
      <c r="C67" s="28">
        <v>2488981</v>
      </c>
      <c r="D67" s="53">
        <v>4520607</v>
      </c>
      <c r="E67" s="54"/>
      <c r="F67" s="28">
        <v>88179</v>
      </c>
      <c r="G67" s="28">
        <v>290</v>
      </c>
      <c r="H67" s="53">
        <v>167777</v>
      </c>
      <c r="I67" s="54"/>
      <c r="J67" s="28">
        <v>4258251</v>
      </c>
      <c r="K67" s="28">
        <v>13590</v>
      </c>
      <c r="L67" s="29">
        <v>11537675</v>
      </c>
      <c r="M67" s="42">
        <f t="shared" si="5"/>
        <v>7.0497235997293711E-2</v>
      </c>
    </row>
    <row r="68" spans="2:13" ht="18" x14ac:dyDescent="0.25">
      <c r="B68" s="27" t="s">
        <v>18</v>
      </c>
      <c r="C68" s="28">
        <v>515865</v>
      </c>
      <c r="D68" s="53">
        <v>27809108</v>
      </c>
      <c r="E68" s="54"/>
      <c r="F68" s="28">
        <v>0</v>
      </c>
      <c r="G68" s="28">
        <v>0</v>
      </c>
      <c r="H68" s="53">
        <v>69632</v>
      </c>
      <c r="I68" s="54"/>
      <c r="J68" s="28">
        <v>26827638</v>
      </c>
      <c r="K68" s="28">
        <v>0</v>
      </c>
      <c r="L68" s="29">
        <v>55222243</v>
      </c>
      <c r="M68" s="42">
        <f t="shared" si="5"/>
        <v>0.33741767705113035</v>
      </c>
    </row>
    <row r="69" spans="2:13" x14ac:dyDescent="0.25">
      <c r="B69" s="30" t="s">
        <v>7</v>
      </c>
      <c r="C69" s="31">
        <v>10963838</v>
      </c>
      <c r="D69" s="55">
        <v>103765623</v>
      </c>
      <c r="E69" s="54"/>
      <c r="F69" s="31">
        <v>391527</v>
      </c>
      <c r="G69" s="31">
        <v>357251</v>
      </c>
      <c r="H69" s="55">
        <v>663873</v>
      </c>
      <c r="I69" s="54"/>
      <c r="J69" s="31">
        <v>46924718</v>
      </c>
      <c r="K69" s="31">
        <v>594551</v>
      </c>
      <c r="L69" s="29">
        <v>163661381</v>
      </c>
      <c r="M69" s="42">
        <f t="shared" si="5"/>
        <v>1</v>
      </c>
    </row>
    <row r="72" spans="2:13" x14ac:dyDescent="0.25">
      <c r="B72" s="52">
        <v>2020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3" spans="2:13" ht="16.5" customHeight="1" x14ac:dyDescent="0.25">
      <c r="B73" s="1"/>
      <c r="C73" s="49" t="s">
        <v>0</v>
      </c>
      <c r="D73" s="50"/>
      <c r="E73" s="50"/>
      <c r="F73" s="50"/>
      <c r="G73" s="50"/>
      <c r="H73" s="50"/>
      <c r="I73" s="51"/>
      <c r="J73" s="49" t="s">
        <v>1</v>
      </c>
      <c r="K73" s="51"/>
      <c r="L73" s="2"/>
    </row>
    <row r="74" spans="2:13" ht="28.5" x14ac:dyDescent="0.25">
      <c r="B74" s="1" t="s">
        <v>2</v>
      </c>
      <c r="C74" s="49" t="s">
        <v>3</v>
      </c>
      <c r="D74" s="50"/>
      <c r="E74" s="50"/>
      <c r="F74" s="50"/>
      <c r="G74" s="51"/>
      <c r="H74" s="49" t="s">
        <v>4</v>
      </c>
      <c r="I74" s="51"/>
      <c r="J74" s="2" t="s">
        <v>5</v>
      </c>
      <c r="K74" s="2" t="s">
        <v>6</v>
      </c>
      <c r="L74" s="2" t="s">
        <v>7</v>
      </c>
    </row>
    <row r="75" spans="2:13" ht="15.75" thickBot="1" x14ac:dyDescent="0.3">
      <c r="B75" s="1"/>
      <c r="C75" s="2" t="s">
        <v>8</v>
      </c>
      <c r="D75" s="49" t="s">
        <v>9</v>
      </c>
      <c r="E75" s="51"/>
      <c r="F75" s="2" t="s">
        <v>10</v>
      </c>
      <c r="G75" s="2" t="s">
        <v>11</v>
      </c>
      <c r="H75" s="49" t="s">
        <v>12</v>
      </c>
      <c r="I75" s="51"/>
      <c r="J75" s="2" t="s">
        <v>13</v>
      </c>
      <c r="K75" s="2"/>
      <c r="L75" s="2"/>
    </row>
    <row r="76" spans="2:13" ht="18.75" thickTop="1" x14ac:dyDescent="0.25">
      <c r="B76" s="32" t="s">
        <v>14</v>
      </c>
      <c r="C76" s="33">
        <v>0</v>
      </c>
      <c r="D76" s="56">
        <v>0</v>
      </c>
      <c r="E76" s="57"/>
      <c r="F76" s="33">
        <v>0</v>
      </c>
      <c r="G76" s="33">
        <v>0</v>
      </c>
      <c r="H76" s="56">
        <v>0</v>
      </c>
      <c r="I76" s="57"/>
      <c r="J76" s="33">
        <v>270917</v>
      </c>
      <c r="K76" s="33">
        <v>0</v>
      </c>
      <c r="L76" s="34">
        <v>270917</v>
      </c>
      <c r="M76" s="42">
        <f t="shared" ref="M76:M81" si="6">L76/$L$81</f>
        <v>1.6553508124192108E-3</v>
      </c>
    </row>
    <row r="77" spans="2:13" ht="18" x14ac:dyDescent="0.25">
      <c r="B77" s="32" t="s">
        <v>15</v>
      </c>
      <c r="C77" s="33">
        <v>2764920</v>
      </c>
      <c r="D77" s="53">
        <v>15571725</v>
      </c>
      <c r="E77" s="54"/>
      <c r="F77" s="33">
        <v>299581</v>
      </c>
      <c r="G77" s="33">
        <v>10001</v>
      </c>
      <c r="H77" s="53">
        <v>75987</v>
      </c>
      <c r="I77" s="54"/>
      <c r="J77" s="33">
        <v>2505730</v>
      </c>
      <c r="K77" s="33">
        <v>93841</v>
      </c>
      <c r="L77" s="34">
        <v>21321785</v>
      </c>
      <c r="M77" s="42">
        <f t="shared" si="6"/>
        <v>0.13027987952759607</v>
      </c>
    </row>
    <row r="78" spans="2:13" ht="18" x14ac:dyDescent="0.25">
      <c r="B78" s="32" t="s">
        <v>16</v>
      </c>
      <c r="C78" s="33">
        <v>5194072</v>
      </c>
      <c r="D78" s="53">
        <v>55864183</v>
      </c>
      <c r="E78" s="54"/>
      <c r="F78" s="33">
        <v>3767</v>
      </c>
      <c r="G78" s="33">
        <v>346960</v>
      </c>
      <c r="H78" s="53">
        <v>350477</v>
      </c>
      <c r="I78" s="54"/>
      <c r="J78" s="33">
        <v>13062182</v>
      </c>
      <c r="K78" s="33">
        <v>487120</v>
      </c>
      <c r="L78" s="34">
        <v>75308761</v>
      </c>
      <c r="M78" s="42">
        <f t="shared" si="6"/>
        <v>0.46014985661156066</v>
      </c>
    </row>
    <row r="79" spans="2:13" ht="18" x14ac:dyDescent="0.25">
      <c r="B79" s="32" t="s">
        <v>17</v>
      </c>
      <c r="C79" s="33">
        <v>2488981</v>
      </c>
      <c r="D79" s="53">
        <v>4520607</v>
      </c>
      <c r="E79" s="54"/>
      <c r="F79" s="33">
        <v>88179</v>
      </c>
      <c r="G79" s="33">
        <v>290</v>
      </c>
      <c r="H79" s="53">
        <v>167777</v>
      </c>
      <c r="I79" s="54"/>
      <c r="J79" s="33">
        <v>4258251</v>
      </c>
      <c r="K79" s="33">
        <v>13590</v>
      </c>
      <c r="L79" s="34">
        <v>11537675</v>
      </c>
      <c r="M79" s="42">
        <f t="shared" si="6"/>
        <v>7.0497235997293711E-2</v>
      </c>
    </row>
    <row r="80" spans="2:13" ht="18" x14ac:dyDescent="0.25">
      <c r="B80" s="32" t="s">
        <v>18</v>
      </c>
      <c r="C80" s="33">
        <v>515865</v>
      </c>
      <c r="D80" s="53">
        <v>27809108</v>
      </c>
      <c r="E80" s="54"/>
      <c r="F80" s="33">
        <v>0</v>
      </c>
      <c r="G80" s="33">
        <v>0</v>
      </c>
      <c r="H80" s="53">
        <v>69632</v>
      </c>
      <c r="I80" s="54"/>
      <c r="J80" s="33">
        <v>26827638</v>
      </c>
      <c r="K80" s="33">
        <v>0</v>
      </c>
      <c r="L80" s="34">
        <v>55222243</v>
      </c>
      <c r="M80" s="42">
        <f t="shared" si="6"/>
        <v>0.33741767705113035</v>
      </c>
    </row>
    <row r="81" spans="2:13" x14ac:dyDescent="0.25">
      <c r="B81" s="35" t="s">
        <v>7</v>
      </c>
      <c r="C81" s="36">
        <v>10963838</v>
      </c>
      <c r="D81" s="55">
        <v>103765623</v>
      </c>
      <c r="E81" s="54"/>
      <c r="F81" s="36">
        <v>391527</v>
      </c>
      <c r="G81" s="36">
        <v>357251</v>
      </c>
      <c r="H81" s="55">
        <v>663873</v>
      </c>
      <c r="I81" s="54"/>
      <c r="J81" s="36">
        <v>46924718</v>
      </c>
      <c r="K81" s="36">
        <v>594551</v>
      </c>
      <c r="L81" s="34">
        <v>163661381</v>
      </c>
      <c r="M81" s="42">
        <f t="shared" si="6"/>
        <v>1</v>
      </c>
    </row>
    <row r="84" spans="2:13" x14ac:dyDescent="0.25">
      <c r="B84" s="52">
        <v>2021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pans="2:13" ht="16.5" customHeight="1" x14ac:dyDescent="0.25">
      <c r="B85" s="1"/>
      <c r="C85" s="49" t="s">
        <v>0</v>
      </c>
      <c r="D85" s="50"/>
      <c r="E85" s="50"/>
      <c r="F85" s="50"/>
      <c r="G85" s="50"/>
      <c r="H85" s="50"/>
      <c r="I85" s="51"/>
      <c r="J85" s="49" t="s">
        <v>1</v>
      </c>
      <c r="K85" s="51"/>
      <c r="L85" s="2"/>
    </row>
    <row r="86" spans="2:13" ht="28.5" x14ac:dyDescent="0.25">
      <c r="B86" s="1" t="s">
        <v>2</v>
      </c>
      <c r="C86" s="49" t="s">
        <v>3</v>
      </c>
      <c r="D86" s="50"/>
      <c r="E86" s="50"/>
      <c r="F86" s="50"/>
      <c r="G86" s="51"/>
      <c r="H86" s="49" t="s">
        <v>4</v>
      </c>
      <c r="I86" s="51"/>
      <c r="J86" s="2" t="s">
        <v>5</v>
      </c>
      <c r="K86" s="2" t="s">
        <v>6</v>
      </c>
      <c r="L86" s="2" t="s">
        <v>7</v>
      </c>
    </row>
    <row r="87" spans="2:13" x14ac:dyDescent="0.25">
      <c r="B87" s="1"/>
      <c r="C87" s="2" t="s">
        <v>8</v>
      </c>
      <c r="D87" s="49" t="s">
        <v>9</v>
      </c>
      <c r="E87" s="51"/>
      <c r="F87" s="2" t="s">
        <v>10</v>
      </c>
      <c r="G87" s="2" t="s">
        <v>11</v>
      </c>
      <c r="H87" s="49" t="s">
        <v>12</v>
      </c>
      <c r="I87" s="51"/>
      <c r="J87" s="2" t="s">
        <v>13</v>
      </c>
      <c r="K87" s="2"/>
      <c r="L87" s="2"/>
    </row>
    <row r="88" spans="2:13" ht="18" x14ac:dyDescent="0.25">
      <c r="B88" s="37" t="s">
        <v>14</v>
      </c>
      <c r="C88" s="38">
        <v>0</v>
      </c>
      <c r="D88" s="53">
        <v>0</v>
      </c>
      <c r="E88" s="54"/>
      <c r="F88" s="38">
        <v>0</v>
      </c>
      <c r="G88" s="38">
        <v>0</v>
      </c>
      <c r="H88" s="53">
        <v>0</v>
      </c>
      <c r="I88" s="54"/>
      <c r="J88" s="38">
        <v>287652</v>
      </c>
      <c r="K88" s="38">
        <v>0</v>
      </c>
      <c r="L88" s="39">
        <v>287652</v>
      </c>
      <c r="M88" s="42">
        <f t="shared" ref="M88:M93" si="7">L88/$L$93</f>
        <v>1.6550015138570159E-3</v>
      </c>
    </row>
    <row r="89" spans="2:13" ht="18" x14ac:dyDescent="0.25">
      <c r="B89" s="37" t="s">
        <v>15</v>
      </c>
      <c r="C89" s="38">
        <v>5011444</v>
      </c>
      <c r="D89" s="53">
        <v>19107625</v>
      </c>
      <c r="E89" s="54"/>
      <c r="F89" s="38">
        <v>239334</v>
      </c>
      <c r="G89" s="38">
        <v>12880</v>
      </c>
      <c r="H89" s="53">
        <v>270943</v>
      </c>
      <c r="I89" s="54"/>
      <c r="J89" s="38">
        <v>885029</v>
      </c>
      <c r="K89" s="38">
        <v>0</v>
      </c>
      <c r="L89" s="39">
        <v>25527255</v>
      </c>
      <c r="M89" s="42">
        <f t="shared" si="7"/>
        <v>0.14687068287240859</v>
      </c>
    </row>
    <row r="90" spans="2:13" ht="18" x14ac:dyDescent="0.25">
      <c r="B90" s="37" t="s">
        <v>16</v>
      </c>
      <c r="C90" s="38">
        <v>5544986</v>
      </c>
      <c r="D90" s="53">
        <v>56410780</v>
      </c>
      <c r="E90" s="54"/>
      <c r="F90" s="38">
        <v>3034</v>
      </c>
      <c r="G90" s="38">
        <v>362127</v>
      </c>
      <c r="H90" s="53">
        <v>400500</v>
      </c>
      <c r="I90" s="54"/>
      <c r="J90" s="38">
        <v>17558446</v>
      </c>
      <c r="K90" s="38">
        <v>501650</v>
      </c>
      <c r="L90" s="39">
        <v>80781523</v>
      </c>
      <c r="M90" s="42">
        <f t="shared" si="7"/>
        <v>0.46477529395476253</v>
      </c>
    </row>
    <row r="91" spans="2:13" ht="18" x14ac:dyDescent="0.25">
      <c r="B91" s="37" t="s">
        <v>17</v>
      </c>
      <c r="C91" s="38">
        <v>554087</v>
      </c>
      <c r="D91" s="53">
        <v>1688862</v>
      </c>
      <c r="E91" s="54"/>
      <c r="F91" s="38">
        <v>18902</v>
      </c>
      <c r="G91" s="38">
        <v>2</v>
      </c>
      <c r="H91" s="53">
        <v>70895</v>
      </c>
      <c r="I91" s="54"/>
      <c r="J91" s="38">
        <v>7229107</v>
      </c>
      <c r="K91" s="38">
        <v>151826</v>
      </c>
      <c r="L91" s="39">
        <v>9713681</v>
      </c>
      <c r="M91" s="42">
        <f t="shared" si="7"/>
        <v>5.5887519503164E-2</v>
      </c>
    </row>
    <row r="92" spans="2:13" ht="18" x14ac:dyDescent="0.25">
      <c r="B92" s="37" t="s">
        <v>18</v>
      </c>
      <c r="C92" s="38">
        <v>720895</v>
      </c>
      <c r="D92" s="53">
        <v>27733607</v>
      </c>
      <c r="E92" s="54"/>
      <c r="F92" s="38">
        <v>0</v>
      </c>
      <c r="G92" s="38">
        <v>0</v>
      </c>
      <c r="H92" s="53">
        <v>80947</v>
      </c>
      <c r="I92" s="54"/>
      <c r="J92" s="38">
        <v>28962136</v>
      </c>
      <c r="K92" s="38">
        <v>0</v>
      </c>
      <c r="L92" s="39">
        <v>57497585</v>
      </c>
      <c r="M92" s="42">
        <f t="shared" si="7"/>
        <v>0.3308115021558079</v>
      </c>
    </row>
    <row r="93" spans="2:13" x14ac:dyDescent="0.25">
      <c r="B93" s="40" t="s">
        <v>7</v>
      </c>
      <c r="C93" s="41">
        <v>11831412</v>
      </c>
      <c r="D93" s="55">
        <v>104940874</v>
      </c>
      <c r="E93" s="54"/>
      <c r="F93" s="41">
        <v>261270</v>
      </c>
      <c r="G93" s="41">
        <v>375009</v>
      </c>
      <c r="H93" s="55">
        <v>823285</v>
      </c>
      <c r="I93" s="54"/>
      <c r="J93" s="41">
        <v>54922370</v>
      </c>
      <c r="K93" s="41">
        <v>653476</v>
      </c>
      <c r="L93" s="39">
        <v>173807696</v>
      </c>
      <c r="M93" s="42">
        <f t="shared" si="7"/>
        <v>1</v>
      </c>
    </row>
  </sheetData>
  <mergeCells count="152">
    <mergeCell ref="D6:E6"/>
    <mergeCell ref="H6:I6"/>
    <mergeCell ref="D10:E10"/>
    <mergeCell ref="H10:I10"/>
    <mergeCell ref="D7:E7"/>
    <mergeCell ref="H7:I7"/>
    <mergeCell ref="D8:E8"/>
    <mergeCell ref="H8:I8"/>
    <mergeCell ref="D9:E9"/>
    <mergeCell ref="H9:I9"/>
    <mergeCell ref="C2:I2"/>
    <mergeCell ref="J2:K2"/>
    <mergeCell ref="C3:G3"/>
    <mergeCell ref="H3:I3"/>
    <mergeCell ref="B1:L1"/>
    <mergeCell ref="D4:E4"/>
    <mergeCell ref="H4:I4"/>
    <mergeCell ref="D5:E5"/>
    <mergeCell ref="H5:I5"/>
    <mergeCell ref="D18:E18"/>
    <mergeCell ref="H18:I18"/>
    <mergeCell ref="D22:E22"/>
    <mergeCell ref="H22:I22"/>
    <mergeCell ref="D19:E19"/>
    <mergeCell ref="H19:I19"/>
    <mergeCell ref="D20:E20"/>
    <mergeCell ref="H20:I20"/>
    <mergeCell ref="D21:E21"/>
    <mergeCell ref="H21:I21"/>
    <mergeCell ref="C14:I14"/>
    <mergeCell ref="J14:K14"/>
    <mergeCell ref="C15:G15"/>
    <mergeCell ref="H15:I15"/>
    <mergeCell ref="B13:L13"/>
    <mergeCell ref="D16:E16"/>
    <mergeCell ref="H16:I16"/>
    <mergeCell ref="D17:E17"/>
    <mergeCell ref="H17:I17"/>
    <mergeCell ref="D30:E30"/>
    <mergeCell ref="H30:I30"/>
    <mergeCell ref="D34:E34"/>
    <mergeCell ref="H34:I34"/>
    <mergeCell ref="D31:E31"/>
    <mergeCell ref="H31:I31"/>
    <mergeCell ref="D32:E32"/>
    <mergeCell ref="H32:I32"/>
    <mergeCell ref="D33:E33"/>
    <mergeCell ref="H33:I33"/>
    <mergeCell ref="C26:I26"/>
    <mergeCell ref="J26:K26"/>
    <mergeCell ref="C27:G27"/>
    <mergeCell ref="H27:I27"/>
    <mergeCell ref="B25:L25"/>
    <mergeCell ref="D28:E28"/>
    <mergeCell ref="H28:I28"/>
    <mergeCell ref="D29:E29"/>
    <mergeCell ref="H29:I29"/>
    <mergeCell ref="D53:E53"/>
    <mergeCell ref="H53:I53"/>
    <mergeCell ref="D57:E57"/>
    <mergeCell ref="H57:I57"/>
    <mergeCell ref="D54:E54"/>
    <mergeCell ref="H54:I54"/>
    <mergeCell ref="D55:E55"/>
    <mergeCell ref="H55:I55"/>
    <mergeCell ref="D56:E56"/>
    <mergeCell ref="H56:I56"/>
    <mergeCell ref="C49:I49"/>
    <mergeCell ref="J49:K49"/>
    <mergeCell ref="C50:G50"/>
    <mergeCell ref="H50:I50"/>
    <mergeCell ref="B48:L48"/>
    <mergeCell ref="D51:E51"/>
    <mergeCell ref="H51:I51"/>
    <mergeCell ref="D52:E52"/>
    <mergeCell ref="H52:I52"/>
    <mergeCell ref="D42:E42"/>
    <mergeCell ref="H42:I42"/>
    <mergeCell ref="D46:E46"/>
    <mergeCell ref="H46:I46"/>
    <mergeCell ref="D43:E43"/>
    <mergeCell ref="H43:I43"/>
    <mergeCell ref="D44:E44"/>
    <mergeCell ref="H44:I44"/>
    <mergeCell ref="D45:E45"/>
    <mergeCell ref="H45:I45"/>
    <mergeCell ref="C38:I38"/>
    <mergeCell ref="J38:K38"/>
    <mergeCell ref="C39:G39"/>
    <mergeCell ref="H39:I39"/>
    <mergeCell ref="B37:L37"/>
    <mergeCell ref="D40:E40"/>
    <mergeCell ref="H40:I40"/>
    <mergeCell ref="D41:E41"/>
    <mergeCell ref="H41:I41"/>
    <mergeCell ref="D65:E65"/>
    <mergeCell ref="H65:I65"/>
    <mergeCell ref="D69:E69"/>
    <mergeCell ref="H69:I69"/>
    <mergeCell ref="D66:E66"/>
    <mergeCell ref="H66:I66"/>
    <mergeCell ref="D67:E67"/>
    <mergeCell ref="H67:I67"/>
    <mergeCell ref="D68:E68"/>
    <mergeCell ref="H68:I68"/>
    <mergeCell ref="C61:I61"/>
    <mergeCell ref="J61:K61"/>
    <mergeCell ref="C62:G62"/>
    <mergeCell ref="H62:I62"/>
    <mergeCell ref="B60:L60"/>
    <mergeCell ref="D63:E63"/>
    <mergeCell ref="H63:I63"/>
    <mergeCell ref="D64:E64"/>
    <mergeCell ref="H64:I64"/>
    <mergeCell ref="D77:E77"/>
    <mergeCell ref="H77:I77"/>
    <mergeCell ref="D81:E81"/>
    <mergeCell ref="H81:I81"/>
    <mergeCell ref="D78:E78"/>
    <mergeCell ref="H78:I78"/>
    <mergeCell ref="D79:E79"/>
    <mergeCell ref="H79:I79"/>
    <mergeCell ref="D80:E80"/>
    <mergeCell ref="H80:I80"/>
    <mergeCell ref="C73:I73"/>
    <mergeCell ref="J73:K73"/>
    <mergeCell ref="C74:G74"/>
    <mergeCell ref="H74:I74"/>
    <mergeCell ref="B72:L72"/>
    <mergeCell ref="D75:E75"/>
    <mergeCell ref="H75:I75"/>
    <mergeCell ref="D76:E76"/>
    <mergeCell ref="H76:I76"/>
    <mergeCell ref="D89:E89"/>
    <mergeCell ref="H89:I89"/>
    <mergeCell ref="D93:E93"/>
    <mergeCell ref="H93:I93"/>
    <mergeCell ref="D90:E90"/>
    <mergeCell ref="H90:I90"/>
    <mergeCell ref="D91:E91"/>
    <mergeCell ref="H91:I91"/>
    <mergeCell ref="D92:E92"/>
    <mergeCell ref="H92:I92"/>
    <mergeCell ref="C85:I85"/>
    <mergeCell ref="J85:K85"/>
    <mergeCell ref="C86:G86"/>
    <mergeCell ref="H86:I86"/>
    <mergeCell ref="B84:L84"/>
    <mergeCell ref="D87:E87"/>
    <mergeCell ref="H87:I87"/>
    <mergeCell ref="D88:E88"/>
    <mergeCell ref="H88:I88"/>
  </mergeCells>
  <pageMargins left="0.7" right="0.7" top="0.75" bottom="0.75" header="0.3" footer="0.3"/>
  <pageSetup paperSize="1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tabSelected="1" workbookViewId="0">
      <selection activeCell="A4" sqref="A4"/>
    </sheetView>
  </sheetViews>
  <sheetFormatPr baseColWidth="10" defaultRowHeight="15" x14ac:dyDescent="0.25"/>
  <cols>
    <col min="1" max="1" width="45.140625" customWidth="1"/>
  </cols>
  <sheetData>
    <row r="2" spans="1:8" ht="35.25" customHeight="1" x14ac:dyDescent="0.3">
      <c r="A2" s="69" t="s">
        <v>25</v>
      </c>
      <c r="B2" s="69"/>
      <c r="C2" s="69"/>
      <c r="D2" s="69"/>
      <c r="E2" s="69"/>
      <c r="F2" s="69"/>
      <c r="G2" s="69"/>
      <c r="H2" s="69"/>
    </row>
    <row r="4" spans="1:8" ht="32.25" customHeight="1" x14ac:dyDescent="0.25">
      <c r="A4" s="46" t="s">
        <v>19</v>
      </c>
      <c r="B4" s="46">
        <v>2015</v>
      </c>
      <c r="C4" s="46">
        <v>2016</v>
      </c>
      <c r="D4" s="46">
        <v>2017</v>
      </c>
      <c r="E4" s="46">
        <v>2018</v>
      </c>
      <c r="F4" s="46">
        <v>2019</v>
      </c>
      <c r="G4" s="46">
        <v>2020</v>
      </c>
      <c r="H4" s="46">
        <v>2021</v>
      </c>
    </row>
    <row r="5" spans="1:8" ht="27.75" customHeight="1" x14ac:dyDescent="0.25">
      <c r="A5" s="43" t="s">
        <v>20</v>
      </c>
      <c r="B5" s="44">
        <f>base!M5</f>
        <v>2.698993561445135E-3</v>
      </c>
      <c r="C5" s="44">
        <f>base!M17</f>
        <v>2.5775295166925653E-3</v>
      </c>
      <c r="D5" s="44">
        <f>base!M29</f>
        <v>2.6156620000603501E-3</v>
      </c>
      <c r="E5" s="44">
        <f>base!M41</f>
        <v>3.0374500808958461E-3</v>
      </c>
      <c r="F5" s="44">
        <f>base!M52</f>
        <v>2.6365564743681302E-3</v>
      </c>
      <c r="G5" s="44">
        <f>base!M64</f>
        <v>1.6553508124192108E-3</v>
      </c>
      <c r="H5" s="44">
        <f>base!M88</f>
        <v>1.6550015138570159E-3</v>
      </c>
    </row>
    <row r="6" spans="1:8" ht="27.75" customHeight="1" x14ac:dyDescent="0.25">
      <c r="A6" s="43" t="s">
        <v>21</v>
      </c>
      <c r="B6" s="44">
        <f>base!M6</f>
        <v>0.1151403957863206</v>
      </c>
      <c r="C6" s="44">
        <f>base!M18</f>
        <v>0.11438118093899095</v>
      </c>
      <c r="D6" s="44">
        <f>base!M30</f>
        <v>0.13071159888802517</v>
      </c>
      <c r="E6" s="44">
        <f>base!M42</f>
        <v>0.1340632174586868</v>
      </c>
      <c r="F6" s="44">
        <f>base!M53</f>
        <v>0.13024612017535483</v>
      </c>
      <c r="G6" s="44">
        <f>base!M65</f>
        <v>0.13027987952759607</v>
      </c>
      <c r="H6" s="44">
        <f>base!M89</f>
        <v>0.14687068287240859</v>
      </c>
    </row>
    <row r="7" spans="1:8" ht="27.75" customHeight="1" x14ac:dyDescent="0.25">
      <c r="A7" s="43" t="s">
        <v>22</v>
      </c>
      <c r="B7" s="44">
        <f>base!M7</f>
        <v>0.41510181953299846</v>
      </c>
      <c r="C7" s="44">
        <f>base!M19</f>
        <v>0.43676636280041503</v>
      </c>
      <c r="D7" s="44">
        <f>base!M31</f>
        <v>0.44557384151016016</v>
      </c>
      <c r="E7" s="44">
        <f>base!M43</f>
        <v>0.44788555407353364</v>
      </c>
      <c r="F7" s="44">
        <f>base!M54</f>
        <v>0.44825699438919475</v>
      </c>
      <c r="G7" s="44">
        <f>base!M66</f>
        <v>0.46014985661156066</v>
      </c>
      <c r="H7" s="44">
        <f>base!M90</f>
        <v>0.46477529395476253</v>
      </c>
    </row>
    <row r="8" spans="1:8" ht="27.75" customHeight="1" x14ac:dyDescent="0.25">
      <c r="A8" s="43" t="s">
        <v>23</v>
      </c>
      <c r="B8" s="44">
        <f>base!M8</f>
        <v>8.8647922923682482E-2</v>
      </c>
      <c r="C8" s="44">
        <f>base!M20</f>
        <v>7.4336871213896427E-2</v>
      </c>
      <c r="D8" s="44">
        <f>base!M32</f>
        <v>6.2698432088132292E-2</v>
      </c>
      <c r="E8" s="44">
        <f>base!M44</f>
        <v>6.6930057801107584E-2</v>
      </c>
      <c r="F8" s="44">
        <f>base!M55</f>
        <v>7.1889758545292823E-2</v>
      </c>
      <c r="G8" s="44">
        <f>base!M67</f>
        <v>7.0497235997293711E-2</v>
      </c>
      <c r="H8" s="44">
        <f>base!M91</f>
        <v>5.5887519503164E-2</v>
      </c>
    </row>
    <row r="9" spans="1:8" ht="27.75" customHeight="1" x14ac:dyDescent="0.25">
      <c r="A9" s="43" t="s">
        <v>24</v>
      </c>
      <c r="B9" s="44">
        <f>base!M9</f>
        <v>0.37841086819555325</v>
      </c>
      <c r="C9" s="44">
        <f>base!M21</f>
        <v>0.37193805553000497</v>
      </c>
      <c r="D9" s="44">
        <f>base!M33</f>
        <v>0.35840046551362209</v>
      </c>
      <c r="E9" s="44">
        <f>base!M45</f>
        <v>0.3480837205857763</v>
      </c>
      <c r="F9" s="44">
        <f>base!M56</f>
        <v>0.34697057041578955</v>
      </c>
      <c r="G9" s="44">
        <f>base!M68</f>
        <v>0.33741767705113035</v>
      </c>
      <c r="H9" s="44">
        <f>base!M92</f>
        <v>0.3308115021558079</v>
      </c>
    </row>
    <row r="10" spans="1:8" s="45" customFormat="1" ht="16.5" x14ac:dyDescent="0.25">
      <c r="A10" s="47" t="s">
        <v>7</v>
      </c>
      <c r="B10" s="48">
        <f>SUM(B5:B9)</f>
        <v>1</v>
      </c>
      <c r="C10" s="48">
        <f t="shared" ref="C10:H10" si="0">SUM(C5:C9)</f>
        <v>1</v>
      </c>
      <c r="D10" s="48">
        <f t="shared" si="0"/>
        <v>1</v>
      </c>
      <c r="E10" s="48">
        <f t="shared" si="0"/>
        <v>1.0000000000000002</v>
      </c>
      <c r="F10" s="48">
        <f t="shared" si="0"/>
        <v>1</v>
      </c>
      <c r="G10" s="48">
        <f t="shared" si="0"/>
        <v>1</v>
      </c>
      <c r="H10" s="48">
        <f t="shared" si="0"/>
        <v>1</v>
      </c>
    </row>
  </sheetData>
  <mergeCells count="1">
    <mergeCell ref="A2:H2"/>
  </mergeCells>
  <pageMargins left="0.7" right="0.7" top="0.75" bottom="0.75" header="0.3" footer="0.3"/>
  <pageSetup paperSiz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</vt:lpstr>
      <vt:lpstr>porcentaje de participacion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Medina</dc:creator>
  <cp:lastModifiedBy>Maria Blanca Bachez Hernandez</cp:lastModifiedBy>
  <dcterms:created xsi:type="dcterms:W3CDTF">2022-03-03T21:16:20Z</dcterms:created>
  <dcterms:modified xsi:type="dcterms:W3CDTF">2022-03-28T14:57:01Z</dcterms:modified>
</cp:coreProperties>
</file>