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225" windowWidth="18915" windowHeight="11640" firstSheet="4" activeTab="12"/>
  </bookViews>
  <sheets>
    <sheet name="Enero" sheetId="1" r:id="rId1"/>
    <sheet name="Febrero" sheetId="12" r:id="rId2"/>
    <sheet name="Marzo" sheetId="13" r:id="rId3"/>
    <sheet name="Abril" sheetId="14" r:id="rId4"/>
    <sheet name="Mayo" sheetId="15" r:id="rId5"/>
    <sheet name="Junio" sheetId="16" r:id="rId6"/>
    <sheet name="Julio" sheetId="17" r:id="rId7"/>
    <sheet name="Agosto" sheetId="18" r:id="rId8"/>
    <sheet name="Septiembre" sheetId="19" r:id="rId9"/>
    <sheet name="Octubre" sheetId="20" r:id="rId10"/>
    <sheet name="Noviembre" sheetId="21" r:id="rId11"/>
    <sheet name="Diciembre" sheetId="22" r:id="rId12"/>
    <sheet name="CONSOLIDADO 2021" sheetId="23" r:id="rId13"/>
    <sheet name="Hoja2" sheetId="2" r:id="rId14"/>
    <sheet name="Hoja3" sheetId="3" r:id="rId15"/>
  </sheets>
  <externalReferences>
    <externalReference r:id="rId16"/>
  </externalReferences>
  <calcPr calcId="144525"/>
</workbook>
</file>

<file path=xl/calcChain.xml><?xml version="1.0" encoding="utf-8"?>
<calcChain xmlns="http://schemas.openxmlformats.org/spreadsheetml/2006/main">
  <c r="G15" i="23" l="1"/>
  <c r="B21" i="23" l="1"/>
  <c r="B20" i="23"/>
  <c r="B19" i="23"/>
  <c r="B18" i="23" l="1"/>
  <c r="B17" i="23"/>
  <c r="B16" i="23"/>
  <c r="B15" i="23"/>
  <c r="B14" i="23"/>
  <c r="B13" i="23" l="1"/>
  <c r="B12" i="23"/>
  <c r="B11" i="23"/>
  <c r="B10" i="23"/>
  <c r="B9" i="23"/>
  <c r="AW9" i="15"/>
  <c r="AX9" i="15"/>
  <c r="AY9" i="15"/>
  <c r="AZ9" i="15"/>
  <c r="BA9" i="15"/>
  <c r="BB9" i="15"/>
  <c r="BC9" i="15"/>
  <c r="BD9" i="15"/>
  <c r="AW10" i="15"/>
  <c r="AX10" i="15"/>
  <c r="AY10" i="15"/>
  <c r="AZ10" i="15"/>
  <c r="BA10" i="15"/>
  <c r="BB10" i="15"/>
  <c r="BC10" i="15"/>
  <c r="BD10" i="15"/>
  <c r="AW11" i="15"/>
  <c r="AX11" i="15"/>
  <c r="AY11" i="15"/>
  <c r="AZ11" i="15"/>
  <c r="BA11" i="15"/>
  <c r="BB11" i="15"/>
  <c r="BC11" i="15"/>
  <c r="BD11" i="15"/>
  <c r="AW12" i="15"/>
  <c r="AX12" i="15"/>
  <c r="AY12" i="15"/>
  <c r="AZ12" i="15"/>
  <c r="BA12" i="15"/>
  <c r="BB12" i="15"/>
  <c r="BC12" i="15"/>
  <c r="BD12" i="15"/>
  <c r="AW13" i="15"/>
  <c r="AX13" i="15"/>
  <c r="AY13" i="15"/>
  <c r="AZ13" i="15"/>
  <c r="BA13" i="15"/>
  <c r="BB13" i="15"/>
  <c r="BC13" i="15"/>
  <c r="BD13" i="15"/>
  <c r="AW14" i="15"/>
  <c r="AX14" i="15"/>
  <c r="AY14" i="15"/>
  <c r="AZ14" i="15"/>
  <c r="BA14" i="15"/>
  <c r="BB14" i="15"/>
  <c r="BC14" i="15"/>
  <c r="BD14" i="15"/>
  <c r="AW15" i="15"/>
  <c r="AX15" i="15"/>
  <c r="AY15" i="15"/>
  <c r="AZ15" i="15"/>
  <c r="BA15" i="15"/>
  <c r="BB15" i="15"/>
  <c r="BC15" i="15"/>
  <c r="BD15" i="15"/>
  <c r="AW16" i="15"/>
  <c r="AX16" i="15"/>
  <c r="AY16" i="15"/>
  <c r="AZ16" i="15"/>
  <c r="BA16" i="15"/>
  <c r="BB16" i="15"/>
  <c r="BC16" i="15"/>
  <c r="BD16" i="15"/>
  <c r="AW17" i="15"/>
  <c r="AX17" i="15"/>
  <c r="AY17" i="15"/>
  <c r="AZ17" i="15"/>
  <c r="BA17" i="15"/>
  <c r="BB17" i="15"/>
  <c r="BC17" i="15"/>
  <c r="BD17" i="15"/>
  <c r="AW18" i="15"/>
  <c r="AX18" i="15"/>
  <c r="AY18" i="15"/>
  <c r="AZ18" i="15"/>
  <c r="BA18" i="15"/>
  <c r="BB18" i="15"/>
  <c r="BC18" i="15"/>
  <c r="BD18" i="15"/>
  <c r="AW19" i="15"/>
  <c r="AX19" i="15"/>
  <c r="AY19" i="15"/>
  <c r="AZ19" i="15"/>
  <c r="BA19" i="15"/>
  <c r="BB19" i="15"/>
  <c r="BC19" i="15"/>
  <c r="BD19" i="15"/>
  <c r="AW20" i="15"/>
  <c r="AX20" i="15"/>
  <c r="AY20" i="15"/>
  <c r="AZ20" i="15"/>
  <c r="BA20" i="15"/>
  <c r="BB20" i="15"/>
  <c r="BC20" i="15"/>
  <c r="BD20" i="15"/>
  <c r="AW21" i="15"/>
  <c r="AX21" i="15"/>
  <c r="AY21" i="15"/>
  <c r="AZ21" i="15"/>
  <c r="BA21" i="15"/>
  <c r="BB21" i="15"/>
  <c r="BC21" i="15"/>
  <c r="BD21" i="15"/>
  <c r="AW22" i="15"/>
  <c r="AX22" i="15"/>
  <c r="AY22" i="15"/>
  <c r="AZ22" i="15"/>
  <c r="BA22" i="15"/>
  <c r="BB22" i="15"/>
  <c r="BC22" i="15"/>
  <c r="BD22" i="15"/>
  <c r="AW23" i="15"/>
  <c r="AX23" i="15"/>
  <c r="AY23" i="15"/>
  <c r="AZ23" i="15"/>
  <c r="BA23" i="15"/>
  <c r="BB23" i="15"/>
  <c r="BC23" i="15"/>
  <c r="BD23" i="15"/>
  <c r="AW24" i="15"/>
  <c r="AX24" i="15"/>
  <c r="AY24" i="15"/>
  <c r="AZ24" i="15"/>
  <c r="BA24" i="15"/>
  <c r="BB24" i="15"/>
  <c r="BC24" i="15"/>
  <c r="BD24" i="15"/>
  <c r="AW25" i="15"/>
  <c r="AX25" i="15"/>
  <c r="AY25" i="15"/>
  <c r="AZ25" i="15"/>
  <c r="BA25" i="15"/>
  <c r="BB25" i="15"/>
  <c r="BC25" i="15"/>
  <c r="BD25" i="15"/>
  <c r="AW26" i="15"/>
  <c r="AX26" i="15"/>
  <c r="AY26" i="15"/>
  <c r="AZ26" i="15"/>
  <c r="BA26" i="15"/>
  <c r="BB26" i="15"/>
  <c r="BC26" i="15"/>
  <c r="BD26" i="15"/>
  <c r="AW27" i="15"/>
  <c r="AX27" i="15"/>
  <c r="AY27" i="15"/>
  <c r="AZ27" i="15"/>
  <c r="BA27" i="15"/>
  <c r="BB27" i="15"/>
  <c r="BC27" i="15"/>
  <c r="BD27" i="15"/>
  <c r="AW28" i="15"/>
  <c r="AX28" i="15"/>
  <c r="AY28" i="15"/>
  <c r="AZ28" i="15"/>
  <c r="BA28" i="15"/>
  <c r="BB28" i="15"/>
  <c r="BC28" i="15"/>
  <c r="BD28" i="15"/>
  <c r="AW29" i="15"/>
  <c r="AX29" i="15"/>
  <c r="AY29" i="15"/>
  <c r="AZ29" i="15"/>
  <c r="BA29" i="15"/>
  <c r="BB29" i="15"/>
  <c r="BC29" i="15"/>
  <c r="BD29" i="15"/>
  <c r="AW30" i="15"/>
  <c r="AX30" i="15"/>
  <c r="AY30" i="15"/>
  <c r="AZ30" i="15"/>
  <c r="BA30" i="15"/>
  <c r="BB30" i="15"/>
  <c r="BC30" i="15"/>
  <c r="BD30" i="15"/>
  <c r="AW31" i="15"/>
  <c r="AX31" i="15"/>
  <c r="AY31" i="15"/>
  <c r="AZ31" i="15"/>
  <c r="BA31" i="15"/>
  <c r="BB31" i="15"/>
  <c r="BC31" i="15"/>
  <c r="BD31" i="15"/>
  <c r="AW32" i="15"/>
  <c r="AX32" i="15"/>
  <c r="AY32" i="15"/>
  <c r="AZ32" i="15"/>
  <c r="BA32" i="15"/>
  <c r="BB32" i="15"/>
  <c r="BC32" i="15"/>
  <c r="BD32" i="15"/>
  <c r="AW33" i="15"/>
  <c r="AX33" i="15"/>
  <c r="AY33" i="15"/>
  <c r="AZ33" i="15"/>
  <c r="BA33" i="15"/>
  <c r="BB33" i="15"/>
  <c r="BC33" i="15"/>
  <c r="BD33" i="15"/>
  <c r="AW34" i="15"/>
  <c r="AX34" i="15"/>
  <c r="AY34" i="15"/>
  <c r="AZ34" i="15"/>
  <c r="BA34" i="15"/>
  <c r="BB34" i="15"/>
  <c r="BC34" i="15"/>
  <c r="BD34" i="15"/>
  <c r="AW35" i="15"/>
  <c r="AX35" i="15"/>
  <c r="AY35" i="15"/>
  <c r="AZ35" i="15"/>
  <c r="BA35" i="15"/>
  <c r="BB35" i="15"/>
  <c r="BC35" i="15"/>
  <c r="BD35" i="15"/>
  <c r="AW36" i="15"/>
  <c r="AX36" i="15"/>
  <c r="AY36" i="15"/>
  <c r="AZ36" i="15"/>
  <c r="BA36" i="15"/>
  <c r="BB36" i="15"/>
  <c r="BC36" i="15"/>
  <c r="BD36" i="15"/>
  <c r="AW37" i="15"/>
  <c r="AX37" i="15"/>
  <c r="AY37" i="15"/>
  <c r="AZ37" i="15"/>
  <c r="BA37" i="15"/>
  <c r="BB37" i="15"/>
  <c r="BC37" i="15"/>
  <c r="BD37" i="15"/>
  <c r="AW38" i="15"/>
  <c r="AX38" i="15"/>
  <c r="AY38" i="15"/>
  <c r="AZ38" i="15"/>
  <c r="BA38" i="15"/>
  <c r="BB38" i="15"/>
  <c r="BC38" i="15"/>
  <c r="BD38" i="15"/>
  <c r="AW39" i="15"/>
  <c r="AX39" i="15"/>
  <c r="AY39" i="15"/>
  <c r="AZ39" i="15"/>
  <c r="BA39" i="15"/>
  <c r="BB39" i="15"/>
  <c r="BC39" i="15"/>
  <c r="BD39" i="15"/>
  <c r="AG9" i="15"/>
  <c r="AH9" i="15"/>
  <c r="AI9" i="15"/>
  <c r="AJ9" i="15"/>
  <c r="AK9" i="15"/>
  <c r="AL9" i="15"/>
  <c r="AM9" i="15"/>
  <c r="AN9" i="15"/>
  <c r="AO9" i="15"/>
  <c r="AP9" i="15"/>
  <c r="AQ9" i="15"/>
  <c r="AR9" i="15"/>
  <c r="AS9" i="15"/>
  <c r="AT9" i="15"/>
  <c r="AU9" i="15"/>
  <c r="AV9" i="15"/>
  <c r="AG10" i="15"/>
  <c r="AH10" i="15"/>
  <c r="AI10" i="15"/>
  <c r="AJ10" i="15"/>
  <c r="AK10" i="15"/>
  <c r="AL10" i="15"/>
  <c r="AM10" i="15"/>
  <c r="AN10" i="15"/>
  <c r="AO10" i="15"/>
  <c r="AP10" i="15"/>
  <c r="AQ10" i="15"/>
  <c r="AR10" i="15"/>
  <c r="AS10" i="15"/>
  <c r="AT10" i="15"/>
  <c r="AU10" i="15"/>
  <c r="AV10" i="15"/>
  <c r="AG11" i="15"/>
  <c r="AH11" i="15"/>
  <c r="AI11" i="15"/>
  <c r="AJ11" i="15"/>
  <c r="AK11" i="15"/>
  <c r="AL11" i="15"/>
  <c r="AM11" i="15"/>
  <c r="AN11" i="15"/>
  <c r="AO11" i="15"/>
  <c r="AP11" i="15"/>
  <c r="AQ11" i="15"/>
  <c r="AR11" i="15"/>
  <c r="AS11" i="15"/>
  <c r="AT11" i="15"/>
  <c r="AU11" i="15"/>
  <c r="AV11" i="15"/>
  <c r="AG12" i="15"/>
  <c r="AH12" i="15"/>
  <c r="AI12" i="15"/>
  <c r="AJ12" i="15"/>
  <c r="AK12" i="15"/>
  <c r="AL12" i="15"/>
  <c r="AM12" i="15"/>
  <c r="AN12" i="15"/>
  <c r="AO12" i="15"/>
  <c r="AP12" i="15"/>
  <c r="AQ12" i="15"/>
  <c r="AR12" i="15"/>
  <c r="AS12" i="15"/>
  <c r="AT12" i="15"/>
  <c r="AU12" i="15"/>
  <c r="AV12" i="15"/>
  <c r="AG13" i="15"/>
  <c r="AH13" i="15"/>
  <c r="AI13" i="15"/>
  <c r="AJ13" i="15"/>
  <c r="AK13" i="15"/>
  <c r="AL13" i="15"/>
  <c r="AM13" i="15"/>
  <c r="AN13" i="15"/>
  <c r="AO13" i="15"/>
  <c r="AP13" i="15"/>
  <c r="AQ13" i="15"/>
  <c r="AR13" i="15"/>
  <c r="AS13" i="15"/>
  <c r="AT13" i="15"/>
  <c r="AU13" i="15"/>
  <c r="AV13" i="15"/>
  <c r="AG14" i="15"/>
  <c r="AH14" i="15"/>
  <c r="AI14" i="15"/>
  <c r="AJ14" i="15"/>
  <c r="AK14" i="15"/>
  <c r="AL14" i="15"/>
  <c r="AM14" i="15"/>
  <c r="AN14" i="15"/>
  <c r="AO14" i="15"/>
  <c r="AP14" i="15"/>
  <c r="AQ14" i="15"/>
  <c r="AR14" i="15"/>
  <c r="AS14" i="15"/>
  <c r="AT14" i="15"/>
  <c r="AU14" i="15"/>
  <c r="AV14" i="15"/>
  <c r="AG15" i="15"/>
  <c r="AH15" i="15"/>
  <c r="AI15" i="15"/>
  <c r="AJ15" i="15"/>
  <c r="AK15" i="15"/>
  <c r="AL15" i="15"/>
  <c r="AM15" i="15"/>
  <c r="AN15" i="15"/>
  <c r="AO15" i="15"/>
  <c r="AP15" i="15"/>
  <c r="AQ15" i="15"/>
  <c r="AR15" i="15"/>
  <c r="AS15" i="15"/>
  <c r="AT15" i="15"/>
  <c r="AU15" i="15"/>
  <c r="AV15" i="15"/>
  <c r="AG16" i="15"/>
  <c r="AH16" i="15"/>
  <c r="AI16" i="15"/>
  <c r="AJ16" i="15"/>
  <c r="AK16" i="15"/>
  <c r="AL16" i="15"/>
  <c r="AM16" i="15"/>
  <c r="AN16" i="15"/>
  <c r="AO16" i="15"/>
  <c r="AP16" i="15"/>
  <c r="AQ16" i="15"/>
  <c r="AR16" i="15"/>
  <c r="AS16" i="15"/>
  <c r="AT16" i="15"/>
  <c r="AU16" i="15"/>
  <c r="AV16" i="15"/>
  <c r="AG17" i="15"/>
  <c r="AH17" i="15"/>
  <c r="AI17" i="15"/>
  <c r="AJ17" i="15"/>
  <c r="AK17" i="15"/>
  <c r="AL17" i="15"/>
  <c r="AM17" i="15"/>
  <c r="AN17" i="15"/>
  <c r="AO17" i="15"/>
  <c r="AP17" i="15"/>
  <c r="AQ17" i="15"/>
  <c r="AR17" i="15"/>
  <c r="AS17" i="15"/>
  <c r="AT17" i="15"/>
  <c r="AU17" i="15"/>
  <c r="AV17" i="15"/>
  <c r="AG18" i="15"/>
  <c r="AH18" i="15"/>
  <c r="AI18" i="15"/>
  <c r="AJ18" i="15"/>
  <c r="AK18" i="15"/>
  <c r="AL18" i="15"/>
  <c r="AM18" i="15"/>
  <c r="AN18" i="15"/>
  <c r="AO18" i="15"/>
  <c r="AP18" i="15"/>
  <c r="AQ18" i="15"/>
  <c r="AR18" i="15"/>
  <c r="AS18" i="15"/>
  <c r="AT18" i="15"/>
  <c r="AU18" i="15"/>
  <c r="AV18" i="15"/>
  <c r="AG19" i="15"/>
  <c r="AH19" i="15"/>
  <c r="AI19" i="15"/>
  <c r="AJ19" i="15"/>
  <c r="AK19" i="15"/>
  <c r="AL19" i="15"/>
  <c r="AM19" i="15"/>
  <c r="AN19" i="15"/>
  <c r="AO19" i="15"/>
  <c r="AP19" i="15"/>
  <c r="AQ19" i="15"/>
  <c r="AR19" i="15"/>
  <c r="AS19" i="15"/>
  <c r="AT19" i="15"/>
  <c r="AU19" i="15"/>
  <c r="AV19" i="15"/>
  <c r="AG20" i="15"/>
  <c r="AH20" i="15"/>
  <c r="AI20" i="15"/>
  <c r="AJ20" i="15"/>
  <c r="AK20" i="15"/>
  <c r="AL20" i="15"/>
  <c r="AM20" i="15"/>
  <c r="AN20" i="15"/>
  <c r="AO20" i="15"/>
  <c r="AP20" i="15"/>
  <c r="AQ20" i="15"/>
  <c r="AR20" i="15"/>
  <c r="AS20" i="15"/>
  <c r="AT20" i="15"/>
  <c r="AU20" i="15"/>
  <c r="AV20" i="15"/>
  <c r="AG21" i="15"/>
  <c r="AH21" i="15"/>
  <c r="AI21" i="15"/>
  <c r="AJ21" i="15"/>
  <c r="AK21" i="15"/>
  <c r="AL21" i="15"/>
  <c r="AM21" i="15"/>
  <c r="AN21" i="15"/>
  <c r="AO21" i="15"/>
  <c r="AP21" i="15"/>
  <c r="AQ21" i="15"/>
  <c r="AR21" i="15"/>
  <c r="AS21" i="15"/>
  <c r="AT21" i="15"/>
  <c r="AU21" i="15"/>
  <c r="AV21" i="15"/>
  <c r="AG22" i="15"/>
  <c r="AH22" i="15"/>
  <c r="AI22" i="15"/>
  <c r="AJ22" i="15"/>
  <c r="AK22" i="15"/>
  <c r="AL22" i="15"/>
  <c r="AM22" i="15"/>
  <c r="AN22" i="15"/>
  <c r="AO22" i="15"/>
  <c r="AP22" i="15"/>
  <c r="AQ22" i="15"/>
  <c r="AR22" i="15"/>
  <c r="AS22" i="15"/>
  <c r="AT22" i="15"/>
  <c r="AU22" i="15"/>
  <c r="AV22" i="15"/>
  <c r="AG23" i="15"/>
  <c r="AH23" i="15"/>
  <c r="AI23" i="15"/>
  <c r="AJ23" i="15"/>
  <c r="AK23" i="15"/>
  <c r="AL23" i="15"/>
  <c r="AM23" i="15"/>
  <c r="AN23" i="15"/>
  <c r="AO23" i="15"/>
  <c r="AP23" i="15"/>
  <c r="AQ23" i="15"/>
  <c r="AR23" i="15"/>
  <c r="AS23" i="15"/>
  <c r="AT23" i="15"/>
  <c r="AU23" i="15"/>
  <c r="AV23" i="15"/>
  <c r="AG24" i="15"/>
  <c r="AH24" i="15"/>
  <c r="AI24" i="15"/>
  <c r="AJ24" i="15"/>
  <c r="AK24" i="15"/>
  <c r="AL24" i="15"/>
  <c r="AM24" i="15"/>
  <c r="AN24" i="15"/>
  <c r="AO24" i="15"/>
  <c r="AP24" i="15"/>
  <c r="AQ24" i="15"/>
  <c r="AR24" i="15"/>
  <c r="AS24" i="15"/>
  <c r="AT24" i="15"/>
  <c r="AU24" i="15"/>
  <c r="AV24" i="15"/>
  <c r="AG25" i="15"/>
  <c r="AH25" i="15"/>
  <c r="AI25" i="15"/>
  <c r="AJ25" i="15"/>
  <c r="AK25" i="15"/>
  <c r="AL25" i="15"/>
  <c r="AM25" i="15"/>
  <c r="AN25" i="15"/>
  <c r="AO25" i="15"/>
  <c r="AP25" i="15"/>
  <c r="AQ25" i="15"/>
  <c r="AR25" i="15"/>
  <c r="AS25" i="15"/>
  <c r="AT25" i="15"/>
  <c r="AU25" i="15"/>
  <c r="AV25" i="15"/>
  <c r="AG26" i="15"/>
  <c r="AH26" i="15"/>
  <c r="AI26" i="15"/>
  <c r="AJ26" i="15"/>
  <c r="AK26" i="15"/>
  <c r="AL26" i="15"/>
  <c r="AM26" i="15"/>
  <c r="AN26" i="15"/>
  <c r="AO26" i="15"/>
  <c r="AP26" i="15"/>
  <c r="AQ26" i="15"/>
  <c r="AR26" i="15"/>
  <c r="AS26" i="15"/>
  <c r="AT26" i="15"/>
  <c r="AU26" i="15"/>
  <c r="AV26" i="15"/>
  <c r="AG27" i="15"/>
  <c r="AH27" i="15"/>
  <c r="AI27" i="15"/>
  <c r="AJ27" i="15"/>
  <c r="AK27" i="15"/>
  <c r="AL27" i="15"/>
  <c r="AM27" i="15"/>
  <c r="AN27" i="15"/>
  <c r="AO27" i="15"/>
  <c r="AP27" i="15"/>
  <c r="AQ27" i="15"/>
  <c r="AR27" i="15"/>
  <c r="AS27" i="15"/>
  <c r="AT27" i="15"/>
  <c r="AU27" i="15"/>
  <c r="AV27" i="15"/>
  <c r="AG28" i="15"/>
  <c r="AH28" i="15"/>
  <c r="AI28" i="15"/>
  <c r="AJ28" i="15"/>
  <c r="AK28" i="15"/>
  <c r="AL28" i="15"/>
  <c r="AM28" i="15"/>
  <c r="AN28" i="15"/>
  <c r="AO28" i="15"/>
  <c r="AP28" i="15"/>
  <c r="AQ28" i="15"/>
  <c r="AR28" i="15"/>
  <c r="AS28" i="15"/>
  <c r="AT28" i="15"/>
  <c r="AU28" i="15"/>
  <c r="AV28" i="15"/>
  <c r="AG29" i="15"/>
  <c r="AH29" i="15"/>
  <c r="AI29" i="15"/>
  <c r="AJ29" i="15"/>
  <c r="AK29" i="15"/>
  <c r="AL29" i="15"/>
  <c r="AM29" i="15"/>
  <c r="AN29" i="15"/>
  <c r="AO29" i="15"/>
  <c r="AP29" i="15"/>
  <c r="AQ29" i="15"/>
  <c r="AR29" i="15"/>
  <c r="AS29" i="15"/>
  <c r="AT29" i="15"/>
  <c r="AU29" i="15"/>
  <c r="AV29" i="15"/>
  <c r="AG30" i="15"/>
  <c r="AH30" i="15"/>
  <c r="AI30" i="15"/>
  <c r="AJ30" i="15"/>
  <c r="AK30" i="15"/>
  <c r="AL30" i="15"/>
  <c r="AM30" i="15"/>
  <c r="AN30" i="15"/>
  <c r="AO30" i="15"/>
  <c r="AP30" i="15"/>
  <c r="AQ30" i="15"/>
  <c r="AR30" i="15"/>
  <c r="AS30" i="15"/>
  <c r="AT30" i="15"/>
  <c r="AU30" i="15"/>
  <c r="AV30" i="15"/>
  <c r="AG31" i="15"/>
  <c r="AH31" i="15"/>
  <c r="AI31" i="15"/>
  <c r="AJ31" i="15"/>
  <c r="AK31" i="15"/>
  <c r="AL31" i="15"/>
  <c r="AM31" i="15"/>
  <c r="AN31" i="15"/>
  <c r="AO31" i="15"/>
  <c r="AP31" i="15"/>
  <c r="AQ31" i="15"/>
  <c r="AR31" i="15"/>
  <c r="AS31" i="15"/>
  <c r="AT31" i="15"/>
  <c r="AU31" i="15"/>
  <c r="AV31" i="15"/>
  <c r="AG32" i="15"/>
  <c r="AH32" i="15"/>
  <c r="AI32" i="15"/>
  <c r="AJ32" i="15"/>
  <c r="AK32" i="15"/>
  <c r="AL32" i="15"/>
  <c r="AM32" i="15"/>
  <c r="AN32" i="15"/>
  <c r="AO32" i="15"/>
  <c r="AP32" i="15"/>
  <c r="AQ32" i="15"/>
  <c r="AR32" i="15"/>
  <c r="AS32" i="15"/>
  <c r="AT32" i="15"/>
  <c r="AU32" i="15"/>
  <c r="AV32" i="15"/>
  <c r="AG33" i="15"/>
  <c r="AH33" i="15"/>
  <c r="AI33" i="15"/>
  <c r="AJ33" i="15"/>
  <c r="AK33" i="15"/>
  <c r="AL33" i="15"/>
  <c r="AM33" i="15"/>
  <c r="AN33" i="15"/>
  <c r="AO33" i="15"/>
  <c r="AP33" i="15"/>
  <c r="AQ33" i="15"/>
  <c r="AR33" i="15"/>
  <c r="AS33" i="15"/>
  <c r="AT33" i="15"/>
  <c r="AU33" i="15"/>
  <c r="AV33" i="15"/>
  <c r="AG34" i="15"/>
  <c r="AH34" i="15"/>
  <c r="AI34" i="15"/>
  <c r="AJ34" i="15"/>
  <c r="AK34" i="15"/>
  <c r="AL34" i="15"/>
  <c r="AM34" i="15"/>
  <c r="AN34" i="15"/>
  <c r="AO34" i="15"/>
  <c r="AP34" i="15"/>
  <c r="AQ34" i="15"/>
  <c r="AR34" i="15"/>
  <c r="AS34" i="15"/>
  <c r="AT34" i="15"/>
  <c r="AU34" i="15"/>
  <c r="AV34" i="15"/>
  <c r="AG35" i="15"/>
  <c r="AH35" i="15"/>
  <c r="AI35" i="15"/>
  <c r="AJ35" i="15"/>
  <c r="AK35" i="15"/>
  <c r="AL35" i="15"/>
  <c r="AM35" i="15"/>
  <c r="AN35" i="15"/>
  <c r="AO35" i="15"/>
  <c r="AP35" i="15"/>
  <c r="AQ35" i="15"/>
  <c r="AR35" i="15"/>
  <c r="AS35" i="15"/>
  <c r="AT35" i="15"/>
  <c r="AU35" i="15"/>
  <c r="AV35" i="15"/>
  <c r="AG36" i="15"/>
  <c r="AH36" i="15"/>
  <c r="AI36" i="15"/>
  <c r="AJ36" i="15"/>
  <c r="AK36" i="15"/>
  <c r="AL36" i="15"/>
  <c r="AM36" i="15"/>
  <c r="AN36" i="15"/>
  <c r="AO36" i="15"/>
  <c r="AP36" i="15"/>
  <c r="AQ36" i="15"/>
  <c r="AR36" i="15"/>
  <c r="AS36" i="15"/>
  <c r="AT36" i="15"/>
  <c r="AU36" i="15"/>
  <c r="AV36" i="15"/>
  <c r="AG37" i="15"/>
  <c r="AH37" i="15"/>
  <c r="AI37" i="15"/>
  <c r="AJ37" i="15"/>
  <c r="AK37" i="15"/>
  <c r="AL37" i="15"/>
  <c r="AM37" i="15"/>
  <c r="AN37" i="15"/>
  <c r="AO37" i="15"/>
  <c r="AP37" i="15"/>
  <c r="AQ37" i="15"/>
  <c r="AR37" i="15"/>
  <c r="AS37" i="15"/>
  <c r="AT37" i="15"/>
  <c r="AU37" i="15"/>
  <c r="AV37" i="15"/>
  <c r="AG38" i="15"/>
  <c r="AH38" i="15"/>
  <c r="AI38" i="15"/>
  <c r="AJ38" i="15"/>
  <c r="AK38" i="15"/>
  <c r="AL38" i="15"/>
  <c r="AN38" i="15"/>
  <c r="AO38" i="15"/>
  <c r="AQ38" i="15"/>
  <c r="AR38" i="15"/>
  <c r="AS38" i="15"/>
  <c r="AT38" i="15"/>
  <c r="AU38" i="15"/>
  <c r="AV38" i="15"/>
  <c r="AG39" i="15"/>
  <c r="AH39" i="15"/>
  <c r="AI39" i="15"/>
  <c r="AJ39" i="15"/>
  <c r="AK39" i="15"/>
  <c r="AL39" i="15"/>
  <c r="AM39" i="15"/>
  <c r="AN39" i="15"/>
  <c r="AO39" i="15"/>
  <c r="AP39" i="15"/>
  <c r="AQ39" i="15"/>
  <c r="AR39" i="15"/>
  <c r="AS39" i="15"/>
  <c r="AT39" i="15"/>
  <c r="AU39" i="15"/>
  <c r="AV39" i="15"/>
  <c r="T9" i="15"/>
  <c r="U9" i="15"/>
  <c r="V9" i="15"/>
  <c r="T10" i="15"/>
  <c r="U10" i="15"/>
  <c r="V10" i="15"/>
  <c r="T11" i="15"/>
  <c r="U11" i="15"/>
  <c r="V11" i="15"/>
  <c r="T12" i="15"/>
  <c r="U12" i="15"/>
  <c r="V12" i="15"/>
  <c r="T13" i="15"/>
  <c r="U13" i="15"/>
  <c r="V13" i="15"/>
  <c r="T14" i="15"/>
  <c r="U14" i="15"/>
  <c r="V14" i="15"/>
  <c r="T15" i="15"/>
  <c r="U15" i="15"/>
  <c r="V15" i="15"/>
  <c r="T16" i="15"/>
  <c r="U16" i="15"/>
  <c r="V16" i="15"/>
  <c r="T17" i="15"/>
  <c r="U17" i="15"/>
  <c r="V17" i="15"/>
  <c r="T18" i="15"/>
  <c r="U18" i="15"/>
  <c r="V18" i="15"/>
  <c r="T19" i="15"/>
  <c r="U19" i="15"/>
  <c r="V19" i="15"/>
  <c r="T20" i="15"/>
  <c r="U20" i="15"/>
  <c r="V20" i="15"/>
  <c r="T21" i="15"/>
  <c r="U21" i="15"/>
  <c r="V21" i="15"/>
  <c r="T22" i="15"/>
  <c r="U22" i="15"/>
  <c r="V22" i="15"/>
  <c r="T23" i="15"/>
  <c r="U23" i="15"/>
  <c r="V23" i="15"/>
  <c r="T24" i="15"/>
  <c r="U24" i="15"/>
  <c r="V24" i="15"/>
  <c r="T25" i="15"/>
  <c r="U25" i="15"/>
  <c r="V25" i="15"/>
  <c r="T26" i="15"/>
  <c r="U26" i="15"/>
  <c r="V26" i="15"/>
  <c r="T27" i="15"/>
  <c r="U27" i="15"/>
  <c r="V27" i="15"/>
  <c r="T28" i="15"/>
  <c r="U28" i="15"/>
  <c r="V28" i="15"/>
  <c r="T29" i="15"/>
  <c r="U29" i="15"/>
  <c r="V29" i="15"/>
  <c r="T30" i="15"/>
  <c r="U30" i="15"/>
  <c r="V30" i="15"/>
  <c r="T31" i="15"/>
  <c r="U31" i="15"/>
  <c r="V31" i="15"/>
  <c r="T32" i="15"/>
  <c r="U32" i="15"/>
  <c r="V32" i="15"/>
  <c r="T33" i="15"/>
  <c r="U33" i="15"/>
  <c r="V33" i="15"/>
  <c r="T34" i="15"/>
  <c r="U34" i="15"/>
  <c r="V34" i="15"/>
  <c r="T35" i="15"/>
  <c r="U35" i="15"/>
  <c r="V35" i="15"/>
  <c r="T36" i="15"/>
  <c r="U36" i="15"/>
  <c r="V36" i="15"/>
  <c r="T37" i="15"/>
  <c r="U37" i="15"/>
  <c r="V37" i="15"/>
  <c r="T38" i="15"/>
  <c r="U38" i="15"/>
  <c r="V38" i="15"/>
  <c r="T39" i="15"/>
  <c r="U39" i="15"/>
  <c r="V39" i="15"/>
  <c r="AC9" i="15"/>
  <c r="AC10" i="15"/>
  <c r="AC11" i="15"/>
  <c r="AC12" i="15"/>
  <c r="AC13" i="15"/>
  <c r="AC14" i="15"/>
  <c r="AC15" i="15"/>
  <c r="AC16" i="15"/>
  <c r="AC17" i="15"/>
  <c r="AC18" i="15"/>
  <c r="AC19" i="15"/>
  <c r="AC20" i="15"/>
  <c r="AC21" i="15"/>
  <c r="AC22" i="15"/>
  <c r="AC23" i="15"/>
  <c r="AC24" i="15"/>
  <c r="AC25" i="15"/>
  <c r="AC26" i="15"/>
  <c r="AC27" i="15"/>
  <c r="AC28" i="15"/>
  <c r="AC29" i="15"/>
  <c r="AC30" i="15"/>
  <c r="AC31" i="15"/>
  <c r="AC32" i="15"/>
  <c r="AC33" i="15"/>
  <c r="AC34" i="15"/>
  <c r="AC35" i="15"/>
  <c r="AC36" i="15"/>
  <c r="AC37" i="15"/>
  <c r="AC38" i="15"/>
  <c r="AC39" i="15"/>
  <c r="M9" i="15"/>
  <c r="N9" i="15"/>
  <c r="M10" i="15"/>
  <c r="N10" i="15"/>
  <c r="M11" i="15"/>
  <c r="N11" i="15"/>
  <c r="M12" i="15"/>
  <c r="N12" i="15"/>
  <c r="M13" i="15"/>
  <c r="N13" i="15"/>
  <c r="N14" i="15"/>
  <c r="M15" i="15"/>
  <c r="N15" i="15"/>
  <c r="M16" i="15"/>
  <c r="N16" i="15"/>
  <c r="M17" i="15"/>
  <c r="N17" i="15"/>
  <c r="M18" i="15"/>
  <c r="N18" i="15"/>
  <c r="M19" i="15"/>
  <c r="N19" i="15"/>
  <c r="M20" i="15"/>
  <c r="N20" i="15"/>
  <c r="M21" i="15"/>
  <c r="N21" i="15"/>
  <c r="M22" i="15"/>
  <c r="N22" i="15"/>
  <c r="M23" i="15"/>
  <c r="N23" i="15"/>
  <c r="M24" i="15"/>
  <c r="N24" i="15"/>
  <c r="M25" i="15"/>
  <c r="N25" i="15"/>
  <c r="M26" i="15"/>
  <c r="N26" i="15"/>
  <c r="M27" i="15"/>
  <c r="N27" i="15"/>
  <c r="M28" i="15"/>
  <c r="N28" i="15"/>
  <c r="M29" i="15"/>
  <c r="N29" i="15"/>
  <c r="M30" i="15"/>
  <c r="N30" i="15"/>
  <c r="M31" i="15"/>
  <c r="N31" i="15"/>
  <c r="M32" i="15"/>
  <c r="N32" i="15"/>
  <c r="M33" i="15"/>
  <c r="N33" i="15"/>
  <c r="M34" i="15"/>
  <c r="N34" i="15"/>
  <c r="M35" i="15"/>
  <c r="N35" i="15"/>
  <c r="M36" i="15"/>
  <c r="N36" i="15"/>
  <c r="M37" i="15"/>
  <c r="N37" i="15"/>
  <c r="M38" i="15"/>
  <c r="N38" i="15"/>
  <c r="M39" i="15"/>
  <c r="N39"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AW9" i="14"/>
  <c r="AX9" i="14"/>
  <c r="AY9" i="14"/>
  <c r="AZ9" i="14"/>
  <c r="BA9" i="14"/>
  <c r="BB9" i="14"/>
  <c r="BC9" i="14"/>
  <c r="BD9" i="14"/>
  <c r="AW10" i="14"/>
  <c r="AX10" i="14"/>
  <c r="AY10" i="14"/>
  <c r="AZ10" i="14"/>
  <c r="BA10" i="14"/>
  <c r="BB10" i="14"/>
  <c r="BC10" i="14"/>
  <c r="BD10" i="14"/>
  <c r="AW11" i="14"/>
  <c r="AX11" i="14"/>
  <c r="AY11" i="14"/>
  <c r="AZ11" i="14"/>
  <c r="BA11" i="14"/>
  <c r="BB11" i="14"/>
  <c r="BC11" i="14"/>
  <c r="BD11" i="14"/>
  <c r="AW12" i="14"/>
  <c r="AX12" i="14"/>
  <c r="AY12" i="14"/>
  <c r="AZ12" i="14"/>
  <c r="BA12" i="14"/>
  <c r="BB12" i="14"/>
  <c r="BC12" i="14"/>
  <c r="BD12" i="14"/>
  <c r="AW13" i="14"/>
  <c r="AX13" i="14"/>
  <c r="AY13" i="14"/>
  <c r="AZ13" i="14"/>
  <c r="BA13" i="14"/>
  <c r="BB13" i="14"/>
  <c r="BC13" i="14"/>
  <c r="BD13" i="14"/>
  <c r="AW14" i="14"/>
  <c r="AX14" i="14"/>
  <c r="AY14" i="14"/>
  <c r="AZ14" i="14"/>
  <c r="BA14" i="14"/>
  <c r="BB14" i="14"/>
  <c r="BC14" i="14"/>
  <c r="BD14" i="14"/>
  <c r="AW15" i="14"/>
  <c r="AX15" i="14"/>
  <c r="AY15" i="14"/>
  <c r="AZ15" i="14"/>
  <c r="BA15" i="14"/>
  <c r="BB15" i="14"/>
  <c r="BC15" i="14"/>
  <c r="BD15" i="14"/>
  <c r="AW16" i="14"/>
  <c r="AX16" i="14"/>
  <c r="AY16" i="14"/>
  <c r="AZ16" i="14"/>
  <c r="BA16" i="14"/>
  <c r="BB16" i="14"/>
  <c r="BC16" i="14"/>
  <c r="BD16" i="14"/>
  <c r="AW17" i="14"/>
  <c r="AX17" i="14"/>
  <c r="AY17" i="14"/>
  <c r="AZ17" i="14"/>
  <c r="BA17" i="14"/>
  <c r="BB17" i="14"/>
  <c r="BC17" i="14"/>
  <c r="BD17" i="14"/>
  <c r="AW18" i="14"/>
  <c r="AX18" i="14"/>
  <c r="AY18" i="14"/>
  <c r="AZ18" i="14"/>
  <c r="BA18" i="14"/>
  <c r="BB18" i="14"/>
  <c r="BC18" i="14"/>
  <c r="BD18" i="14"/>
  <c r="AW19" i="14"/>
  <c r="AX19" i="14"/>
  <c r="AY19" i="14"/>
  <c r="AZ19" i="14"/>
  <c r="BA19" i="14"/>
  <c r="BB19" i="14"/>
  <c r="BC19" i="14"/>
  <c r="BD19" i="14"/>
  <c r="AW20" i="14"/>
  <c r="AX20" i="14"/>
  <c r="AY20" i="14"/>
  <c r="AZ20" i="14"/>
  <c r="BA20" i="14"/>
  <c r="BB20" i="14"/>
  <c r="BC20" i="14"/>
  <c r="BD20" i="14"/>
  <c r="AW21" i="14"/>
  <c r="AX21" i="14"/>
  <c r="AY21" i="14"/>
  <c r="AZ21" i="14"/>
  <c r="BA21" i="14"/>
  <c r="BB21" i="14"/>
  <c r="BC21" i="14"/>
  <c r="BD21" i="14"/>
  <c r="AW22" i="14"/>
  <c r="AX22" i="14"/>
  <c r="AY22" i="14"/>
  <c r="AZ22" i="14"/>
  <c r="BA22" i="14"/>
  <c r="BB22" i="14"/>
  <c r="BC22" i="14"/>
  <c r="BD22" i="14"/>
  <c r="AW23" i="14"/>
  <c r="AX23" i="14"/>
  <c r="AY23" i="14"/>
  <c r="AZ23" i="14"/>
  <c r="BA23" i="14"/>
  <c r="BB23" i="14"/>
  <c r="BC23" i="14"/>
  <c r="BD23" i="14"/>
  <c r="AW24" i="14"/>
  <c r="AX24" i="14"/>
  <c r="AY24" i="14"/>
  <c r="AZ24" i="14"/>
  <c r="BA24" i="14"/>
  <c r="BB24" i="14"/>
  <c r="BC24" i="14"/>
  <c r="BD24" i="14"/>
  <c r="AW25" i="14"/>
  <c r="AX25" i="14"/>
  <c r="AY25" i="14"/>
  <c r="AZ25" i="14"/>
  <c r="BA25" i="14"/>
  <c r="BB25" i="14"/>
  <c r="BC25" i="14"/>
  <c r="BD25" i="14"/>
  <c r="AW26" i="14"/>
  <c r="AX26" i="14"/>
  <c r="AY26" i="14"/>
  <c r="AZ26" i="14"/>
  <c r="BA26" i="14"/>
  <c r="BB26" i="14"/>
  <c r="BC26" i="14"/>
  <c r="BD26" i="14"/>
  <c r="AW27" i="14"/>
  <c r="AX27" i="14"/>
  <c r="AY27" i="14"/>
  <c r="AZ27" i="14"/>
  <c r="BA27" i="14"/>
  <c r="BB27" i="14"/>
  <c r="BC27" i="14"/>
  <c r="BD27" i="14"/>
  <c r="AW28" i="14"/>
  <c r="AX28" i="14"/>
  <c r="AY28" i="14"/>
  <c r="AZ28" i="14"/>
  <c r="BA28" i="14"/>
  <c r="BB28" i="14"/>
  <c r="BC28" i="14"/>
  <c r="BD28" i="14"/>
  <c r="AW29" i="14"/>
  <c r="AX29" i="14"/>
  <c r="AY29" i="14"/>
  <c r="AZ29" i="14"/>
  <c r="BA29" i="14"/>
  <c r="BB29" i="14"/>
  <c r="BC29" i="14"/>
  <c r="BD29" i="14"/>
  <c r="AW30" i="14"/>
  <c r="AX30" i="14"/>
  <c r="AY30" i="14"/>
  <c r="AZ30" i="14"/>
  <c r="BA30" i="14"/>
  <c r="BB30" i="14"/>
  <c r="BC30" i="14"/>
  <c r="BD30" i="14"/>
  <c r="AW31" i="14"/>
  <c r="AX31" i="14"/>
  <c r="AY31" i="14"/>
  <c r="AZ31" i="14"/>
  <c r="BA31" i="14"/>
  <c r="BB31" i="14"/>
  <c r="BC31" i="14"/>
  <c r="BD31" i="14"/>
  <c r="AW32" i="14"/>
  <c r="AX32" i="14"/>
  <c r="AY32" i="14"/>
  <c r="AZ32" i="14"/>
  <c r="BA32" i="14"/>
  <c r="BB32" i="14"/>
  <c r="BC32" i="14"/>
  <c r="BD32" i="14"/>
  <c r="AW33" i="14"/>
  <c r="AX33" i="14"/>
  <c r="AY33" i="14"/>
  <c r="AZ33" i="14"/>
  <c r="BA33" i="14"/>
  <c r="BB33" i="14"/>
  <c r="BC33" i="14"/>
  <c r="BD33" i="14"/>
  <c r="AW34" i="14"/>
  <c r="AX34" i="14"/>
  <c r="AY34" i="14"/>
  <c r="AZ34" i="14"/>
  <c r="BA34" i="14"/>
  <c r="BB34" i="14"/>
  <c r="BC34" i="14"/>
  <c r="BD34" i="14"/>
  <c r="AW35" i="14"/>
  <c r="AX35" i="14"/>
  <c r="AY35" i="14"/>
  <c r="AZ35" i="14"/>
  <c r="BA35" i="14"/>
  <c r="BB35" i="14"/>
  <c r="BC35" i="14"/>
  <c r="BD35" i="14"/>
  <c r="AW36" i="14"/>
  <c r="AX36" i="14"/>
  <c r="AY36" i="14"/>
  <c r="AZ36" i="14"/>
  <c r="BA36" i="14"/>
  <c r="BB36" i="14"/>
  <c r="BC36" i="14"/>
  <c r="BD36" i="14"/>
  <c r="AW37" i="14"/>
  <c r="AX37" i="14"/>
  <c r="AY37" i="14"/>
  <c r="AZ37" i="14"/>
  <c r="BA37" i="14"/>
  <c r="BB37" i="14"/>
  <c r="BC37" i="14"/>
  <c r="BD37" i="14"/>
  <c r="AW38" i="14"/>
  <c r="AX38" i="14"/>
  <c r="AY38" i="14"/>
  <c r="AZ38" i="14"/>
  <c r="BA38" i="14"/>
  <c r="BB38" i="14"/>
  <c r="BC38" i="14"/>
  <c r="BD38" i="14"/>
  <c r="AW39" i="14"/>
  <c r="AX39" i="14"/>
  <c r="AY39" i="14"/>
  <c r="AZ39" i="14"/>
  <c r="BA39" i="14"/>
  <c r="BB39" i="14"/>
  <c r="BC39" i="14"/>
  <c r="BD39" i="14"/>
  <c r="AW40" i="14"/>
  <c r="AX40" i="14"/>
  <c r="AY40" i="14"/>
  <c r="AZ40" i="14"/>
  <c r="BA40" i="14"/>
  <c r="BB40" i="14"/>
  <c r="BC40" i="14"/>
  <c r="BD40" i="14"/>
  <c r="AW41" i="14"/>
  <c r="AX41" i="14"/>
  <c r="AY41" i="14"/>
  <c r="AZ41" i="14"/>
  <c r="BA41" i="14"/>
  <c r="BB41" i="14"/>
  <c r="BC41" i="14"/>
  <c r="BD41" i="14"/>
  <c r="AW42" i="14"/>
  <c r="AX42" i="14"/>
  <c r="AY42" i="14"/>
  <c r="AZ42" i="14"/>
  <c r="BA42" i="14"/>
  <c r="BB42" i="14"/>
  <c r="BC42" i="14"/>
  <c r="BD42" i="14"/>
  <c r="AW43" i="14"/>
  <c r="AX43" i="14"/>
  <c r="AY43" i="14"/>
  <c r="AZ43" i="14"/>
  <c r="BA43" i="14"/>
  <c r="BB43" i="14"/>
  <c r="BC43" i="14"/>
  <c r="BD43" i="14"/>
  <c r="AW44" i="14"/>
  <c r="AX44" i="14"/>
  <c r="AY44" i="14"/>
  <c r="AZ44" i="14"/>
  <c r="BA44" i="14"/>
  <c r="BB44" i="14"/>
  <c r="BC44" i="14"/>
  <c r="BD44" i="14"/>
  <c r="AW45" i="14"/>
  <c r="AX45" i="14"/>
  <c r="AY45" i="14"/>
  <c r="AZ45" i="14"/>
  <c r="BA45" i="14"/>
  <c r="BB45" i="14"/>
  <c r="BC45" i="14"/>
  <c r="BD45" i="14"/>
  <c r="AW46" i="14"/>
  <c r="AX46" i="14"/>
  <c r="AY46" i="14"/>
  <c r="AZ46" i="14"/>
  <c r="BA46" i="14"/>
  <c r="BB46" i="14"/>
  <c r="BC46" i="14"/>
  <c r="BD46" i="14"/>
  <c r="AW47" i="14"/>
  <c r="AX47" i="14"/>
  <c r="AY47" i="14"/>
  <c r="AZ47" i="14"/>
  <c r="BA47" i="14"/>
  <c r="BB47" i="14"/>
  <c r="BC47" i="14"/>
  <c r="BD47" i="14"/>
  <c r="AW48" i="14"/>
  <c r="AX48" i="14"/>
  <c r="AY48" i="14"/>
  <c r="AZ48" i="14"/>
  <c r="BA48" i="14"/>
  <c r="BB48" i="14"/>
  <c r="BC48" i="14"/>
  <c r="BD48" i="14"/>
  <c r="AW49" i="14"/>
  <c r="AX49" i="14"/>
  <c r="AY49" i="14"/>
  <c r="AZ49" i="14"/>
  <c r="BA49" i="14"/>
  <c r="BB49" i="14"/>
  <c r="BC49" i="14"/>
  <c r="BD49" i="14"/>
  <c r="AW50" i="14"/>
  <c r="AX50" i="14"/>
  <c r="AY50" i="14"/>
  <c r="AZ50" i="14"/>
  <c r="BA50" i="14"/>
  <c r="BB50" i="14"/>
  <c r="BC50" i="14"/>
  <c r="BD50" i="14"/>
  <c r="AW51" i="14"/>
  <c r="AX51" i="14"/>
  <c r="AY51" i="14"/>
  <c r="AZ51" i="14"/>
  <c r="BA51" i="14"/>
  <c r="BB51" i="14"/>
  <c r="BC51" i="14"/>
  <c r="BD51" i="14"/>
  <c r="AW52" i="14"/>
  <c r="AX52" i="14"/>
  <c r="AY52" i="14"/>
  <c r="AZ52" i="14"/>
  <c r="BA52" i="14"/>
  <c r="BB52" i="14"/>
  <c r="BC52" i="14"/>
  <c r="BD52" i="14"/>
  <c r="AW53" i="14"/>
  <c r="AX53" i="14"/>
  <c r="AY53" i="14"/>
  <c r="AZ53" i="14"/>
  <c r="BA53" i="14"/>
  <c r="BB53" i="14"/>
  <c r="BC53" i="14"/>
  <c r="BD53" i="14"/>
  <c r="AW54" i="14"/>
  <c r="AX54" i="14"/>
  <c r="AY54" i="14"/>
  <c r="AZ54" i="14"/>
  <c r="BA54" i="14"/>
  <c r="BB54" i="14"/>
  <c r="BC54" i="14"/>
  <c r="BD54" i="14"/>
  <c r="AW55" i="14"/>
  <c r="AX55" i="14"/>
  <c r="AY55" i="14"/>
  <c r="AZ55" i="14"/>
  <c r="BA55" i="14"/>
  <c r="BB55" i="14"/>
  <c r="BC55" i="14"/>
  <c r="BD55" i="14"/>
  <c r="AW56" i="14"/>
  <c r="AX56" i="14"/>
  <c r="AY56" i="14"/>
  <c r="AZ56" i="14"/>
  <c r="BA56" i="14"/>
  <c r="BB56" i="14"/>
  <c r="BC56" i="14"/>
  <c r="BD56" i="14"/>
  <c r="AW57" i="14"/>
  <c r="AX57" i="14"/>
  <c r="AY57" i="14"/>
  <c r="AZ57" i="14"/>
  <c r="BA57" i="14"/>
  <c r="BB57" i="14"/>
  <c r="BC57" i="14"/>
  <c r="BD57" i="14"/>
  <c r="AW58" i="14"/>
  <c r="AX58" i="14"/>
  <c r="AY58" i="14"/>
  <c r="AZ58" i="14"/>
  <c r="BA58" i="14"/>
  <c r="BB58" i="14"/>
  <c r="BC58" i="14"/>
  <c r="BD58" i="14"/>
  <c r="AW59" i="14"/>
  <c r="AX59" i="14"/>
  <c r="AY59" i="14"/>
  <c r="AZ59" i="14"/>
  <c r="BA59" i="14"/>
  <c r="BB59" i="14"/>
  <c r="BC59" i="14"/>
  <c r="BD59" i="14"/>
  <c r="AG9" i="14"/>
  <c r="AH9" i="14"/>
  <c r="AI9" i="14"/>
  <c r="AJ9" i="14"/>
  <c r="AK9" i="14"/>
  <c r="AL9" i="14"/>
  <c r="AM9" i="14"/>
  <c r="AN9" i="14"/>
  <c r="AO9" i="14"/>
  <c r="AP9" i="14"/>
  <c r="AQ9" i="14"/>
  <c r="AR9" i="14"/>
  <c r="AS9" i="14"/>
  <c r="AT9" i="14"/>
  <c r="AU9" i="14"/>
  <c r="AV9" i="14"/>
  <c r="AG10" i="14"/>
  <c r="AH10" i="14"/>
  <c r="AI10" i="14"/>
  <c r="AJ10" i="14"/>
  <c r="AK10" i="14"/>
  <c r="AL10" i="14"/>
  <c r="AM10" i="14"/>
  <c r="AN10" i="14"/>
  <c r="AO10" i="14"/>
  <c r="AP10" i="14"/>
  <c r="AQ10" i="14"/>
  <c r="AR10" i="14"/>
  <c r="AS10" i="14"/>
  <c r="AT10" i="14"/>
  <c r="AU10" i="14"/>
  <c r="AV10" i="14"/>
  <c r="AG11" i="14"/>
  <c r="AH11" i="14"/>
  <c r="AI11" i="14"/>
  <c r="AJ11" i="14"/>
  <c r="AK11" i="14"/>
  <c r="AL11" i="14"/>
  <c r="AM11" i="14"/>
  <c r="AN11" i="14"/>
  <c r="AO11" i="14"/>
  <c r="AP11" i="14"/>
  <c r="AQ11" i="14"/>
  <c r="AR11" i="14"/>
  <c r="AS11" i="14"/>
  <c r="AT11" i="14"/>
  <c r="AU11" i="14"/>
  <c r="AV11" i="14"/>
  <c r="AG12" i="14"/>
  <c r="AH12" i="14"/>
  <c r="AI12" i="14"/>
  <c r="AJ12" i="14"/>
  <c r="AK12" i="14"/>
  <c r="AL12" i="14"/>
  <c r="AM12" i="14"/>
  <c r="AN12" i="14"/>
  <c r="AO12" i="14"/>
  <c r="AP12" i="14"/>
  <c r="AQ12" i="14"/>
  <c r="AR12" i="14"/>
  <c r="AS12" i="14"/>
  <c r="AT12" i="14"/>
  <c r="AU12" i="14"/>
  <c r="AV12" i="14"/>
  <c r="AG13" i="14"/>
  <c r="AH13" i="14"/>
  <c r="AI13" i="14"/>
  <c r="AJ13" i="14"/>
  <c r="AK13" i="14"/>
  <c r="AL13" i="14"/>
  <c r="AM13" i="14"/>
  <c r="AN13" i="14"/>
  <c r="AO13" i="14"/>
  <c r="AP13" i="14"/>
  <c r="AQ13" i="14"/>
  <c r="AR13" i="14"/>
  <c r="AS13" i="14"/>
  <c r="AT13" i="14"/>
  <c r="AU13" i="14"/>
  <c r="AV13" i="14"/>
  <c r="AG14" i="14"/>
  <c r="AH14" i="14"/>
  <c r="AI14" i="14"/>
  <c r="AJ14" i="14"/>
  <c r="AK14" i="14"/>
  <c r="AL14" i="14"/>
  <c r="AM14" i="14"/>
  <c r="AN14" i="14"/>
  <c r="AO14" i="14"/>
  <c r="AP14" i="14"/>
  <c r="AQ14" i="14"/>
  <c r="AR14" i="14"/>
  <c r="AS14" i="14"/>
  <c r="AT14" i="14"/>
  <c r="AU14" i="14"/>
  <c r="AV14" i="14"/>
  <c r="AG15" i="14"/>
  <c r="AH15" i="14"/>
  <c r="AI15" i="14"/>
  <c r="AJ15" i="14"/>
  <c r="AK15" i="14"/>
  <c r="AL15" i="14"/>
  <c r="AM15" i="14"/>
  <c r="AN15" i="14"/>
  <c r="AO15" i="14"/>
  <c r="AP15" i="14"/>
  <c r="AQ15" i="14"/>
  <c r="AR15" i="14"/>
  <c r="AS15" i="14"/>
  <c r="AT15" i="14"/>
  <c r="AU15" i="14"/>
  <c r="AV15" i="14"/>
  <c r="AG16" i="14"/>
  <c r="AH16" i="14"/>
  <c r="AI16" i="14"/>
  <c r="AJ16" i="14"/>
  <c r="AK16" i="14"/>
  <c r="AL16" i="14"/>
  <c r="AM16" i="14"/>
  <c r="AN16" i="14"/>
  <c r="AO16" i="14"/>
  <c r="AP16" i="14"/>
  <c r="AQ16" i="14"/>
  <c r="AR16" i="14"/>
  <c r="AS16" i="14"/>
  <c r="AT16" i="14"/>
  <c r="AU16" i="14"/>
  <c r="AV16" i="14"/>
  <c r="AG17" i="14"/>
  <c r="AH17" i="14"/>
  <c r="AI17" i="14"/>
  <c r="AJ17" i="14"/>
  <c r="AK17" i="14"/>
  <c r="AL17" i="14"/>
  <c r="AM17" i="14"/>
  <c r="AN17" i="14"/>
  <c r="AO17" i="14"/>
  <c r="AP17" i="14"/>
  <c r="AQ17" i="14"/>
  <c r="AR17" i="14"/>
  <c r="AS17" i="14"/>
  <c r="AT17" i="14"/>
  <c r="AU17" i="14"/>
  <c r="AV17" i="14"/>
  <c r="AG18" i="14"/>
  <c r="AH18" i="14"/>
  <c r="AI18" i="14"/>
  <c r="AJ18" i="14"/>
  <c r="AK18" i="14"/>
  <c r="AL18" i="14"/>
  <c r="AM18" i="14"/>
  <c r="AN18" i="14"/>
  <c r="AO18" i="14"/>
  <c r="AP18" i="14"/>
  <c r="AQ18" i="14"/>
  <c r="AR18" i="14"/>
  <c r="AS18" i="14"/>
  <c r="AT18" i="14"/>
  <c r="AU18" i="14"/>
  <c r="AV18" i="14"/>
  <c r="AG19" i="14"/>
  <c r="AH19" i="14"/>
  <c r="AI19" i="14"/>
  <c r="AJ19" i="14"/>
  <c r="AK19" i="14"/>
  <c r="AL19" i="14"/>
  <c r="AM19" i="14"/>
  <c r="AN19" i="14"/>
  <c r="AO19" i="14"/>
  <c r="AP19" i="14"/>
  <c r="AQ19" i="14"/>
  <c r="AR19" i="14"/>
  <c r="AS19" i="14"/>
  <c r="AT19" i="14"/>
  <c r="AU19" i="14"/>
  <c r="AV19" i="14"/>
  <c r="AG20" i="14"/>
  <c r="AH20" i="14"/>
  <c r="AI20" i="14"/>
  <c r="AJ20" i="14"/>
  <c r="AK20" i="14"/>
  <c r="AL20" i="14"/>
  <c r="AM20" i="14"/>
  <c r="AN20" i="14"/>
  <c r="AO20" i="14"/>
  <c r="AP20" i="14"/>
  <c r="AQ20" i="14"/>
  <c r="AR20" i="14"/>
  <c r="AS20" i="14"/>
  <c r="AT20" i="14"/>
  <c r="AU20" i="14"/>
  <c r="AV20" i="14"/>
  <c r="AG21" i="14"/>
  <c r="AH21" i="14"/>
  <c r="AI21" i="14"/>
  <c r="AJ21" i="14"/>
  <c r="AK21" i="14"/>
  <c r="AL21" i="14"/>
  <c r="AM21" i="14"/>
  <c r="AN21" i="14"/>
  <c r="AO21" i="14"/>
  <c r="AP21" i="14"/>
  <c r="AQ21" i="14"/>
  <c r="AR21" i="14"/>
  <c r="AS21" i="14"/>
  <c r="AT21" i="14"/>
  <c r="AU21" i="14"/>
  <c r="AV21" i="14"/>
  <c r="AG22" i="14"/>
  <c r="AH22" i="14"/>
  <c r="AI22" i="14"/>
  <c r="AJ22" i="14"/>
  <c r="AK22" i="14"/>
  <c r="AL22" i="14"/>
  <c r="AM22" i="14"/>
  <c r="AN22" i="14"/>
  <c r="AO22" i="14"/>
  <c r="AP22" i="14"/>
  <c r="AQ22" i="14"/>
  <c r="AR22" i="14"/>
  <c r="AS22" i="14"/>
  <c r="AT22" i="14"/>
  <c r="AU22" i="14"/>
  <c r="AV22" i="14"/>
  <c r="AG23" i="14"/>
  <c r="AH23" i="14"/>
  <c r="AI23" i="14"/>
  <c r="AJ23" i="14"/>
  <c r="AK23" i="14"/>
  <c r="AL23" i="14"/>
  <c r="AM23" i="14"/>
  <c r="AN23" i="14"/>
  <c r="AO23" i="14"/>
  <c r="AP23" i="14"/>
  <c r="AQ23" i="14"/>
  <c r="AR23" i="14"/>
  <c r="AS23" i="14"/>
  <c r="AT23" i="14"/>
  <c r="AU23" i="14"/>
  <c r="AV23" i="14"/>
  <c r="AG24" i="14"/>
  <c r="AH24" i="14"/>
  <c r="AI24" i="14"/>
  <c r="AJ24" i="14"/>
  <c r="AK24" i="14"/>
  <c r="AL24" i="14"/>
  <c r="AM24" i="14"/>
  <c r="AN24" i="14"/>
  <c r="AO24" i="14"/>
  <c r="AP24" i="14"/>
  <c r="AQ24" i="14"/>
  <c r="AR24" i="14"/>
  <c r="AS24" i="14"/>
  <c r="AT24" i="14"/>
  <c r="AU24" i="14"/>
  <c r="AV24" i="14"/>
  <c r="AG25" i="14"/>
  <c r="AH25" i="14"/>
  <c r="AI25" i="14"/>
  <c r="AJ25" i="14"/>
  <c r="AK25" i="14"/>
  <c r="AL25" i="14"/>
  <c r="AM25" i="14"/>
  <c r="AN25" i="14"/>
  <c r="AO25" i="14"/>
  <c r="AP25" i="14"/>
  <c r="AQ25" i="14"/>
  <c r="AR25" i="14"/>
  <c r="AS25" i="14"/>
  <c r="AT25" i="14"/>
  <c r="AU25" i="14"/>
  <c r="AV25" i="14"/>
  <c r="AG26" i="14"/>
  <c r="AH26" i="14"/>
  <c r="AI26" i="14"/>
  <c r="AJ26" i="14"/>
  <c r="AK26" i="14"/>
  <c r="AL26" i="14"/>
  <c r="AM26" i="14"/>
  <c r="AN26" i="14"/>
  <c r="AO26" i="14"/>
  <c r="AP26" i="14"/>
  <c r="AQ26" i="14"/>
  <c r="AR26" i="14"/>
  <c r="AS26" i="14"/>
  <c r="AT26" i="14"/>
  <c r="AU26" i="14"/>
  <c r="AV26" i="14"/>
  <c r="AG27" i="14"/>
  <c r="AH27" i="14"/>
  <c r="AI27" i="14"/>
  <c r="AJ27" i="14"/>
  <c r="AK27" i="14"/>
  <c r="AL27" i="14"/>
  <c r="AM27" i="14"/>
  <c r="AN27" i="14"/>
  <c r="AO27" i="14"/>
  <c r="AP27" i="14"/>
  <c r="AQ27" i="14"/>
  <c r="AR27" i="14"/>
  <c r="AS27" i="14"/>
  <c r="AT27" i="14"/>
  <c r="AU27" i="14"/>
  <c r="AV27" i="14"/>
  <c r="AG28" i="14"/>
  <c r="AH28" i="14"/>
  <c r="AI28" i="14"/>
  <c r="AJ28" i="14"/>
  <c r="AK28" i="14"/>
  <c r="AL28" i="14"/>
  <c r="AM28" i="14"/>
  <c r="AN28" i="14"/>
  <c r="AO28" i="14"/>
  <c r="AP28" i="14"/>
  <c r="AQ28" i="14"/>
  <c r="AR28" i="14"/>
  <c r="AS28" i="14"/>
  <c r="AT28" i="14"/>
  <c r="AU28" i="14"/>
  <c r="AV28" i="14"/>
  <c r="AG29" i="14"/>
  <c r="AH29" i="14"/>
  <c r="AI29" i="14"/>
  <c r="AJ29" i="14"/>
  <c r="AK29" i="14"/>
  <c r="AL29" i="14"/>
  <c r="AM29" i="14"/>
  <c r="AN29" i="14"/>
  <c r="AO29" i="14"/>
  <c r="AP29" i="14"/>
  <c r="AQ29" i="14"/>
  <c r="AR29" i="14"/>
  <c r="AS29" i="14"/>
  <c r="AT29" i="14"/>
  <c r="AU29" i="14"/>
  <c r="AV29" i="14"/>
  <c r="AG30" i="14"/>
  <c r="AH30" i="14"/>
  <c r="AI30" i="14"/>
  <c r="AJ30" i="14"/>
  <c r="AK30" i="14"/>
  <c r="AL30" i="14"/>
  <c r="AM30" i="14"/>
  <c r="AN30" i="14"/>
  <c r="AO30" i="14"/>
  <c r="AP30" i="14"/>
  <c r="AQ30" i="14"/>
  <c r="AR30" i="14"/>
  <c r="AS30" i="14"/>
  <c r="AT30" i="14"/>
  <c r="AU30" i="14"/>
  <c r="AV30" i="14"/>
  <c r="AG31" i="14"/>
  <c r="AH31" i="14"/>
  <c r="AI31" i="14"/>
  <c r="AJ31" i="14"/>
  <c r="AK31" i="14"/>
  <c r="AL31" i="14"/>
  <c r="AM31" i="14"/>
  <c r="AN31" i="14"/>
  <c r="AO31" i="14"/>
  <c r="AP31" i="14"/>
  <c r="AQ31" i="14"/>
  <c r="AR31" i="14"/>
  <c r="AS31" i="14"/>
  <c r="AT31" i="14"/>
  <c r="AU31" i="14"/>
  <c r="AV31" i="14"/>
  <c r="AG32" i="14"/>
  <c r="AH32" i="14"/>
  <c r="AI32" i="14"/>
  <c r="AJ32" i="14"/>
  <c r="AK32" i="14"/>
  <c r="AL32" i="14"/>
  <c r="AM32" i="14"/>
  <c r="AN32" i="14"/>
  <c r="AO32" i="14"/>
  <c r="AP32" i="14"/>
  <c r="AQ32" i="14"/>
  <c r="AR32" i="14"/>
  <c r="AS32" i="14"/>
  <c r="AT32" i="14"/>
  <c r="AU32" i="14"/>
  <c r="AV32" i="14"/>
  <c r="AG33" i="14"/>
  <c r="AH33" i="14"/>
  <c r="AI33" i="14"/>
  <c r="AJ33" i="14"/>
  <c r="AK33" i="14"/>
  <c r="AL33" i="14"/>
  <c r="AM33" i="14"/>
  <c r="AN33" i="14"/>
  <c r="AO33" i="14"/>
  <c r="AP33" i="14"/>
  <c r="AQ33" i="14"/>
  <c r="AR33" i="14"/>
  <c r="AS33" i="14"/>
  <c r="AT33" i="14"/>
  <c r="AU33" i="14"/>
  <c r="AV33" i="14"/>
  <c r="AG34" i="14"/>
  <c r="AH34" i="14"/>
  <c r="AI34" i="14"/>
  <c r="AJ34" i="14"/>
  <c r="AK34" i="14"/>
  <c r="AL34" i="14"/>
  <c r="AM34" i="14"/>
  <c r="AN34" i="14"/>
  <c r="AO34" i="14"/>
  <c r="AP34" i="14"/>
  <c r="AQ34" i="14"/>
  <c r="AR34" i="14"/>
  <c r="AS34" i="14"/>
  <c r="AT34" i="14"/>
  <c r="AU34" i="14"/>
  <c r="AV34" i="14"/>
  <c r="AG35" i="14"/>
  <c r="AH35" i="14"/>
  <c r="AI35" i="14"/>
  <c r="AJ35" i="14"/>
  <c r="AK35" i="14"/>
  <c r="AL35" i="14"/>
  <c r="AM35" i="14"/>
  <c r="AN35" i="14"/>
  <c r="AO35" i="14"/>
  <c r="AP35" i="14"/>
  <c r="AQ35" i="14"/>
  <c r="AR35" i="14"/>
  <c r="AS35" i="14"/>
  <c r="AT35" i="14"/>
  <c r="AU35" i="14"/>
  <c r="AV35" i="14"/>
  <c r="AG36" i="14"/>
  <c r="AH36" i="14"/>
  <c r="AI36" i="14"/>
  <c r="AJ36" i="14"/>
  <c r="AK36" i="14"/>
  <c r="AL36" i="14"/>
  <c r="AM36" i="14"/>
  <c r="AN36" i="14"/>
  <c r="AO36" i="14"/>
  <c r="AP36" i="14"/>
  <c r="AQ36" i="14"/>
  <c r="AR36" i="14"/>
  <c r="AS36" i="14"/>
  <c r="AT36" i="14"/>
  <c r="AU36" i="14"/>
  <c r="AV36" i="14"/>
  <c r="AG37" i="14"/>
  <c r="AH37" i="14"/>
  <c r="AI37" i="14"/>
  <c r="AJ37" i="14"/>
  <c r="AK37" i="14"/>
  <c r="AL37" i="14"/>
  <c r="AM37" i="14"/>
  <c r="AN37" i="14"/>
  <c r="AO37" i="14"/>
  <c r="AP37" i="14"/>
  <c r="AQ37" i="14"/>
  <c r="AR37" i="14"/>
  <c r="AS37" i="14"/>
  <c r="AT37" i="14"/>
  <c r="AU37" i="14"/>
  <c r="AV37" i="14"/>
  <c r="AG38" i="14"/>
  <c r="AH38" i="14"/>
  <c r="AI38" i="14"/>
  <c r="AJ38" i="14"/>
  <c r="AK38" i="14"/>
  <c r="AL38" i="14"/>
  <c r="AM38" i="14"/>
  <c r="AN38" i="14"/>
  <c r="AO38" i="14"/>
  <c r="AP38" i="14"/>
  <c r="AQ38" i="14"/>
  <c r="AR38" i="14"/>
  <c r="AS38" i="14"/>
  <c r="AT38" i="14"/>
  <c r="AU38" i="14"/>
  <c r="AV38" i="14"/>
  <c r="AG39" i="14"/>
  <c r="AH39" i="14"/>
  <c r="AI39" i="14"/>
  <c r="AJ39" i="14"/>
  <c r="AK39" i="14"/>
  <c r="AL39" i="14"/>
  <c r="AM39" i="14"/>
  <c r="AN39" i="14"/>
  <c r="AO39" i="14"/>
  <c r="AP39" i="14"/>
  <c r="AQ39" i="14"/>
  <c r="AR39" i="14"/>
  <c r="AS39" i="14"/>
  <c r="AT39" i="14"/>
  <c r="AU39" i="14"/>
  <c r="AV39" i="14"/>
  <c r="AG40" i="14"/>
  <c r="AH40" i="14"/>
  <c r="AI40" i="14"/>
  <c r="AJ40" i="14"/>
  <c r="AK40" i="14"/>
  <c r="AL40" i="14"/>
  <c r="AM40" i="14"/>
  <c r="AN40" i="14"/>
  <c r="AO40" i="14"/>
  <c r="AP40" i="14"/>
  <c r="AQ40" i="14"/>
  <c r="AR40" i="14"/>
  <c r="AS40" i="14"/>
  <c r="AT40" i="14"/>
  <c r="AU40" i="14"/>
  <c r="AV40" i="14"/>
  <c r="AG41" i="14"/>
  <c r="AH41" i="14"/>
  <c r="AI41" i="14"/>
  <c r="AJ41" i="14"/>
  <c r="AK41" i="14"/>
  <c r="AL41" i="14"/>
  <c r="AM41" i="14"/>
  <c r="AN41" i="14"/>
  <c r="AO41" i="14"/>
  <c r="AP41" i="14"/>
  <c r="AQ41" i="14"/>
  <c r="AR41" i="14"/>
  <c r="AS41" i="14"/>
  <c r="AT41" i="14"/>
  <c r="AU41" i="14"/>
  <c r="AV41" i="14"/>
  <c r="AG42" i="14"/>
  <c r="AH42" i="14"/>
  <c r="AI42" i="14"/>
  <c r="AJ42" i="14"/>
  <c r="AK42" i="14"/>
  <c r="AL42" i="14"/>
  <c r="AM42" i="14"/>
  <c r="AN42" i="14"/>
  <c r="AO42" i="14"/>
  <c r="AP42" i="14"/>
  <c r="AQ42" i="14"/>
  <c r="AR42" i="14"/>
  <c r="AS42" i="14"/>
  <c r="AT42" i="14"/>
  <c r="AU42" i="14"/>
  <c r="AV42" i="14"/>
  <c r="AG43" i="14"/>
  <c r="AH43" i="14"/>
  <c r="AI43" i="14"/>
  <c r="AJ43" i="14"/>
  <c r="AK43" i="14"/>
  <c r="AL43" i="14"/>
  <c r="AM43" i="14"/>
  <c r="AN43" i="14"/>
  <c r="AO43" i="14"/>
  <c r="AP43" i="14"/>
  <c r="AQ43" i="14"/>
  <c r="AR43" i="14"/>
  <c r="AS43" i="14"/>
  <c r="AT43" i="14"/>
  <c r="AU43" i="14"/>
  <c r="AV43" i="14"/>
  <c r="AG44" i="14"/>
  <c r="AH44" i="14"/>
  <c r="AI44" i="14"/>
  <c r="AJ44" i="14"/>
  <c r="AK44" i="14"/>
  <c r="AL44" i="14"/>
  <c r="AM44" i="14"/>
  <c r="AN44" i="14"/>
  <c r="AO44" i="14"/>
  <c r="AP44" i="14"/>
  <c r="AQ44" i="14"/>
  <c r="AR44" i="14"/>
  <c r="AS44" i="14"/>
  <c r="AT44" i="14"/>
  <c r="AU44" i="14"/>
  <c r="AV44" i="14"/>
  <c r="AG45" i="14"/>
  <c r="AH45" i="14"/>
  <c r="AI45" i="14"/>
  <c r="AJ45" i="14"/>
  <c r="AK45" i="14"/>
  <c r="AL45" i="14"/>
  <c r="AM45" i="14"/>
  <c r="AN45" i="14"/>
  <c r="AO45" i="14"/>
  <c r="AP45" i="14"/>
  <c r="AQ45" i="14"/>
  <c r="AR45" i="14"/>
  <c r="AS45" i="14"/>
  <c r="AT45" i="14"/>
  <c r="AU45" i="14"/>
  <c r="AV45" i="14"/>
  <c r="AG46" i="14"/>
  <c r="AH46" i="14"/>
  <c r="AI46" i="14"/>
  <c r="AJ46" i="14"/>
  <c r="AK46" i="14"/>
  <c r="AL46" i="14"/>
  <c r="AM46" i="14"/>
  <c r="AN46" i="14"/>
  <c r="AO46" i="14"/>
  <c r="AP46" i="14"/>
  <c r="AQ46" i="14"/>
  <c r="AR46" i="14"/>
  <c r="AS46" i="14"/>
  <c r="AT46" i="14"/>
  <c r="AU46" i="14"/>
  <c r="AV46" i="14"/>
  <c r="AG47" i="14"/>
  <c r="AH47" i="14"/>
  <c r="AI47" i="14"/>
  <c r="AJ47" i="14"/>
  <c r="AK47" i="14"/>
  <c r="AL47" i="14"/>
  <c r="AM47" i="14"/>
  <c r="AN47" i="14"/>
  <c r="AO47" i="14"/>
  <c r="AP47" i="14"/>
  <c r="AQ47" i="14"/>
  <c r="AR47" i="14"/>
  <c r="AS47" i="14"/>
  <c r="AT47" i="14"/>
  <c r="AU47" i="14"/>
  <c r="AV47" i="14"/>
  <c r="AG48" i="14"/>
  <c r="AH48" i="14"/>
  <c r="AI48" i="14"/>
  <c r="AJ48" i="14"/>
  <c r="AK48" i="14"/>
  <c r="AL48" i="14"/>
  <c r="AM48" i="14"/>
  <c r="AN48" i="14"/>
  <c r="AO48" i="14"/>
  <c r="AP48" i="14"/>
  <c r="AQ48" i="14"/>
  <c r="AR48" i="14"/>
  <c r="AS48" i="14"/>
  <c r="AT48" i="14"/>
  <c r="AU48" i="14"/>
  <c r="AV48" i="14"/>
  <c r="AG49" i="14"/>
  <c r="AH49" i="14"/>
  <c r="AI49" i="14"/>
  <c r="AJ49" i="14"/>
  <c r="AK49" i="14"/>
  <c r="AL49" i="14"/>
  <c r="AM49" i="14"/>
  <c r="AN49" i="14"/>
  <c r="AO49" i="14"/>
  <c r="AP49" i="14"/>
  <c r="AQ49" i="14"/>
  <c r="AR49" i="14"/>
  <c r="AS49" i="14"/>
  <c r="AT49" i="14"/>
  <c r="AU49" i="14"/>
  <c r="AV49" i="14"/>
  <c r="AG50" i="14"/>
  <c r="AH50" i="14"/>
  <c r="AI50" i="14"/>
  <c r="AJ50" i="14"/>
  <c r="AK50" i="14"/>
  <c r="AL50" i="14"/>
  <c r="AM50" i="14"/>
  <c r="AN50" i="14"/>
  <c r="AO50" i="14"/>
  <c r="AP50" i="14"/>
  <c r="AQ50" i="14"/>
  <c r="AR50" i="14"/>
  <c r="AS50" i="14"/>
  <c r="AT50" i="14"/>
  <c r="AU50" i="14"/>
  <c r="AV50" i="14"/>
  <c r="AG51" i="14"/>
  <c r="AH51" i="14"/>
  <c r="AI51" i="14"/>
  <c r="AJ51" i="14"/>
  <c r="AK51" i="14"/>
  <c r="AL51" i="14"/>
  <c r="AM51" i="14"/>
  <c r="AN51" i="14"/>
  <c r="AO51" i="14"/>
  <c r="AP51" i="14"/>
  <c r="AQ51" i="14"/>
  <c r="AR51" i="14"/>
  <c r="AS51" i="14"/>
  <c r="AT51" i="14"/>
  <c r="AU51" i="14"/>
  <c r="AV51" i="14"/>
  <c r="AG52" i="14"/>
  <c r="AH52" i="14"/>
  <c r="AI52" i="14"/>
  <c r="AJ52" i="14"/>
  <c r="AK52" i="14"/>
  <c r="AL52" i="14"/>
  <c r="AM52" i="14"/>
  <c r="AN52" i="14"/>
  <c r="AO52" i="14"/>
  <c r="AP52" i="14"/>
  <c r="AQ52" i="14"/>
  <c r="AR52" i="14"/>
  <c r="AS52" i="14"/>
  <c r="AT52" i="14"/>
  <c r="AU52" i="14"/>
  <c r="AV52" i="14"/>
  <c r="AG53" i="14"/>
  <c r="AH53" i="14"/>
  <c r="AI53" i="14"/>
  <c r="AJ53" i="14"/>
  <c r="AK53" i="14"/>
  <c r="AL53" i="14"/>
  <c r="AM53" i="14"/>
  <c r="AN53" i="14"/>
  <c r="AO53" i="14"/>
  <c r="AP53" i="14"/>
  <c r="AQ53" i="14"/>
  <c r="AR53" i="14"/>
  <c r="AS53" i="14"/>
  <c r="AT53" i="14"/>
  <c r="AU53" i="14"/>
  <c r="AV53" i="14"/>
  <c r="AG54" i="14"/>
  <c r="AH54" i="14"/>
  <c r="AI54" i="14"/>
  <c r="AJ54" i="14"/>
  <c r="AK54" i="14"/>
  <c r="AL54" i="14"/>
  <c r="AM54" i="14"/>
  <c r="AN54" i="14"/>
  <c r="AO54" i="14"/>
  <c r="AP54" i="14"/>
  <c r="AQ54" i="14"/>
  <c r="AR54" i="14"/>
  <c r="AS54" i="14"/>
  <c r="AT54" i="14"/>
  <c r="AU54" i="14"/>
  <c r="AV54" i="14"/>
  <c r="AG55" i="14"/>
  <c r="AH55" i="14"/>
  <c r="AI55" i="14"/>
  <c r="AJ55" i="14"/>
  <c r="AK55" i="14"/>
  <c r="AL55" i="14"/>
  <c r="AM55" i="14"/>
  <c r="AN55" i="14"/>
  <c r="AO55" i="14"/>
  <c r="AP55" i="14"/>
  <c r="AQ55" i="14"/>
  <c r="AR55" i="14"/>
  <c r="AS55" i="14"/>
  <c r="AT55" i="14"/>
  <c r="AU55" i="14"/>
  <c r="AV55" i="14"/>
  <c r="AG56" i="14"/>
  <c r="AH56" i="14"/>
  <c r="AI56" i="14"/>
  <c r="AJ56" i="14"/>
  <c r="AK56" i="14"/>
  <c r="AL56" i="14"/>
  <c r="AM56" i="14"/>
  <c r="AN56" i="14"/>
  <c r="AO56" i="14"/>
  <c r="AP56" i="14"/>
  <c r="AQ56" i="14"/>
  <c r="AR56" i="14"/>
  <c r="AS56" i="14"/>
  <c r="AT56" i="14"/>
  <c r="AU56" i="14"/>
  <c r="AV56" i="14"/>
  <c r="AG57" i="14"/>
  <c r="AH57" i="14"/>
  <c r="AI57" i="14"/>
  <c r="AJ57" i="14"/>
  <c r="AK57" i="14"/>
  <c r="AL57" i="14"/>
  <c r="AM57" i="14"/>
  <c r="AN57" i="14"/>
  <c r="AO57" i="14"/>
  <c r="AP57" i="14"/>
  <c r="AQ57" i="14"/>
  <c r="AR57" i="14"/>
  <c r="AS57" i="14"/>
  <c r="AT57" i="14"/>
  <c r="AU57" i="14"/>
  <c r="AV57" i="14"/>
  <c r="AG58" i="14"/>
  <c r="AH58" i="14"/>
  <c r="AI58" i="14"/>
  <c r="AJ58" i="14"/>
  <c r="AK58" i="14"/>
  <c r="AL58" i="14"/>
  <c r="AM58" i="14"/>
  <c r="AN58" i="14"/>
  <c r="AO58" i="14"/>
  <c r="AP58" i="14"/>
  <c r="AQ58" i="14"/>
  <c r="AR58" i="14"/>
  <c r="AS58" i="14"/>
  <c r="AT58" i="14"/>
  <c r="AU58" i="14"/>
  <c r="AV58" i="14"/>
  <c r="AG59" i="14"/>
  <c r="AH59" i="14"/>
  <c r="AI59" i="14"/>
  <c r="AJ59" i="14"/>
  <c r="AK59" i="14"/>
  <c r="AL59" i="14"/>
  <c r="AM59" i="14"/>
  <c r="AN59" i="14"/>
  <c r="AO59" i="14"/>
  <c r="AP59" i="14"/>
  <c r="AQ59" i="14"/>
  <c r="AR59" i="14"/>
  <c r="AS59" i="14"/>
  <c r="AT59" i="14"/>
  <c r="AU59" i="14"/>
  <c r="AV59" i="14"/>
  <c r="AD9" i="14"/>
  <c r="AE9" i="14"/>
  <c r="AF9" i="14"/>
  <c r="AD10" i="14"/>
  <c r="AE10" i="14"/>
  <c r="AF10" i="14"/>
  <c r="AD11" i="14"/>
  <c r="AE11" i="14"/>
  <c r="AF11" i="14"/>
  <c r="AD12" i="14"/>
  <c r="AE12" i="14"/>
  <c r="AF12" i="14"/>
  <c r="AD13" i="14"/>
  <c r="AE13" i="14"/>
  <c r="AF13" i="14"/>
  <c r="AD14" i="14"/>
  <c r="AE14" i="14"/>
  <c r="AF14" i="14"/>
  <c r="AD15" i="14"/>
  <c r="AE15" i="14"/>
  <c r="AF15" i="14"/>
  <c r="AD16" i="14"/>
  <c r="AE16" i="14"/>
  <c r="AF16" i="14"/>
  <c r="AD17" i="14"/>
  <c r="AE17" i="14"/>
  <c r="AF17" i="14"/>
  <c r="AD18" i="14"/>
  <c r="AE18" i="14"/>
  <c r="AF18" i="14"/>
  <c r="AD19" i="14"/>
  <c r="AE19" i="14"/>
  <c r="AF19" i="14"/>
  <c r="AD20" i="14"/>
  <c r="AE20" i="14"/>
  <c r="AF20" i="14"/>
  <c r="AD21" i="14"/>
  <c r="AE21" i="14"/>
  <c r="AF21" i="14"/>
  <c r="AD22" i="14"/>
  <c r="AE22" i="14"/>
  <c r="AF22" i="14"/>
  <c r="AD23" i="14"/>
  <c r="AE23" i="14"/>
  <c r="AF23" i="14"/>
  <c r="AD24" i="14"/>
  <c r="AE24" i="14"/>
  <c r="AF24" i="14"/>
  <c r="AD25" i="14"/>
  <c r="AE25" i="14"/>
  <c r="AF25" i="14"/>
  <c r="AD26" i="14"/>
  <c r="AE26" i="14"/>
  <c r="AF26" i="14"/>
  <c r="AD27" i="14"/>
  <c r="AE27" i="14"/>
  <c r="AF27" i="14"/>
  <c r="AD28" i="14"/>
  <c r="AE28" i="14"/>
  <c r="AF28" i="14"/>
  <c r="AD29" i="14"/>
  <c r="AE29" i="14"/>
  <c r="AF29" i="14"/>
  <c r="AD30" i="14"/>
  <c r="AE30" i="14"/>
  <c r="AF30" i="14"/>
  <c r="AD31" i="14"/>
  <c r="AE31" i="14"/>
  <c r="AF31" i="14"/>
  <c r="AD32" i="14"/>
  <c r="AE32" i="14"/>
  <c r="AF32" i="14"/>
  <c r="AD33" i="14"/>
  <c r="AE33" i="14"/>
  <c r="AF33" i="14"/>
  <c r="AD34" i="14"/>
  <c r="AE34" i="14"/>
  <c r="AF34" i="14"/>
  <c r="AD35" i="14"/>
  <c r="AE35" i="14"/>
  <c r="AF35" i="14"/>
  <c r="AD36" i="14"/>
  <c r="AE36" i="14"/>
  <c r="AF36" i="14"/>
  <c r="AD37" i="14"/>
  <c r="AE37" i="14"/>
  <c r="AF37" i="14"/>
  <c r="AD38" i="14"/>
  <c r="AE38" i="14"/>
  <c r="AF38" i="14"/>
  <c r="AD39" i="14"/>
  <c r="AE39" i="14"/>
  <c r="AF39" i="14"/>
  <c r="AD40" i="14"/>
  <c r="AE40" i="14"/>
  <c r="AF40" i="14"/>
  <c r="AD41" i="14"/>
  <c r="AE41" i="14"/>
  <c r="AF41" i="14"/>
  <c r="AD42" i="14"/>
  <c r="AE42" i="14"/>
  <c r="AF42" i="14"/>
  <c r="AD43" i="14"/>
  <c r="AE43" i="14"/>
  <c r="AF43" i="14"/>
  <c r="AD44" i="14"/>
  <c r="AE44" i="14"/>
  <c r="AF44" i="14"/>
  <c r="AD45" i="14"/>
  <c r="AE45" i="14"/>
  <c r="AF45" i="14"/>
  <c r="AD46" i="14"/>
  <c r="AE46" i="14"/>
  <c r="AF46" i="14"/>
  <c r="AD47" i="14"/>
  <c r="AE47" i="14"/>
  <c r="AF47" i="14"/>
  <c r="AD48" i="14"/>
  <c r="AE48" i="14"/>
  <c r="AF48" i="14"/>
  <c r="AD49" i="14"/>
  <c r="AE49" i="14"/>
  <c r="AF49" i="14"/>
  <c r="AD50" i="14"/>
  <c r="AE50" i="14"/>
  <c r="AF50" i="14"/>
  <c r="AD51" i="14"/>
  <c r="AE51" i="14"/>
  <c r="AF51" i="14"/>
  <c r="AD52" i="14"/>
  <c r="AE52" i="14"/>
  <c r="AF52" i="14"/>
  <c r="AD53" i="14"/>
  <c r="AE53" i="14"/>
  <c r="AF53" i="14"/>
  <c r="AD54" i="14"/>
  <c r="AE54" i="14"/>
  <c r="AF54" i="14"/>
  <c r="AD55" i="14"/>
  <c r="AE55" i="14"/>
  <c r="AF55" i="14"/>
  <c r="AD56" i="14"/>
  <c r="AE56" i="14"/>
  <c r="AF56" i="14"/>
  <c r="AD57" i="14"/>
  <c r="AE57" i="14"/>
  <c r="AF57" i="14"/>
  <c r="AD58" i="14"/>
  <c r="AE58" i="14"/>
  <c r="AF58" i="14"/>
  <c r="AD59" i="14"/>
  <c r="AE59" i="14"/>
  <c r="AF59" i="14"/>
  <c r="AC9" i="14"/>
  <c r="AC10" i="14"/>
  <c r="AC11" i="14"/>
  <c r="AC12" i="14"/>
  <c r="AC13" i="14"/>
  <c r="AC14" i="14"/>
  <c r="AC15" i="14"/>
  <c r="AC16" i="14"/>
  <c r="AC17" i="14"/>
  <c r="AC18" i="14"/>
  <c r="AC19" i="14"/>
  <c r="AC20" i="14"/>
  <c r="AC21" i="14"/>
  <c r="AC22" i="14"/>
  <c r="AC23" i="14"/>
  <c r="AC24" i="14"/>
  <c r="AC25" i="14"/>
  <c r="AC26" i="14"/>
  <c r="AC27" i="14"/>
  <c r="AC28" i="14"/>
  <c r="AC29" i="14"/>
  <c r="AC30" i="14"/>
  <c r="AC31" i="14"/>
  <c r="AC32" i="14"/>
  <c r="AC33" i="14"/>
  <c r="AC34" i="14"/>
  <c r="AC35" i="14"/>
  <c r="AC36" i="14"/>
  <c r="AC37" i="14"/>
  <c r="AC38" i="14"/>
  <c r="AC39" i="14"/>
  <c r="AC40" i="14"/>
  <c r="AC41" i="14"/>
  <c r="AC42" i="14"/>
  <c r="AC43" i="14"/>
  <c r="AC44" i="14"/>
  <c r="AC45" i="14"/>
  <c r="AC46" i="14"/>
  <c r="AC47" i="14"/>
  <c r="AC48" i="14"/>
  <c r="AC49" i="14"/>
  <c r="AC50" i="14"/>
  <c r="AC51" i="14"/>
  <c r="AC52" i="14"/>
  <c r="AC53" i="14"/>
  <c r="AC54" i="14"/>
  <c r="AC55" i="14"/>
  <c r="AC56" i="14"/>
  <c r="AC57" i="14"/>
  <c r="AC58" i="14"/>
  <c r="AC59"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AX9" i="13"/>
  <c r="AY9" i="13"/>
  <c r="AZ9" i="13"/>
  <c r="BA9" i="13"/>
  <c r="BB9" i="13"/>
  <c r="BC9" i="13"/>
  <c r="BD9" i="13"/>
  <c r="BE9" i="13"/>
  <c r="AX10" i="13"/>
  <c r="AY10" i="13"/>
  <c r="AZ10" i="13"/>
  <c r="BA10" i="13"/>
  <c r="BB10" i="13"/>
  <c r="BC10" i="13"/>
  <c r="BD10" i="13"/>
  <c r="BE10" i="13"/>
  <c r="AX11" i="13"/>
  <c r="AY11" i="13"/>
  <c r="AZ11" i="13"/>
  <c r="BA11" i="13"/>
  <c r="BB11" i="13"/>
  <c r="BC11" i="13"/>
  <c r="BD11" i="13"/>
  <c r="BE11" i="13"/>
  <c r="AX12" i="13"/>
  <c r="AY12" i="13"/>
  <c r="AZ12" i="13"/>
  <c r="BA12" i="13"/>
  <c r="BB12" i="13"/>
  <c r="BC12" i="13"/>
  <c r="BD12" i="13"/>
  <c r="BE12" i="13"/>
  <c r="AX13" i="13"/>
  <c r="AY13" i="13"/>
  <c r="AZ13" i="13"/>
  <c r="BA13" i="13"/>
  <c r="BB13" i="13"/>
  <c r="BC13" i="13"/>
  <c r="BD13" i="13"/>
  <c r="BE13" i="13"/>
  <c r="AX14" i="13"/>
  <c r="AY14" i="13"/>
  <c r="AZ14" i="13"/>
  <c r="BA14" i="13"/>
  <c r="BB14" i="13"/>
  <c r="BC14" i="13"/>
  <c r="BD14" i="13"/>
  <c r="BE14" i="13"/>
  <c r="AX15" i="13"/>
  <c r="AY15" i="13"/>
  <c r="AZ15" i="13"/>
  <c r="BA15" i="13"/>
  <c r="BB15" i="13"/>
  <c r="BC15" i="13"/>
  <c r="BD15" i="13"/>
  <c r="BE15" i="13"/>
  <c r="AX16" i="13"/>
  <c r="AY16" i="13"/>
  <c r="AZ16" i="13"/>
  <c r="BA16" i="13"/>
  <c r="BB16" i="13"/>
  <c r="BC16" i="13"/>
  <c r="BD16" i="13"/>
  <c r="BE16" i="13"/>
  <c r="AX17" i="13"/>
  <c r="AY17" i="13"/>
  <c r="AZ17" i="13"/>
  <c r="BA17" i="13"/>
  <c r="BB17" i="13"/>
  <c r="BC17" i="13"/>
  <c r="BD17" i="13"/>
  <c r="BE17" i="13"/>
  <c r="AX18" i="13"/>
  <c r="AY18" i="13"/>
  <c r="AZ18" i="13"/>
  <c r="BA18" i="13"/>
  <c r="BB18" i="13"/>
  <c r="BC18" i="13"/>
  <c r="BD18" i="13"/>
  <c r="BE18" i="13"/>
  <c r="AX19" i="13"/>
  <c r="AY19" i="13"/>
  <c r="AZ19" i="13"/>
  <c r="BA19" i="13"/>
  <c r="BB19" i="13"/>
  <c r="BC19" i="13"/>
  <c r="BD19" i="13"/>
  <c r="BE19" i="13"/>
  <c r="AX20" i="13"/>
  <c r="AY20" i="13"/>
  <c r="AZ20" i="13"/>
  <c r="BA20" i="13"/>
  <c r="BB20" i="13"/>
  <c r="BC20" i="13"/>
  <c r="BD20" i="13"/>
  <c r="BE20" i="13"/>
  <c r="AX21" i="13"/>
  <c r="AY21" i="13"/>
  <c r="AZ21" i="13"/>
  <c r="BA21" i="13"/>
  <c r="BB21" i="13"/>
  <c r="BC21" i="13"/>
  <c r="BD21" i="13"/>
  <c r="BE21" i="13"/>
  <c r="AX22" i="13"/>
  <c r="AY22" i="13"/>
  <c r="AZ22" i="13"/>
  <c r="BA22" i="13"/>
  <c r="BB22" i="13"/>
  <c r="BC22" i="13"/>
  <c r="BD22" i="13"/>
  <c r="BE22" i="13"/>
  <c r="AX23" i="13"/>
  <c r="AY23" i="13"/>
  <c r="AZ23" i="13"/>
  <c r="BA23" i="13"/>
  <c r="BB23" i="13"/>
  <c r="BC23" i="13"/>
  <c r="BD23" i="13"/>
  <c r="BE23" i="13"/>
  <c r="AX24" i="13"/>
  <c r="AY24" i="13"/>
  <c r="AZ24" i="13"/>
  <c r="BA24" i="13"/>
  <c r="BB24" i="13"/>
  <c r="BC24" i="13"/>
  <c r="BD24" i="13"/>
  <c r="BE24" i="13"/>
  <c r="AX25" i="13"/>
  <c r="AY25" i="13"/>
  <c r="AZ25" i="13"/>
  <c r="BA25" i="13"/>
  <c r="BB25" i="13"/>
  <c r="BC25" i="13"/>
  <c r="BD25" i="13"/>
  <c r="BE25" i="13"/>
  <c r="AX26" i="13"/>
  <c r="AY26" i="13"/>
  <c r="AZ26" i="13"/>
  <c r="BA26" i="13"/>
  <c r="BB26" i="13"/>
  <c r="BC26" i="13"/>
  <c r="BD26" i="13"/>
  <c r="BE26" i="13"/>
  <c r="AX27" i="13"/>
  <c r="AY27" i="13"/>
  <c r="AZ27" i="13"/>
  <c r="BA27" i="13"/>
  <c r="BB27" i="13"/>
  <c r="BC27" i="13"/>
  <c r="BD27" i="13"/>
  <c r="BE27" i="13"/>
  <c r="AX28" i="13"/>
  <c r="AY28" i="13"/>
  <c r="AZ28" i="13"/>
  <c r="BA28" i="13"/>
  <c r="BB28" i="13"/>
  <c r="BC28" i="13"/>
  <c r="BD28" i="13"/>
  <c r="BE28" i="13"/>
  <c r="AX29" i="13"/>
  <c r="AY29" i="13"/>
  <c r="AZ29" i="13"/>
  <c r="BA29" i="13"/>
  <c r="BB29" i="13"/>
  <c r="BC29" i="13"/>
  <c r="BD29" i="13"/>
  <c r="BE29" i="13"/>
  <c r="AX30" i="13"/>
  <c r="AY30" i="13"/>
  <c r="AZ30" i="13"/>
  <c r="BA30" i="13"/>
  <c r="BB30" i="13"/>
  <c r="BC30" i="13"/>
  <c r="BD30" i="13"/>
  <c r="BE30" i="13"/>
  <c r="AX31" i="13"/>
  <c r="AY31" i="13"/>
  <c r="AZ31" i="13"/>
  <c r="BA31" i="13"/>
  <c r="BB31" i="13"/>
  <c r="BC31" i="13"/>
  <c r="BD31" i="13"/>
  <c r="BE31" i="13"/>
  <c r="AX32" i="13"/>
  <c r="AY32" i="13"/>
  <c r="AZ32" i="13"/>
  <c r="BA32" i="13"/>
  <c r="BB32" i="13"/>
  <c r="BC32" i="13"/>
  <c r="BD32" i="13"/>
  <c r="BE32" i="13"/>
  <c r="AX33" i="13"/>
  <c r="AY33" i="13"/>
  <c r="AZ33" i="13"/>
  <c r="BA33" i="13"/>
  <c r="BB33" i="13"/>
  <c r="BC33" i="13"/>
  <c r="BD33" i="13"/>
  <c r="BE33" i="13"/>
  <c r="AX34" i="13"/>
  <c r="AY34" i="13"/>
  <c r="AZ34" i="13"/>
  <c r="BA34" i="13"/>
  <c r="BB34" i="13"/>
  <c r="BC34" i="13"/>
  <c r="BD34" i="13"/>
  <c r="BE34" i="13"/>
  <c r="AX35" i="13"/>
  <c r="AY35" i="13"/>
  <c r="AZ35" i="13"/>
  <c r="BA35" i="13"/>
  <c r="BB35" i="13"/>
  <c r="BC35" i="13"/>
  <c r="BD35" i="13"/>
  <c r="BE35" i="13"/>
  <c r="AX36" i="13"/>
  <c r="AY36" i="13"/>
  <c r="AZ36" i="13"/>
  <c r="BA36" i="13"/>
  <c r="BB36" i="13"/>
  <c r="BC36" i="13"/>
  <c r="BD36" i="13"/>
  <c r="BE36" i="13"/>
  <c r="AX37" i="13"/>
  <c r="AY37" i="13"/>
  <c r="AZ37" i="13"/>
  <c r="BA37" i="13"/>
  <c r="BB37" i="13"/>
  <c r="BC37" i="13"/>
  <c r="BD37" i="13"/>
  <c r="BE37" i="13"/>
  <c r="AX38" i="13"/>
  <c r="AY38" i="13"/>
  <c r="AZ38" i="13"/>
  <c r="BA38" i="13"/>
  <c r="BB38" i="13"/>
  <c r="BC38" i="13"/>
  <c r="BD38" i="13"/>
  <c r="BE38" i="13"/>
  <c r="AX39" i="13"/>
  <c r="AY39" i="13"/>
  <c r="AZ39" i="13"/>
  <c r="BA39" i="13"/>
  <c r="BB39" i="13"/>
  <c r="BC39" i="13"/>
  <c r="BD39" i="13"/>
  <c r="BE39" i="13"/>
  <c r="AX40" i="13"/>
  <c r="AY40" i="13"/>
  <c r="AZ40" i="13"/>
  <c r="BA40" i="13"/>
  <c r="BB40" i="13"/>
  <c r="BC40" i="13"/>
  <c r="BD40" i="13"/>
  <c r="BE40" i="13"/>
  <c r="AX41" i="13"/>
  <c r="AY41" i="13"/>
  <c r="AZ41" i="13"/>
  <c r="BA41" i="13"/>
  <c r="BB41" i="13"/>
  <c r="BC41" i="13"/>
  <c r="BD41" i="13"/>
  <c r="BE41" i="13"/>
  <c r="AX42" i="13"/>
  <c r="AY42" i="13"/>
  <c r="AZ42" i="13"/>
  <c r="BA42" i="13"/>
  <c r="BB42" i="13"/>
  <c r="BC42" i="13"/>
  <c r="BD42" i="13"/>
  <c r="BE42" i="13"/>
  <c r="AX43" i="13"/>
  <c r="AY43" i="13"/>
  <c r="AZ43" i="13"/>
  <c r="BA43" i="13"/>
  <c r="BB43" i="13"/>
  <c r="BC43" i="13"/>
  <c r="BD43" i="13"/>
  <c r="BE43" i="13"/>
  <c r="AX44" i="13"/>
  <c r="AY44" i="13"/>
  <c r="AZ44" i="13"/>
  <c r="BA44" i="13"/>
  <c r="BB44" i="13"/>
  <c r="BC44" i="13"/>
  <c r="BD44" i="13"/>
  <c r="BE44" i="13"/>
  <c r="AX45" i="13"/>
  <c r="AY45" i="13"/>
  <c r="AZ45" i="13"/>
  <c r="BA45" i="13"/>
  <c r="BB45" i="13"/>
  <c r="BC45" i="13"/>
  <c r="BD45" i="13"/>
  <c r="BE45" i="13"/>
  <c r="AX46" i="13"/>
  <c r="AY46" i="13"/>
  <c r="AZ46" i="13"/>
  <c r="BA46" i="13"/>
  <c r="BB46" i="13"/>
  <c r="BC46" i="13"/>
  <c r="BD46" i="13"/>
  <c r="BE46" i="13"/>
  <c r="AX47" i="13"/>
  <c r="AY47" i="13"/>
  <c r="AZ47" i="13"/>
  <c r="BA47" i="13"/>
  <c r="BB47" i="13"/>
  <c r="BC47" i="13"/>
  <c r="BD47" i="13"/>
  <c r="BE47" i="13"/>
  <c r="AX48" i="13"/>
  <c r="AY48" i="13"/>
  <c r="AZ48" i="13"/>
  <c r="BA48" i="13"/>
  <c r="BB48" i="13"/>
  <c r="BC48" i="13"/>
  <c r="BD48" i="13"/>
  <c r="BE48" i="13"/>
  <c r="AH9" i="13"/>
  <c r="AI9" i="13"/>
  <c r="AJ9" i="13"/>
  <c r="AK9" i="13"/>
  <c r="AL9" i="13"/>
  <c r="AM9" i="13"/>
  <c r="AN9" i="13"/>
  <c r="AO9" i="13"/>
  <c r="AP9" i="13"/>
  <c r="AQ9" i="13"/>
  <c r="AR9" i="13"/>
  <c r="AS9" i="13"/>
  <c r="AT9" i="13"/>
  <c r="AU9" i="13"/>
  <c r="AV9" i="13"/>
  <c r="AW9" i="13"/>
  <c r="AH10" i="13"/>
  <c r="AI10" i="13"/>
  <c r="AJ10" i="13"/>
  <c r="AK10" i="13"/>
  <c r="AL10" i="13"/>
  <c r="AM10" i="13"/>
  <c r="AN10" i="13"/>
  <c r="AO10" i="13"/>
  <c r="AP10" i="13"/>
  <c r="AQ10" i="13"/>
  <c r="AR10" i="13"/>
  <c r="AS10" i="13"/>
  <c r="AT10" i="13"/>
  <c r="AU10" i="13"/>
  <c r="AV10" i="13"/>
  <c r="AW10" i="13"/>
  <c r="AH11" i="13"/>
  <c r="AI11" i="13"/>
  <c r="AJ11" i="13"/>
  <c r="AK11" i="13"/>
  <c r="AL11" i="13"/>
  <c r="AM11" i="13"/>
  <c r="AN11" i="13"/>
  <c r="AO11" i="13"/>
  <c r="AP11" i="13"/>
  <c r="AQ11" i="13"/>
  <c r="AR11" i="13"/>
  <c r="AS11" i="13"/>
  <c r="AT11" i="13"/>
  <c r="AU11" i="13"/>
  <c r="AV11" i="13"/>
  <c r="AW11" i="13"/>
  <c r="AH12" i="13"/>
  <c r="AI12" i="13"/>
  <c r="AJ12" i="13"/>
  <c r="AK12" i="13"/>
  <c r="AL12" i="13"/>
  <c r="AM12" i="13"/>
  <c r="AN12" i="13"/>
  <c r="AO12" i="13"/>
  <c r="AP12" i="13"/>
  <c r="AQ12" i="13"/>
  <c r="AR12" i="13"/>
  <c r="AS12" i="13"/>
  <c r="AT12" i="13"/>
  <c r="AU12" i="13"/>
  <c r="AV12" i="13"/>
  <c r="AW12" i="13"/>
  <c r="AH13" i="13"/>
  <c r="AI13" i="13"/>
  <c r="AJ13" i="13"/>
  <c r="AK13" i="13"/>
  <c r="AL13" i="13"/>
  <c r="AM13" i="13"/>
  <c r="AN13" i="13"/>
  <c r="AO13" i="13"/>
  <c r="AP13" i="13"/>
  <c r="AQ13" i="13"/>
  <c r="AR13" i="13"/>
  <c r="AS13" i="13"/>
  <c r="AT13" i="13"/>
  <c r="AU13" i="13"/>
  <c r="AV13" i="13"/>
  <c r="AW13" i="13"/>
  <c r="AH14" i="13"/>
  <c r="AI14" i="13"/>
  <c r="AJ14" i="13"/>
  <c r="AK14" i="13"/>
  <c r="AL14" i="13"/>
  <c r="AM14" i="13"/>
  <c r="AN14" i="13"/>
  <c r="AO14" i="13"/>
  <c r="AP14" i="13"/>
  <c r="AQ14" i="13"/>
  <c r="AR14" i="13"/>
  <c r="AS14" i="13"/>
  <c r="AT14" i="13"/>
  <c r="AU14" i="13"/>
  <c r="AV14" i="13"/>
  <c r="AW14" i="13"/>
  <c r="AH15" i="13"/>
  <c r="AI15" i="13"/>
  <c r="AJ15" i="13"/>
  <c r="AK15" i="13"/>
  <c r="AL15" i="13"/>
  <c r="AM15" i="13"/>
  <c r="AN15" i="13"/>
  <c r="AO15" i="13"/>
  <c r="AP15" i="13"/>
  <c r="AQ15" i="13"/>
  <c r="AR15" i="13"/>
  <c r="AS15" i="13"/>
  <c r="AT15" i="13"/>
  <c r="AU15" i="13"/>
  <c r="AV15" i="13"/>
  <c r="AW15" i="13"/>
  <c r="AH16" i="13"/>
  <c r="AI16" i="13"/>
  <c r="AJ16" i="13"/>
  <c r="AK16" i="13"/>
  <c r="AL16" i="13"/>
  <c r="AM16" i="13"/>
  <c r="AN16" i="13"/>
  <c r="AO16" i="13"/>
  <c r="AP16" i="13"/>
  <c r="AQ16" i="13"/>
  <c r="AR16" i="13"/>
  <c r="AS16" i="13"/>
  <c r="AT16" i="13"/>
  <c r="AU16" i="13"/>
  <c r="AV16" i="13"/>
  <c r="AW16" i="13"/>
  <c r="AH17" i="13"/>
  <c r="AI17" i="13"/>
  <c r="AJ17" i="13"/>
  <c r="AK17" i="13"/>
  <c r="AL17" i="13"/>
  <c r="AM17" i="13"/>
  <c r="AN17" i="13"/>
  <c r="AO17" i="13"/>
  <c r="AP17" i="13"/>
  <c r="AQ17" i="13"/>
  <c r="AR17" i="13"/>
  <c r="AS17" i="13"/>
  <c r="AT17" i="13"/>
  <c r="AU17" i="13"/>
  <c r="AV17" i="13"/>
  <c r="AW17" i="13"/>
  <c r="AH18" i="13"/>
  <c r="AI18" i="13"/>
  <c r="AJ18" i="13"/>
  <c r="AK18" i="13"/>
  <c r="AL18" i="13"/>
  <c r="AM18" i="13"/>
  <c r="AO18" i="13"/>
  <c r="AP18" i="13"/>
  <c r="AR18" i="13"/>
  <c r="AS18" i="13"/>
  <c r="AT18" i="13"/>
  <c r="AU18" i="13"/>
  <c r="AV18" i="13"/>
  <c r="AW18" i="13"/>
  <c r="AH19" i="13"/>
  <c r="AI19" i="13"/>
  <c r="AJ19" i="13"/>
  <c r="AK19" i="13"/>
  <c r="AL19" i="13"/>
  <c r="AM19" i="13"/>
  <c r="AN19" i="13"/>
  <c r="AO19" i="13"/>
  <c r="AP19" i="13"/>
  <c r="AQ19" i="13"/>
  <c r="AR19" i="13"/>
  <c r="AS19" i="13"/>
  <c r="AT19" i="13"/>
  <c r="AU19" i="13"/>
  <c r="AV19" i="13"/>
  <c r="AW19" i="13"/>
  <c r="AH20" i="13"/>
  <c r="AI20" i="13"/>
  <c r="AJ20" i="13"/>
  <c r="AK20" i="13"/>
  <c r="AL20" i="13"/>
  <c r="AM20" i="13"/>
  <c r="AN20" i="13"/>
  <c r="AO20" i="13"/>
  <c r="AP20" i="13"/>
  <c r="AQ20" i="13"/>
  <c r="AR20" i="13"/>
  <c r="AS20" i="13"/>
  <c r="AT20" i="13"/>
  <c r="AU20" i="13"/>
  <c r="AV20" i="13"/>
  <c r="AW20" i="13"/>
  <c r="AH21" i="13"/>
  <c r="AI21" i="13"/>
  <c r="AJ21" i="13"/>
  <c r="AK21" i="13"/>
  <c r="AL21" i="13"/>
  <c r="AM21" i="13"/>
  <c r="AN21" i="13"/>
  <c r="AO21" i="13"/>
  <c r="AP21" i="13"/>
  <c r="AQ21" i="13"/>
  <c r="AR21" i="13"/>
  <c r="AS21" i="13"/>
  <c r="AT21" i="13"/>
  <c r="AU21" i="13"/>
  <c r="AV21" i="13"/>
  <c r="AW21" i="13"/>
  <c r="AH22" i="13"/>
  <c r="AI22" i="13"/>
  <c r="AJ22" i="13"/>
  <c r="AK22" i="13"/>
  <c r="AL22" i="13"/>
  <c r="AM22" i="13"/>
  <c r="AN22" i="13"/>
  <c r="AO22" i="13"/>
  <c r="AP22" i="13"/>
  <c r="AQ22" i="13"/>
  <c r="AR22" i="13"/>
  <c r="AS22" i="13"/>
  <c r="AT22" i="13"/>
  <c r="AU22" i="13"/>
  <c r="AV22" i="13"/>
  <c r="AW22" i="13"/>
  <c r="AH23" i="13"/>
  <c r="AI23" i="13"/>
  <c r="AJ23" i="13"/>
  <c r="AK23" i="13"/>
  <c r="AL23" i="13"/>
  <c r="AM23" i="13"/>
  <c r="AN23" i="13"/>
  <c r="AO23" i="13"/>
  <c r="AP23" i="13"/>
  <c r="AQ23" i="13"/>
  <c r="AR23" i="13"/>
  <c r="AS23" i="13"/>
  <c r="AT23" i="13"/>
  <c r="AU23" i="13"/>
  <c r="AV23" i="13"/>
  <c r="AW23" i="13"/>
  <c r="AH24" i="13"/>
  <c r="AI24" i="13"/>
  <c r="AJ24" i="13"/>
  <c r="AK24" i="13"/>
  <c r="AL24" i="13"/>
  <c r="AM24" i="13"/>
  <c r="AN24" i="13"/>
  <c r="AO24" i="13"/>
  <c r="AP24" i="13"/>
  <c r="AQ24" i="13"/>
  <c r="AR24" i="13"/>
  <c r="AS24" i="13"/>
  <c r="AT24" i="13"/>
  <c r="AU24" i="13"/>
  <c r="AV24" i="13"/>
  <c r="AW24" i="13"/>
  <c r="AH25" i="13"/>
  <c r="AI25" i="13"/>
  <c r="AJ25" i="13"/>
  <c r="AK25" i="13"/>
  <c r="AL25" i="13"/>
  <c r="AM25" i="13"/>
  <c r="AN25" i="13"/>
  <c r="AO25" i="13"/>
  <c r="AP25" i="13"/>
  <c r="AQ25" i="13"/>
  <c r="AR25" i="13"/>
  <c r="AS25" i="13"/>
  <c r="AT25" i="13"/>
  <c r="AU25" i="13"/>
  <c r="AV25" i="13"/>
  <c r="AW25" i="13"/>
  <c r="AH26" i="13"/>
  <c r="AI26" i="13"/>
  <c r="AJ26" i="13"/>
  <c r="AK26" i="13"/>
  <c r="AL26" i="13"/>
  <c r="AM26" i="13"/>
  <c r="AN26" i="13"/>
  <c r="AO26" i="13"/>
  <c r="AP26" i="13"/>
  <c r="AQ26" i="13"/>
  <c r="AR26" i="13"/>
  <c r="AS26" i="13"/>
  <c r="AT26" i="13"/>
  <c r="AU26" i="13"/>
  <c r="AV26" i="13"/>
  <c r="AW26" i="13"/>
  <c r="AH27" i="13"/>
  <c r="AI27" i="13"/>
  <c r="AJ27" i="13"/>
  <c r="AK27" i="13"/>
  <c r="AL27" i="13"/>
  <c r="AM27" i="13"/>
  <c r="AO27" i="13"/>
  <c r="AP27" i="13"/>
  <c r="AR27" i="13"/>
  <c r="AS27" i="13"/>
  <c r="AT27" i="13"/>
  <c r="AU27" i="13"/>
  <c r="AV27" i="13"/>
  <c r="AW27" i="13"/>
  <c r="AH28" i="13"/>
  <c r="AI28" i="13"/>
  <c r="AJ28" i="13"/>
  <c r="AK28" i="13"/>
  <c r="AL28" i="13"/>
  <c r="AN28" i="13"/>
  <c r="AO28" i="13"/>
  <c r="AP28" i="13"/>
  <c r="AR28" i="13"/>
  <c r="AS28" i="13"/>
  <c r="AT28" i="13"/>
  <c r="AU28" i="13"/>
  <c r="AV28" i="13"/>
  <c r="AW28" i="13"/>
  <c r="AH29" i="13"/>
  <c r="AI29" i="13"/>
  <c r="AJ29" i="13"/>
  <c r="AK29" i="13"/>
  <c r="AL29" i="13"/>
  <c r="AM29" i="13"/>
  <c r="AN29" i="13"/>
  <c r="AO29" i="13"/>
  <c r="AP29" i="13"/>
  <c r="AQ29" i="13"/>
  <c r="AR29" i="13"/>
  <c r="AS29" i="13"/>
  <c r="AT29" i="13"/>
  <c r="AU29" i="13"/>
  <c r="AV29" i="13"/>
  <c r="AW29" i="13"/>
  <c r="AH30" i="13"/>
  <c r="AI30" i="13"/>
  <c r="AJ30" i="13"/>
  <c r="AK30" i="13"/>
  <c r="AL30" i="13"/>
  <c r="AM30" i="13"/>
  <c r="AN30" i="13"/>
  <c r="AO30" i="13"/>
  <c r="AP30" i="13"/>
  <c r="AQ30" i="13"/>
  <c r="AR30" i="13"/>
  <c r="AS30" i="13"/>
  <c r="AT30" i="13"/>
  <c r="AU30" i="13"/>
  <c r="AV30" i="13"/>
  <c r="AW30" i="13"/>
  <c r="AH31" i="13"/>
  <c r="AI31" i="13"/>
  <c r="AJ31" i="13"/>
  <c r="AK31" i="13"/>
  <c r="AL31" i="13"/>
  <c r="AM31" i="13"/>
  <c r="AN31" i="13"/>
  <c r="AO31" i="13"/>
  <c r="AP31" i="13"/>
  <c r="AQ31" i="13"/>
  <c r="AR31" i="13"/>
  <c r="AS31" i="13"/>
  <c r="AT31" i="13"/>
  <c r="AU31" i="13"/>
  <c r="AV31" i="13"/>
  <c r="AW31" i="13"/>
  <c r="AH32" i="13"/>
  <c r="AI32" i="13"/>
  <c r="AJ32" i="13"/>
  <c r="AK32" i="13"/>
  <c r="AL32" i="13"/>
  <c r="AM32" i="13"/>
  <c r="AN32" i="13"/>
  <c r="AO32" i="13"/>
  <c r="AP32" i="13"/>
  <c r="AQ32" i="13"/>
  <c r="AR32" i="13"/>
  <c r="AS32" i="13"/>
  <c r="AT32" i="13"/>
  <c r="AU32" i="13"/>
  <c r="AV32" i="13"/>
  <c r="AW32" i="13"/>
  <c r="AH33" i="13"/>
  <c r="AI33" i="13"/>
  <c r="AJ33" i="13"/>
  <c r="AK33" i="13"/>
  <c r="AL33" i="13"/>
  <c r="AM33" i="13"/>
  <c r="AN33" i="13"/>
  <c r="AO33" i="13"/>
  <c r="AP33" i="13"/>
  <c r="AQ33" i="13"/>
  <c r="AR33" i="13"/>
  <c r="AS33" i="13"/>
  <c r="AT33" i="13"/>
  <c r="AU33" i="13"/>
  <c r="AV33" i="13"/>
  <c r="AW33" i="13"/>
  <c r="AH34" i="13"/>
  <c r="AI34" i="13"/>
  <c r="AJ34" i="13"/>
  <c r="AK34" i="13"/>
  <c r="AL34" i="13"/>
  <c r="AM34" i="13"/>
  <c r="AN34" i="13"/>
  <c r="AO34" i="13"/>
  <c r="AP34" i="13"/>
  <c r="AQ34" i="13"/>
  <c r="AR34" i="13"/>
  <c r="AS34" i="13"/>
  <c r="AT34" i="13"/>
  <c r="AU34" i="13"/>
  <c r="AV34" i="13"/>
  <c r="AW34" i="13"/>
  <c r="AH35" i="13"/>
  <c r="AI35" i="13"/>
  <c r="AJ35" i="13"/>
  <c r="AK35" i="13"/>
  <c r="AL35" i="13"/>
  <c r="AM35" i="13"/>
  <c r="AN35" i="13"/>
  <c r="AO35" i="13"/>
  <c r="AP35" i="13"/>
  <c r="AQ35" i="13"/>
  <c r="AR35" i="13"/>
  <c r="AS35" i="13"/>
  <c r="AT35" i="13"/>
  <c r="AU35" i="13"/>
  <c r="AV35" i="13"/>
  <c r="AW35" i="13"/>
  <c r="AH36" i="13"/>
  <c r="AI36" i="13"/>
  <c r="AJ36" i="13"/>
  <c r="AK36" i="13"/>
  <c r="AL36" i="13"/>
  <c r="AM36" i="13"/>
  <c r="AN36" i="13"/>
  <c r="AO36" i="13"/>
  <c r="AP36" i="13"/>
  <c r="AQ36" i="13"/>
  <c r="AR36" i="13"/>
  <c r="AS36" i="13"/>
  <c r="AT36" i="13"/>
  <c r="AU36" i="13"/>
  <c r="AV36" i="13"/>
  <c r="AW36" i="13"/>
  <c r="AH37" i="13"/>
  <c r="AI37" i="13"/>
  <c r="AJ37" i="13"/>
  <c r="AK37" i="13"/>
  <c r="AL37" i="13"/>
  <c r="AM37" i="13"/>
  <c r="AN37" i="13"/>
  <c r="AO37" i="13"/>
  <c r="AP37" i="13"/>
  <c r="AQ37" i="13"/>
  <c r="AR37" i="13"/>
  <c r="AS37" i="13"/>
  <c r="AT37" i="13"/>
  <c r="AU37" i="13"/>
  <c r="AV37" i="13"/>
  <c r="AW37" i="13"/>
  <c r="AH38" i="13"/>
  <c r="AI38" i="13"/>
  <c r="AJ38" i="13"/>
  <c r="AK38" i="13"/>
  <c r="AL38" i="13"/>
  <c r="AM38" i="13"/>
  <c r="AN38" i="13"/>
  <c r="AO38" i="13"/>
  <c r="AP38" i="13"/>
  <c r="AQ38" i="13"/>
  <c r="AR38" i="13"/>
  <c r="AS38" i="13"/>
  <c r="AT38" i="13"/>
  <c r="AU38" i="13"/>
  <c r="AV38" i="13"/>
  <c r="AW38" i="13"/>
  <c r="AH39" i="13"/>
  <c r="AI39" i="13"/>
  <c r="AJ39" i="13"/>
  <c r="AK39" i="13"/>
  <c r="AL39" i="13"/>
  <c r="AM39" i="13"/>
  <c r="AN39" i="13"/>
  <c r="AO39" i="13"/>
  <c r="AP39" i="13"/>
  <c r="AQ39" i="13"/>
  <c r="AR39" i="13"/>
  <c r="AS39" i="13"/>
  <c r="AT39" i="13"/>
  <c r="AU39" i="13"/>
  <c r="AV39" i="13"/>
  <c r="AW39" i="13"/>
  <c r="AH40" i="13"/>
  <c r="AI40" i="13"/>
  <c r="AJ40" i="13"/>
  <c r="AK40" i="13"/>
  <c r="AL40" i="13"/>
  <c r="AM40" i="13"/>
  <c r="AN40" i="13"/>
  <c r="AO40" i="13"/>
  <c r="AP40" i="13"/>
  <c r="AQ40" i="13"/>
  <c r="AR40" i="13"/>
  <c r="AS40" i="13"/>
  <c r="AT40" i="13"/>
  <c r="AU40" i="13"/>
  <c r="AV40" i="13"/>
  <c r="AW40" i="13"/>
  <c r="AH41" i="13"/>
  <c r="AI41" i="13"/>
  <c r="AJ41" i="13"/>
  <c r="AK41" i="13"/>
  <c r="AL41" i="13"/>
  <c r="AM41" i="13"/>
  <c r="AN41" i="13"/>
  <c r="AO41" i="13"/>
  <c r="AP41" i="13"/>
  <c r="AQ41" i="13"/>
  <c r="AR41" i="13"/>
  <c r="AS41" i="13"/>
  <c r="AT41" i="13"/>
  <c r="AU41" i="13"/>
  <c r="AV41" i="13"/>
  <c r="AW41" i="13"/>
  <c r="AH42" i="13"/>
  <c r="AI42" i="13"/>
  <c r="AJ42" i="13"/>
  <c r="AK42" i="13"/>
  <c r="AL42" i="13"/>
  <c r="AM42" i="13"/>
  <c r="AN42" i="13"/>
  <c r="AO42" i="13"/>
  <c r="AP42" i="13"/>
  <c r="AQ42" i="13"/>
  <c r="AR42" i="13"/>
  <c r="AS42" i="13"/>
  <c r="AT42" i="13"/>
  <c r="AU42" i="13"/>
  <c r="AV42" i="13"/>
  <c r="AW42" i="13"/>
  <c r="AH43" i="13"/>
  <c r="AI43" i="13"/>
  <c r="AJ43" i="13"/>
  <c r="AK43" i="13"/>
  <c r="AL43" i="13"/>
  <c r="AM43" i="13"/>
  <c r="AN43" i="13"/>
  <c r="AO43" i="13"/>
  <c r="AP43" i="13"/>
  <c r="AQ43" i="13"/>
  <c r="AR43" i="13"/>
  <c r="AS43" i="13"/>
  <c r="AT43" i="13"/>
  <c r="AU43" i="13"/>
  <c r="AV43" i="13"/>
  <c r="AW43" i="13"/>
  <c r="AH44" i="13"/>
  <c r="AI44" i="13"/>
  <c r="AJ44" i="13"/>
  <c r="AK44" i="13"/>
  <c r="AL44" i="13"/>
  <c r="AM44" i="13"/>
  <c r="AN44" i="13"/>
  <c r="AO44" i="13"/>
  <c r="AP44" i="13"/>
  <c r="AQ44" i="13"/>
  <c r="AR44" i="13"/>
  <c r="AS44" i="13"/>
  <c r="AT44" i="13"/>
  <c r="AU44" i="13"/>
  <c r="AV44" i="13"/>
  <c r="AW44" i="13"/>
  <c r="AH45" i="13"/>
  <c r="AI45" i="13"/>
  <c r="AJ45" i="13"/>
  <c r="AK45" i="13"/>
  <c r="AL45" i="13"/>
  <c r="AM45" i="13"/>
  <c r="AN45" i="13"/>
  <c r="AO45" i="13"/>
  <c r="AP45" i="13"/>
  <c r="AQ45" i="13"/>
  <c r="AR45" i="13"/>
  <c r="AS45" i="13"/>
  <c r="AT45" i="13"/>
  <c r="AU45" i="13"/>
  <c r="AV45" i="13"/>
  <c r="AW45" i="13"/>
  <c r="AH46" i="13"/>
  <c r="AI46" i="13"/>
  <c r="AJ46" i="13"/>
  <c r="AK46" i="13"/>
  <c r="AL46" i="13"/>
  <c r="AM46" i="13"/>
  <c r="AN46" i="13"/>
  <c r="AO46" i="13"/>
  <c r="AP46" i="13"/>
  <c r="AQ46" i="13"/>
  <c r="AR46" i="13"/>
  <c r="AS46" i="13"/>
  <c r="AT46" i="13"/>
  <c r="AU46" i="13"/>
  <c r="AV46" i="13"/>
  <c r="AW46" i="13"/>
  <c r="AH47" i="13"/>
  <c r="AI47" i="13"/>
  <c r="AJ47" i="13"/>
  <c r="AK47" i="13"/>
  <c r="AL47" i="13"/>
  <c r="AM47" i="13"/>
  <c r="AN47" i="13"/>
  <c r="AO47" i="13"/>
  <c r="AP47" i="13"/>
  <c r="AQ47" i="13"/>
  <c r="AR47" i="13"/>
  <c r="AS47" i="13"/>
  <c r="AT47" i="13"/>
  <c r="AU47" i="13"/>
  <c r="AV47" i="13"/>
  <c r="AW47" i="13"/>
  <c r="AH48" i="13"/>
  <c r="AI48" i="13"/>
  <c r="AJ48" i="13"/>
  <c r="AK48" i="13"/>
  <c r="AL48" i="13"/>
  <c r="AM48" i="13"/>
  <c r="AN48" i="13"/>
  <c r="AO48" i="13"/>
  <c r="AP48" i="13"/>
  <c r="AQ48" i="13"/>
  <c r="AR48" i="13"/>
  <c r="AS48" i="13"/>
  <c r="AT48" i="13"/>
  <c r="AU48" i="13"/>
  <c r="AV48" i="13"/>
  <c r="AW48" i="13"/>
  <c r="AD9" i="13"/>
  <c r="AD10" i="13"/>
  <c r="AD11" i="13"/>
  <c r="AD12" i="13"/>
  <c r="AD13" i="13"/>
  <c r="AD14" i="13"/>
  <c r="AD15" i="13"/>
  <c r="AD16" i="13"/>
  <c r="AD17" i="13"/>
  <c r="AD18" i="13"/>
  <c r="AD19" i="13"/>
  <c r="AD20" i="13"/>
  <c r="AD21" i="13"/>
  <c r="AD22" i="13"/>
  <c r="AD23" i="13"/>
  <c r="AD24" i="13"/>
  <c r="AD25" i="13"/>
  <c r="AD26" i="13"/>
  <c r="AD27" i="13"/>
  <c r="AD28" i="13"/>
  <c r="AD29" i="13"/>
  <c r="AD30" i="13"/>
  <c r="AD31" i="13"/>
  <c r="AD32" i="13"/>
  <c r="AD33" i="13"/>
  <c r="AD34" i="13"/>
  <c r="AD35" i="13"/>
  <c r="AD36" i="13"/>
  <c r="AD37" i="13"/>
  <c r="AD38" i="13"/>
  <c r="AD39" i="13"/>
  <c r="AD40" i="13"/>
  <c r="AD41" i="13"/>
  <c r="AD42" i="13"/>
  <c r="AD43" i="13"/>
  <c r="AD44" i="13"/>
  <c r="AD45" i="13"/>
  <c r="AD46" i="13"/>
  <c r="AD47" i="13"/>
  <c r="AD48" i="13"/>
  <c r="F3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9" i="13"/>
  <c r="F40" i="13"/>
  <c r="F41" i="13"/>
  <c r="F42" i="13"/>
  <c r="F44" i="13"/>
  <c r="F45" i="13"/>
  <c r="F46" i="13"/>
  <c r="F47"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AW9" i="12"/>
  <c r="AX9" i="12"/>
  <c r="AY9" i="12"/>
  <c r="AZ9" i="12"/>
  <c r="BA9" i="12"/>
  <c r="BB9" i="12"/>
  <c r="BC9" i="12"/>
  <c r="BD9" i="12"/>
  <c r="AW10" i="12"/>
  <c r="AX10" i="12"/>
  <c r="AY10" i="12"/>
  <c r="AZ10" i="12"/>
  <c r="BA10" i="12"/>
  <c r="BB10" i="12"/>
  <c r="BC10" i="12"/>
  <c r="BD10" i="12"/>
  <c r="AW11" i="12"/>
  <c r="AX11" i="12"/>
  <c r="AY11" i="12"/>
  <c r="AZ11" i="12"/>
  <c r="BA11" i="12"/>
  <c r="BB11" i="12"/>
  <c r="BC11" i="12"/>
  <c r="BD11" i="12"/>
  <c r="AW12" i="12"/>
  <c r="AX12" i="12"/>
  <c r="AY12" i="12"/>
  <c r="AZ12" i="12"/>
  <c r="BA12" i="12"/>
  <c r="BB12" i="12"/>
  <c r="BC12" i="12"/>
  <c r="BD12" i="12"/>
  <c r="AW13" i="12"/>
  <c r="AX13" i="12"/>
  <c r="AY13" i="12"/>
  <c r="AZ13" i="12"/>
  <c r="BA13" i="12"/>
  <c r="BB13" i="12"/>
  <c r="BC13" i="12"/>
  <c r="BD13" i="12"/>
  <c r="AW14" i="12"/>
  <c r="AX14" i="12"/>
  <c r="AY14" i="12"/>
  <c r="AZ14" i="12"/>
  <c r="BA14" i="12"/>
  <c r="BB14" i="12"/>
  <c r="BC14" i="12"/>
  <c r="BD14" i="12"/>
  <c r="AW15" i="12"/>
  <c r="AX15" i="12"/>
  <c r="AY15" i="12"/>
  <c r="AZ15" i="12"/>
  <c r="BA15" i="12"/>
  <c r="BB15" i="12"/>
  <c r="BC15" i="12"/>
  <c r="BD15" i="12"/>
  <c r="AW16" i="12"/>
  <c r="AX16" i="12"/>
  <c r="AY16" i="12"/>
  <c r="AZ16" i="12"/>
  <c r="BA16" i="12"/>
  <c r="BB16" i="12"/>
  <c r="BC16" i="12"/>
  <c r="BD16" i="12"/>
  <c r="AW17" i="12"/>
  <c r="AX17" i="12"/>
  <c r="AY17" i="12"/>
  <c r="AZ17" i="12"/>
  <c r="BA17" i="12"/>
  <c r="BB17" i="12"/>
  <c r="BC17" i="12"/>
  <c r="BD17" i="12"/>
  <c r="AW18" i="12"/>
  <c r="AX18" i="12"/>
  <c r="AY18" i="12"/>
  <c r="AZ18" i="12"/>
  <c r="BA18" i="12"/>
  <c r="BB18" i="12"/>
  <c r="BC18" i="12"/>
  <c r="BD18" i="12"/>
  <c r="AW19" i="12"/>
  <c r="AX19" i="12"/>
  <c r="AY19" i="12"/>
  <c r="AZ19" i="12"/>
  <c r="BA19" i="12"/>
  <c r="BB19" i="12"/>
  <c r="BC19" i="12"/>
  <c r="BD19" i="12"/>
  <c r="AW20" i="12"/>
  <c r="AX20" i="12"/>
  <c r="AY20" i="12"/>
  <c r="AZ20" i="12"/>
  <c r="BA20" i="12"/>
  <c r="BB20" i="12"/>
  <c r="BC20" i="12"/>
  <c r="BD20" i="12"/>
  <c r="AW21" i="12"/>
  <c r="AX21" i="12"/>
  <c r="AY21" i="12"/>
  <c r="AZ21" i="12"/>
  <c r="BA21" i="12"/>
  <c r="BB21" i="12"/>
  <c r="BC21" i="12"/>
  <c r="BD21" i="12"/>
  <c r="AW22" i="12"/>
  <c r="AX22" i="12"/>
  <c r="AY22" i="12"/>
  <c r="AZ22" i="12"/>
  <c r="BA22" i="12"/>
  <c r="BB22" i="12"/>
  <c r="BC22" i="12"/>
  <c r="BD22" i="12"/>
  <c r="AW23" i="12"/>
  <c r="AX23" i="12"/>
  <c r="AY23" i="12"/>
  <c r="AZ23" i="12"/>
  <c r="BA23" i="12"/>
  <c r="BB23" i="12"/>
  <c r="BC23" i="12"/>
  <c r="BD23" i="12"/>
  <c r="AW24" i="12"/>
  <c r="AX24" i="12"/>
  <c r="AY24" i="12"/>
  <c r="AZ24" i="12"/>
  <c r="BA24" i="12"/>
  <c r="BB24" i="12"/>
  <c r="BC24" i="12"/>
  <c r="BD24" i="12"/>
  <c r="AW25" i="12"/>
  <c r="AX25" i="12"/>
  <c r="AY25" i="12"/>
  <c r="AZ25" i="12"/>
  <c r="BA25" i="12"/>
  <c r="BB25" i="12"/>
  <c r="BC25" i="12"/>
  <c r="BD25" i="12"/>
  <c r="AW26" i="12"/>
  <c r="AX26" i="12"/>
  <c r="AY26" i="12"/>
  <c r="AZ26" i="12"/>
  <c r="BA26" i="12"/>
  <c r="BB26" i="12"/>
  <c r="BC26" i="12"/>
  <c r="BD26" i="12"/>
  <c r="AW27" i="12"/>
  <c r="AX27" i="12"/>
  <c r="AY27" i="12"/>
  <c r="AZ27" i="12"/>
  <c r="BA27" i="12"/>
  <c r="BB27" i="12"/>
  <c r="BC27" i="12"/>
  <c r="BD27" i="12"/>
  <c r="AW28" i="12"/>
  <c r="AX28" i="12"/>
  <c r="AY28" i="12"/>
  <c r="AZ28" i="12"/>
  <c r="BA28" i="12"/>
  <c r="BB28" i="12"/>
  <c r="BC28" i="12"/>
  <c r="BD28" i="12"/>
  <c r="AW29" i="12"/>
  <c r="AX29" i="12"/>
  <c r="AY29" i="12"/>
  <c r="AZ29" i="12"/>
  <c r="BA29" i="12"/>
  <c r="BB29" i="12"/>
  <c r="BC29" i="12"/>
  <c r="BD29" i="12"/>
  <c r="AW30" i="12"/>
  <c r="AX30" i="12"/>
  <c r="AY30" i="12"/>
  <c r="AZ30" i="12"/>
  <c r="BA30" i="12"/>
  <c r="BB30" i="12"/>
  <c r="BC30" i="12"/>
  <c r="BD30" i="12"/>
  <c r="AW31" i="12"/>
  <c r="AX31" i="12"/>
  <c r="AY31" i="12"/>
  <c r="AZ31" i="12"/>
  <c r="BA31" i="12"/>
  <c r="BB31" i="12"/>
  <c r="BC31" i="12"/>
  <c r="BD31" i="12"/>
  <c r="AW32" i="12"/>
  <c r="AX32" i="12"/>
  <c r="AY32" i="12"/>
  <c r="AZ32" i="12"/>
  <c r="BA32" i="12"/>
  <c r="BB32" i="12"/>
  <c r="BC32" i="12"/>
  <c r="BD32" i="12"/>
  <c r="AW33" i="12"/>
  <c r="AX33" i="12"/>
  <c r="AY33" i="12"/>
  <c r="AZ33" i="12"/>
  <c r="BA33" i="12"/>
  <c r="BB33" i="12"/>
  <c r="BC33" i="12"/>
  <c r="BD33" i="12"/>
  <c r="AW34" i="12"/>
  <c r="AX34" i="12"/>
  <c r="AY34" i="12"/>
  <c r="AZ34" i="12"/>
  <c r="BA34" i="12"/>
  <c r="BB34" i="12"/>
  <c r="BC34" i="12"/>
  <c r="BD34" i="12"/>
  <c r="AW35" i="12"/>
  <c r="AX35" i="12"/>
  <c r="AY35" i="12"/>
  <c r="AZ35" i="12"/>
  <c r="BA35" i="12"/>
  <c r="BB35" i="12"/>
  <c r="BC35" i="12"/>
  <c r="BD35" i="12"/>
  <c r="AW36" i="12"/>
  <c r="AX36" i="12"/>
  <c r="AY36" i="12"/>
  <c r="AZ36" i="12"/>
  <c r="BA36" i="12"/>
  <c r="BB36" i="12"/>
  <c r="BC36" i="12"/>
  <c r="BD36" i="12"/>
  <c r="AW37" i="12"/>
  <c r="AX37" i="12"/>
  <c r="AY37" i="12"/>
  <c r="AZ37" i="12"/>
  <c r="BA37" i="12"/>
  <c r="BB37" i="12"/>
  <c r="BC37" i="12"/>
  <c r="BD37" i="12"/>
  <c r="AW38" i="12"/>
  <c r="AX38" i="12"/>
  <c r="AY38" i="12"/>
  <c r="AZ38" i="12"/>
  <c r="BA38" i="12"/>
  <c r="BB38" i="12"/>
  <c r="BC38" i="12"/>
  <c r="BD38" i="12"/>
  <c r="AW39" i="12"/>
  <c r="AX39" i="12"/>
  <c r="AY39" i="12"/>
  <c r="AZ39" i="12"/>
  <c r="BA39" i="12"/>
  <c r="BB39" i="12"/>
  <c r="BC39" i="12"/>
  <c r="BD39" i="12"/>
  <c r="AG9" i="12"/>
  <c r="AH9" i="12"/>
  <c r="AI9" i="12"/>
  <c r="AJ9" i="12"/>
  <c r="AK9" i="12"/>
  <c r="AL9" i="12"/>
  <c r="AM9" i="12"/>
  <c r="AN9" i="12"/>
  <c r="AO9" i="12"/>
  <c r="AP9" i="12"/>
  <c r="AQ9" i="12"/>
  <c r="AR9" i="12"/>
  <c r="AS9" i="12"/>
  <c r="AT9" i="12"/>
  <c r="AU9" i="12"/>
  <c r="AV9" i="12"/>
  <c r="AG10" i="12"/>
  <c r="AH10" i="12"/>
  <c r="AI10" i="12"/>
  <c r="AJ10" i="12"/>
  <c r="AK10" i="12"/>
  <c r="AL10" i="12"/>
  <c r="AM10" i="12"/>
  <c r="AN10" i="12"/>
  <c r="AO10" i="12"/>
  <c r="AP10" i="12"/>
  <c r="AQ10" i="12"/>
  <c r="AR10" i="12"/>
  <c r="AS10" i="12"/>
  <c r="AT10" i="12"/>
  <c r="AU10" i="12"/>
  <c r="AV10" i="12"/>
  <c r="AG11" i="12"/>
  <c r="AH11" i="12"/>
  <c r="AI11" i="12"/>
  <c r="AJ11" i="12"/>
  <c r="AK11" i="12"/>
  <c r="AL11" i="12"/>
  <c r="AM11" i="12"/>
  <c r="AN11" i="12"/>
  <c r="AO11" i="12"/>
  <c r="AP11" i="12"/>
  <c r="AQ11" i="12"/>
  <c r="AR11" i="12"/>
  <c r="AS11" i="12"/>
  <c r="AT11" i="12"/>
  <c r="AU11" i="12"/>
  <c r="AV11" i="12"/>
  <c r="AG12" i="12"/>
  <c r="AH12" i="12"/>
  <c r="AI12" i="12"/>
  <c r="AJ12" i="12"/>
  <c r="AK12" i="12"/>
  <c r="AL12" i="12"/>
  <c r="AM12" i="12"/>
  <c r="AN12" i="12"/>
  <c r="AO12" i="12"/>
  <c r="AP12" i="12"/>
  <c r="AQ12" i="12"/>
  <c r="AR12" i="12"/>
  <c r="AS12" i="12"/>
  <c r="AT12" i="12"/>
  <c r="AU12" i="12"/>
  <c r="AV12" i="12"/>
  <c r="AG13" i="12"/>
  <c r="AH13" i="12"/>
  <c r="AI13" i="12"/>
  <c r="AJ13" i="12"/>
  <c r="AK13" i="12"/>
  <c r="AL13" i="12"/>
  <c r="AM13" i="12"/>
  <c r="AN13" i="12"/>
  <c r="AO13" i="12"/>
  <c r="AP13" i="12"/>
  <c r="AQ13" i="12"/>
  <c r="AR13" i="12"/>
  <c r="AS13" i="12"/>
  <c r="AT13" i="12"/>
  <c r="AU13" i="12"/>
  <c r="AV13" i="12"/>
  <c r="AG14" i="12"/>
  <c r="AH14" i="12"/>
  <c r="AI14" i="12"/>
  <c r="AJ14" i="12"/>
  <c r="AK14" i="12"/>
  <c r="AL14" i="12"/>
  <c r="AM14" i="12"/>
  <c r="AN14" i="12"/>
  <c r="AO14" i="12"/>
  <c r="AP14" i="12"/>
  <c r="AQ14" i="12"/>
  <c r="AR14" i="12"/>
  <c r="AS14" i="12"/>
  <c r="AT14" i="12"/>
  <c r="AU14" i="12"/>
  <c r="AV14" i="12"/>
  <c r="AG15" i="12"/>
  <c r="AH15" i="12"/>
  <c r="AI15" i="12"/>
  <c r="AJ15" i="12"/>
  <c r="AK15" i="12"/>
  <c r="AL15" i="12"/>
  <c r="AM15" i="12"/>
  <c r="AN15" i="12"/>
  <c r="AO15" i="12"/>
  <c r="AP15" i="12"/>
  <c r="AQ15" i="12"/>
  <c r="AR15" i="12"/>
  <c r="AS15" i="12"/>
  <c r="AT15" i="12"/>
  <c r="AU15" i="12"/>
  <c r="AV15" i="12"/>
  <c r="AG16" i="12"/>
  <c r="AH16" i="12"/>
  <c r="AI16" i="12"/>
  <c r="AJ16" i="12"/>
  <c r="AK16" i="12"/>
  <c r="AL16" i="12"/>
  <c r="AM16" i="12"/>
  <c r="AN16" i="12"/>
  <c r="AO16" i="12"/>
  <c r="AP16" i="12"/>
  <c r="AQ16" i="12"/>
  <c r="AR16" i="12"/>
  <c r="AS16" i="12"/>
  <c r="AT16" i="12"/>
  <c r="AU16" i="12"/>
  <c r="AV16" i="12"/>
  <c r="AG17" i="12"/>
  <c r="AH17" i="12"/>
  <c r="AI17" i="12"/>
  <c r="AJ17" i="12"/>
  <c r="AK17" i="12"/>
  <c r="AL17" i="12"/>
  <c r="AM17" i="12"/>
  <c r="AN17" i="12"/>
  <c r="AO17" i="12"/>
  <c r="AP17" i="12"/>
  <c r="AQ17" i="12"/>
  <c r="AR17" i="12"/>
  <c r="AS17" i="12"/>
  <c r="AT17" i="12"/>
  <c r="AU17" i="12"/>
  <c r="AV17" i="12"/>
  <c r="AG18" i="12"/>
  <c r="AH18" i="12"/>
  <c r="AI18" i="12"/>
  <c r="AJ18" i="12"/>
  <c r="AK18" i="12"/>
  <c r="AL18" i="12"/>
  <c r="AM18" i="12"/>
  <c r="AN18" i="12"/>
  <c r="AO18" i="12"/>
  <c r="AP18" i="12"/>
  <c r="AQ18" i="12"/>
  <c r="AR18" i="12"/>
  <c r="AS18" i="12"/>
  <c r="AT18" i="12"/>
  <c r="AU18" i="12"/>
  <c r="AV18" i="12"/>
  <c r="AG19" i="12"/>
  <c r="AH19" i="12"/>
  <c r="AI19" i="12"/>
  <c r="AJ19" i="12"/>
  <c r="AK19" i="12"/>
  <c r="AL19" i="12"/>
  <c r="AM19" i="12"/>
  <c r="AN19" i="12"/>
  <c r="AO19" i="12"/>
  <c r="AP19" i="12"/>
  <c r="AQ19" i="12"/>
  <c r="AR19" i="12"/>
  <c r="AS19" i="12"/>
  <c r="AT19" i="12"/>
  <c r="AU19" i="12"/>
  <c r="AV19" i="12"/>
  <c r="AG20" i="12"/>
  <c r="AH20" i="12"/>
  <c r="AI20" i="12"/>
  <c r="AJ20" i="12"/>
  <c r="AK20" i="12"/>
  <c r="AL20" i="12"/>
  <c r="AM20" i="12"/>
  <c r="AN20" i="12"/>
  <c r="AO20" i="12"/>
  <c r="AP20" i="12"/>
  <c r="AQ20" i="12"/>
  <c r="AR20" i="12"/>
  <c r="AS20" i="12"/>
  <c r="AT20" i="12"/>
  <c r="AU20" i="12"/>
  <c r="AV20" i="12"/>
  <c r="AG21" i="12"/>
  <c r="AH21" i="12"/>
  <c r="AI21" i="12"/>
  <c r="AJ21" i="12"/>
  <c r="AK21" i="12"/>
  <c r="AL21" i="12"/>
  <c r="AM21" i="12"/>
  <c r="AN21" i="12"/>
  <c r="AO21" i="12"/>
  <c r="AP21" i="12"/>
  <c r="AQ21" i="12"/>
  <c r="AR21" i="12"/>
  <c r="AS21" i="12"/>
  <c r="AT21" i="12"/>
  <c r="AU21" i="12"/>
  <c r="AV21" i="12"/>
  <c r="AG22" i="12"/>
  <c r="AH22" i="12"/>
  <c r="AI22" i="12"/>
  <c r="AJ22" i="12"/>
  <c r="AK22" i="12"/>
  <c r="AL22" i="12"/>
  <c r="AM22" i="12"/>
  <c r="AN22" i="12"/>
  <c r="AO22" i="12"/>
  <c r="AP22" i="12"/>
  <c r="AQ22" i="12"/>
  <c r="AR22" i="12"/>
  <c r="AS22" i="12"/>
  <c r="AT22" i="12"/>
  <c r="AU22" i="12"/>
  <c r="AV22" i="12"/>
  <c r="AG23" i="12"/>
  <c r="AH23" i="12"/>
  <c r="AI23" i="12"/>
  <c r="AJ23" i="12"/>
  <c r="AK23" i="12"/>
  <c r="AL23" i="12"/>
  <c r="AM23" i="12"/>
  <c r="AN23" i="12"/>
  <c r="AO23" i="12"/>
  <c r="AP23" i="12"/>
  <c r="AQ23" i="12"/>
  <c r="AR23" i="12"/>
  <c r="AS23" i="12"/>
  <c r="AT23" i="12"/>
  <c r="AU23" i="12"/>
  <c r="AV23" i="12"/>
  <c r="AG24" i="12"/>
  <c r="AH24" i="12"/>
  <c r="AI24" i="12"/>
  <c r="AJ24" i="12"/>
  <c r="AK24" i="12"/>
  <c r="AL24" i="12"/>
  <c r="AM24" i="12"/>
  <c r="AN24" i="12"/>
  <c r="AO24" i="12"/>
  <c r="AP24" i="12"/>
  <c r="AQ24" i="12"/>
  <c r="AR24" i="12"/>
  <c r="AS24" i="12"/>
  <c r="AT24" i="12"/>
  <c r="AU24" i="12"/>
  <c r="AV24" i="12"/>
  <c r="AG25" i="12"/>
  <c r="AH25" i="12"/>
  <c r="AI25" i="12"/>
  <c r="AJ25" i="12"/>
  <c r="AK25" i="12"/>
  <c r="AL25" i="12"/>
  <c r="AM25" i="12"/>
  <c r="AN25" i="12"/>
  <c r="AO25" i="12"/>
  <c r="AP25" i="12"/>
  <c r="AQ25" i="12"/>
  <c r="AR25" i="12"/>
  <c r="AS25" i="12"/>
  <c r="AT25" i="12"/>
  <c r="AU25" i="12"/>
  <c r="AV25" i="12"/>
  <c r="AG26" i="12"/>
  <c r="AH26" i="12"/>
  <c r="AI26" i="12"/>
  <c r="AJ26" i="12"/>
  <c r="AK26" i="12"/>
  <c r="AL26" i="12"/>
  <c r="AM26" i="12"/>
  <c r="AN26" i="12"/>
  <c r="AO26" i="12"/>
  <c r="AP26" i="12"/>
  <c r="AQ26" i="12"/>
  <c r="AR26" i="12"/>
  <c r="AS26" i="12"/>
  <c r="AT26" i="12"/>
  <c r="AU26" i="12"/>
  <c r="AV26" i="12"/>
  <c r="AG27" i="12"/>
  <c r="AH27" i="12"/>
  <c r="AI27" i="12"/>
  <c r="AJ27" i="12"/>
  <c r="AK27" i="12"/>
  <c r="AL27" i="12"/>
  <c r="AM27" i="12"/>
  <c r="AN27" i="12"/>
  <c r="AO27" i="12"/>
  <c r="AP27" i="12"/>
  <c r="AQ27" i="12"/>
  <c r="AR27" i="12"/>
  <c r="AS27" i="12"/>
  <c r="AT27" i="12"/>
  <c r="AU27" i="12"/>
  <c r="AV27" i="12"/>
  <c r="AG28" i="12"/>
  <c r="AH28" i="12"/>
  <c r="AI28" i="12"/>
  <c r="AJ28" i="12"/>
  <c r="AK28" i="12"/>
  <c r="AL28" i="12"/>
  <c r="AM28" i="12"/>
  <c r="AN28" i="12"/>
  <c r="AO28" i="12"/>
  <c r="AP28" i="12"/>
  <c r="AQ28" i="12"/>
  <c r="AR28" i="12"/>
  <c r="AS28" i="12"/>
  <c r="AT28" i="12"/>
  <c r="AU28" i="12"/>
  <c r="AV28" i="12"/>
  <c r="AG29" i="12"/>
  <c r="AH29" i="12"/>
  <c r="AI29" i="12"/>
  <c r="AJ29" i="12"/>
  <c r="AK29" i="12"/>
  <c r="AL29" i="12"/>
  <c r="AM29" i="12"/>
  <c r="AN29" i="12"/>
  <c r="AO29" i="12"/>
  <c r="AP29" i="12"/>
  <c r="AQ29" i="12"/>
  <c r="AR29" i="12"/>
  <c r="AS29" i="12"/>
  <c r="AT29" i="12"/>
  <c r="AU29" i="12"/>
  <c r="AV29" i="12"/>
  <c r="AG30" i="12"/>
  <c r="AH30" i="12"/>
  <c r="AI30" i="12"/>
  <c r="AJ30" i="12"/>
  <c r="AK30" i="12"/>
  <c r="AL30" i="12"/>
  <c r="AM30" i="12"/>
  <c r="AN30" i="12"/>
  <c r="AO30" i="12"/>
  <c r="AP30" i="12"/>
  <c r="AQ30" i="12"/>
  <c r="AR30" i="12"/>
  <c r="AS30" i="12"/>
  <c r="AT30" i="12"/>
  <c r="AU30" i="12"/>
  <c r="AV30" i="12"/>
  <c r="AG31" i="12"/>
  <c r="AH31" i="12"/>
  <c r="AI31" i="12"/>
  <c r="AJ31" i="12"/>
  <c r="AK31" i="12"/>
  <c r="AL31" i="12"/>
  <c r="AM31" i="12"/>
  <c r="AN31" i="12"/>
  <c r="AO31" i="12"/>
  <c r="AP31" i="12"/>
  <c r="AQ31" i="12"/>
  <c r="AR31" i="12"/>
  <c r="AS31" i="12"/>
  <c r="AT31" i="12"/>
  <c r="AU31" i="12"/>
  <c r="AV31" i="12"/>
  <c r="AG32" i="12"/>
  <c r="AH32" i="12"/>
  <c r="AI32" i="12"/>
  <c r="AJ32" i="12"/>
  <c r="AK32" i="12"/>
  <c r="AL32" i="12"/>
  <c r="AM32" i="12"/>
  <c r="AN32" i="12"/>
  <c r="AO32" i="12"/>
  <c r="AP32" i="12"/>
  <c r="AQ32" i="12"/>
  <c r="AR32" i="12"/>
  <c r="AS32" i="12"/>
  <c r="AT32" i="12"/>
  <c r="AU32" i="12"/>
  <c r="AV32" i="12"/>
  <c r="AG33" i="12"/>
  <c r="AH33" i="12"/>
  <c r="AI33" i="12"/>
  <c r="AJ33" i="12"/>
  <c r="AK33" i="12"/>
  <c r="AL33" i="12"/>
  <c r="AM33" i="12"/>
  <c r="AN33" i="12"/>
  <c r="AO33" i="12"/>
  <c r="AP33" i="12"/>
  <c r="AQ33" i="12"/>
  <c r="AR33" i="12"/>
  <c r="AS33" i="12"/>
  <c r="AT33" i="12"/>
  <c r="AU33" i="12"/>
  <c r="AV33" i="12"/>
  <c r="AG34" i="12"/>
  <c r="AH34" i="12"/>
  <c r="AI34" i="12"/>
  <c r="AJ34" i="12"/>
  <c r="AK34" i="12"/>
  <c r="AL34" i="12"/>
  <c r="AM34" i="12"/>
  <c r="AN34" i="12"/>
  <c r="AO34" i="12"/>
  <c r="AP34" i="12"/>
  <c r="AQ34" i="12"/>
  <c r="AR34" i="12"/>
  <c r="AS34" i="12"/>
  <c r="AT34" i="12"/>
  <c r="AU34" i="12"/>
  <c r="AV34" i="12"/>
  <c r="AG35" i="12"/>
  <c r="AH35" i="12"/>
  <c r="AI35" i="12"/>
  <c r="AJ35" i="12"/>
  <c r="AK35" i="12"/>
  <c r="AL35" i="12"/>
  <c r="AM35" i="12"/>
  <c r="AN35" i="12"/>
  <c r="AO35" i="12"/>
  <c r="AP35" i="12"/>
  <c r="AQ35" i="12"/>
  <c r="AR35" i="12"/>
  <c r="AS35" i="12"/>
  <c r="AT35" i="12"/>
  <c r="AU35" i="12"/>
  <c r="AV35" i="12"/>
  <c r="AG36" i="12"/>
  <c r="AH36" i="12"/>
  <c r="AI36" i="12"/>
  <c r="AJ36" i="12"/>
  <c r="AK36" i="12"/>
  <c r="AL36" i="12"/>
  <c r="AM36" i="12"/>
  <c r="AN36" i="12"/>
  <c r="AO36" i="12"/>
  <c r="AP36" i="12"/>
  <c r="AQ36" i="12"/>
  <c r="AR36" i="12"/>
  <c r="AS36" i="12"/>
  <c r="AT36" i="12"/>
  <c r="AU36" i="12"/>
  <c r="AV36" i="12"/>
  <c r="AG37" i="12"/>
  <c r="AH37" i="12"/>
  <c r="AI37" i="12"/>
  <c r="AJ37" i="12"/>
  <c r="AK37" i="12"/>
  <c r="AL37" i="12"/>
  <c r="AM37" i="12"/>
  <c r="AN37" i="12"/>
  <c r="AO37" i="12"/>
  <c r="AP37" i="12"/>
  <c r="AQ37" i="12"/>
  <c r="AR37" i="12"/>
  <c r="AS37" i="12"/>
  <c r="AT37" i="12"/>
  <c r="AU37" i="12"/>
  <c r="AV37" i="12"/>
  <c r="AG38" i="12"/>
  <c r="AH38" i="12"/>
  <c r="AI38" i="12"/>
  <c r="AJ38" i="12"/>
  <c r="AK38" i="12"/>
  <c r="AL38" i="12"/>
  <c r="AM38" i="12"/>
  <c r="AN38" i="12"/>
  <c r="AO38" i="12"/>
  <c r="AP38" i="12"/>
  <c r="AQ38" i="12"/>
  <c r="AR38" i="12"/>
  <c r="AS38" i="12"/>
  <c r="AT38" i="12"/>
  <c r="AU38" i="12"/>
  <c r="AV38" i="12"/>
  <c r="AG39" i="12"/>
  <c r="AH39" i="12"/>
  <c r="AI39" i="12"/>
  <c r="AJ39" i="12"/>
  <c r="AK39" i="12"/>
  <c r="AL39" i="12"/>
  <c r="AM39" i="12"/>
  <c r="AN39" i="12"/>
  <c r="AO39" i="12"/>
  <c r="AP39" i="12"/>
  <c r="AQ39" i="12"/>
  <c r="AR39" i="12"/>
  <c r="AS39" i="12"/>
  <c r="AT39" i="12"/>
  <c r="AU39" i="12"/>
  <c r="AV39" i="12"/>
  <c r="AD9" i="12"/>
  <c r="AE9" i="12"/>
  <c r="AF9" i="12"/>
  <c r="AD10" i="12"/>
  <c r="AE10" i="12"/>
  <c r="AF10" i="12"/>
  <c r="AD11" i="12"/>
  <c r="AE11" i="12"/>
  <c r="AF11" i="12"/>
  <c r="AD12" i="12"/>
  <c r="AE12" i="12"/>
  <c r="AF12" i="12"/>
  <c r="AD13" i="12"/>
  <c r="AE13" i="12"/>
  <c r="AF13" i="12"/>
  <c r="AD14" i="12"/>
  <c r="AE14" i="12"/>
  <c r="AF14" i="12"/>
  <c r="AD15" i="12"/>
  <c r="AE15" i="12"/>
  <c r="AF15" i="12"/>
  <c r="AD16" i="12"/>
  <c r="AE16" i="12"/>
  <c r="AF16" i="12"/>
  <c r="AD17" i="12"/>
  <c r="AE17" i="12"/>
  <c r="AF17" i="12"/>
  <c r="AD18" i="12"/>
  <c r="AE18" i="12"/>
  <c r="AF18" i="12"/>
  <c r="AD19" i="12"/>
  <c r="AE19" i="12"/>
  <c r="AF19" i="12"/>
  <c r="AD20" i="12"/>
  <c r="AE20" i="12"/>
  <c r="AF20" i="12"/>
  <c r="AD21" i="12"/>
  <c r="AE21" i="12"/>
  <c r="AF21" i="12"/>
  <c r="AD22" i="12"/>
  <c r="AE22" i="12"/>
  <c r="AF22" i="12"/>
  <c r="AD23" i="12"/>
  <c r="AE23" i="12"/>
  <c r="AF23" i="12"/>
  <c r="AD24" i="12"/>
  <c r="AE24" i="12"/>
  <c r="AF24" i="12"/>
  <c r="AD25" i="12"/>
  <c r="AE25" i="12"/>
  <c r="AF25" i="12"/>
  <c r="AD26" i="12"/>
  <c r="AE26" i="12"/>
  <c r="AF26" i="12"/>
  <c r="AD27" i="12"/>
  <c r="AE27" i="12"/>
  <c r="AF27" i="12"/>
  <c r="AD28" i="12"/>
  <c r="AE28" i="12"/>
  <c r="AF28" i="12"/>
  <c r="AD29" i="12"/>
  <c r="AE29" i="12"/>
  <c r="AF29" i="12"/>
  <c r="AD30" i="12"/>
  <c r="AE30" i="12"/>
  <c r="AF30" i="12"/>
  <c r="AD31" i="12"/>
  <c r="AE31" i="12"/>
  <c r="AF31" i="12"/>
  <c r="AD32" i="12"/>
  <c r="AE32" i="12"/>
  <c r="AF32" i="12"/>
  <c r="AD33" i="12"/>
  <c r="AE33" i="12"/>
  <c r="AF33" i="12"/>
  <c r="AD34" i="12"/>
  <c r="AE34" i="12"/>
  <c r="AF34" i="12"/>
  <c r="AD35" i="12"/>
  <c r="AE35" i="12"/>
  <c r="AF35" i="12"/>
  <c r="AD36" i="12"/>
  <c r="AE36" i="12"/>
  <c r="AF36" i="12"/>
  <c r="AD37" i="12"/>
  <c r="AE37" i="12"/>
  <c r="AF37" i="12"/>
  <c r="AD38" i="12"/>
  <c r="AE38" i="12"/>
  <c r="AF38" i="12"/>
  <c r="AD39" i="12"/>
  <c r="AE39" i="12"/>
  <c r="AF39"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C33" i="12"/>
  <c r="AC34" i="12"/>
  <c r="AC35" i="12"/>
  <c r="AC36" i="12"/>
  <c r="AC37" i="12"/>
  <c r="AC38" i="12"/>
  <c r="AC39" i="12"/>
  <c r="Q9" i="12" l="1"/>
  <c r="Q10" i="12"/>
  <c r="Q11" i="12"/>
  <c r="Q1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G37" i="17" l="1"/>
  <c r="I37" i="17"/>
  <c r="J37" i="17"/>
  <c r="K37" i="17"/>
  <c r="L37" i="17"/>
  <c r="M37" i="17"/>
  <c r="N37" i="17"/>
  <c r="O37" i="17"/>
  <c r="P37" i="17"/>
  <c r="D37" i="17" l="1"/>
  <c r="E37" i="17"/>
  <c r="R40" i="15"/>
  <c r="R60" i="14"/>
  <c r="R49" i="13"/>
  <c r="AR37" i="17" l="1"/>
  <c r="BD37" i="17"/>
  <c r="AO37" i="17"/>
  <c r="AN37" i="17"/>
  <c r="AM37" i="17"/>
  <c r="AL37" i="17"/>
  <c r="AK37" i="17"/>
  <c r="AJ37" i="17"/>
  <c r="AI37" i="17"/>
  <c r="AH37" i="17"/>
  <c r="D41" i="16"/>
  <c r="AJ41" i="16"/>
  <c r="AI41" i="16"/>
  <c r="AH41" i="16"/>
  <c r="AL41" i="16"/>
  <c r="AM41" i="16"/>
  <c r="AN41" i="16"/>
  <c r="BC41" i="16"/>
  <c r="BD41" i="16"/>
  <c r="AX41" i="16"/>
  <c r="AW41" i="16"/>
  <c r="AV41" i="16"/>
  <c r="AU41" i="16"/>
  <c r="AB41" i="16"/>
  <c r="AA41" i="16"/>
  <c r="Z41" i="16"/>
  <c r="W41" i="16"/>
  <c r="R41" i="16"/>
  <c r="V41" i="16"/>
  <c r="H41" i="16"/>
  <c r="AU37" i="17"/>
  <c r="AV37" i="17"/>
  <c r="AW37" i="17"/>
  <c r="AX37" i="17"/>
  <c r="AB37" i="17"/>
  <c r="AA37" i="17"/>
  <c r="Z37" i="17"/>
  <c r="W37" i="17"/>
  <c r="V37" i="17"/>
  <c r="H37" i="17"/>
  <c r="Q14" i="23" l="1"/>
  <c r="Q13" i="23"/>
  <c r="Q12" i="23"/>
  <c r="S40" i="15"/>
  <c r="R13" i="23" s="1"/>
  <c r="S60" i="14"/>
  <c r="R12" i="23" s="1"/>
  <c r="S49" i="13"/>
  <c r="R11" i="23" s="1"/>
  <c r="Q11" i="23"/>
  <c r="S40" i="12"/>
  <c r="R10" i="23" s="1"/>
  <c r="R40" i="12"/>
  <c r="Q10" i="23" s="1"/>
  <c r="S30" i="1"/>
  <c r="R9" i="23" s="1"/>
  <c r="R30" i="1"/>
  <c r="Q9" i="23" s="1"/>
  <c r="AM9" i="23"/>
  <c r="AI49" i="13"/>
  <c r="AC11" i="23" s="1"/>
  <c r="AJ49" i="13"/>
  <c r="AD11" i="23" s="1"/>
  <c r="AK49" i="13"/>
  <c r="AE11" i="23" s="1"/>
  <c r="AL49" i="13"/>
  <c r="AF11" i="23" s="1"/>
  <c r="AM49" i="13"/>
  <c r="AG11" i="23" s="1"/>
  <c r="AN49" i="13"/>
  <c r="AH11" i="23" s="1"/>
  <c r="AO49" i="13"/>
  <c r="AI11" i="23" s="1"/>
  <c r="AP49" i="13"/>
  <c r="AJ11" i="23" s="1"/>
  <c r="AQ49" i="13"/>
  <c r="AK11" i="23" s="1"/>
  <c r="AR49" i="13"/>
  <c r="AL11" i="23" s="1"/>
  <c r="AS49" i="13"/>
  <c r="AM11" i="23" s="1"/>
  <c r="AT49" i="13"/>
  <c r="AN11" i="23" s="1"/>
  <c r="AU49" i="13"/>
  <c r="AO11" i="23" s="1"/>
  <c r="AV49" i="13"/>
  <c r="AP11" i="23" s="1"/>
  <c r="AW49" i="13"/>
  <c r="AQ11" i="23" s="1"/>
  <c r="AX49" i="13"/>
  <c r="AS11" i="23" s="1"/>
  <c r="AY49" i="13"/>
  <c r="AT11" i="23" s="1"/>
  <c r="AZ49" i="13"/>
  <c r="AU11" i="23" s="1"/>
  <c r="BA49" i="13"/>
  <c r="AV11" i="23" s="1"/>
  <c r="BB49" i="13"/>
  <c r="AW11" i="23" s="1"/>
  <c r="BC49" i="13"/>
  <c r="AX11" i="23" s="1"/>
  <c r="BD49" i="13"/>
  <c r="AY11" i="23" s="1"/>
  <c r="BE49" i="13"/>
  <c r="AZ11" i="23" s="1"/>
  <c r="AH49" i="13"/>
  <c r="AB11" i="23" s="1"/>
  <c r="T49" i="13"/>
  <c r="S11" i="23" s="1"/>
  <c r="U49" i="13"/>
  <c r="T11" i="23" s="1"/>
  <c r="V49" i="13"/>
  <c r="U11" i="23" s="1"/>
  <c r="W49" i="13"/>
  <c r="V11" i="23" s="1"/>
  <c r="X49" i="13"/>
  <c r="W11" i="23" s="1"/>
  <c r="Y49" i="13"/>
  <c r="X11" i="23" s="1"/>
  <c r="Z49" i="13"/>
  <c r="Y11" i="23" s="1"/>
  <c r="AA49" i="13"/>
  <c r="Z11" i="23" s="1"/>
  <c r="AB49" i="13"/>
  <c r="G49" i="13"/>
  <c r="F11" i="23" s="1"/>
  <c r="I49" i="13"/>
  <c r="H11" i="23" s="1"/>
  <c r="J49" i="13"/>
  <c r="I11" i="23" s="1"/>
  <c r="K49" i="13"/>
  <c r="J11" i="23" s="1"/>
  <c r="L49" i="13"/>
  <c r="K11" i="23" s="1"/>
  <c r="M49" i="13"/>
  <c r="L11" i="23" s="1"/>
  <c r="N49" i="13"/>
  <c r="M11" i="23" s="1"/>
  <c r="O49" i="13"/>
  <c r="N11" i="23" s="1"/>
  <c r="P49" i="13"/>
  <c r="O11" i="23" s="1"/>
  <c r="H49" i="13"/>
  <c r="G11" i="23" s="1"/>
  <c r="BE16" i="22" l="1"/>
  <c r="AZ20" i="23" s="1"/>
  <c r="BD16" i="22"/>
  <c r="AY20" i="23" s="1"/>
  <c r="BC16" i="22"/>
  <c r="AX20" i="23" s="1"/>
  <c r="BB16" i="22"/>
  <c r="AW20" i="23" s="1"/>
  <c r="BA16" i="22"/>
  <c r="AV20" i="23" s="1"/>
  <c r="AZ16" i="22"/>
  <c r="AU20" i="23" s="1"/>
  <c r="AY16" i="22"/>
  <c r="AT20" i="23" s="1"/>
  <c r="AX16" i="22"/>
  <c r="AS20" i="23" s="1"/>
  <c r="AW16" i="22"/>
  <c r="AQ20" i="23" s="1"/>
  <c r="AV16" i="22"/>
  <c r="AP20" i="23" s="1"/>
  <c r="AU16" i="22"/>
  <c r="AO20" i="23" s="1"/>
  <c r="AT16" i="22"/>
  <c r="AN20" i="23" s="1"/>
  <c r="AS16" i="22"/>
  <c r="AM20" i="23" s="1"/>
  <c r="AR16" i="22"/>
  <c r="AL20" i="23" s="1"/>
  <c r="AQ16" i="22"/>
  <c r="AK20" i="23" s="1"/>
  <c r="AP16" i="22"/>
  <c r="AJ20" i="23" s="1"/>
  <c r="AO16" i="22"/>
  <c r="AI20" i="23" s="1"/>
  <c r="AN16" i="22"/>
  <c r="AH20" i="23" s="1"/>
  <c r="AM16" i="22"/>
  <c r="AG20" i="23" s="1"/>
  <c r="AL16" i="22"/>
  <c r="AF20" i="23" s="1"/>
  <c r="AK16" i="22"/>
  <c r="AE20" i="23" s="1"/>
  <c r="AJ16" i="22"/>
  <c r="AD20" i="23" s="1"/>
  <c r="AI16" i="22"/>
  <c r="AC20" i="23" s="1"/>
  <c r="AH16" i="22"/>
  <c r="AB20" i="23" s="1"/>
  <c r="AB16" i="22"/>
  <c r="AA16" i="22"/>
  <c r="Z20" i="23" s="1"/>
  <c r="Z16" i="22"/>
  <c r="Y20" i="23" s="1"/>
  <c r="Y16" i="22"/>
  <c r="X20" i="23" s="1"/>
  <c r="X16" i="22"/>
  <c r="W20" i="23" s="1"/>
  <c r="W16" i="22"/>
  <c r="V20" i="23" s="1"/>
  <c r="V16" i="22"/>
  <c r="U20" i="23" s="1"/>
  <c r="U16" i="22"/>
  <c r="T20" i="23" s="1"/>
  <c r="T16" i="22"/>
  <c r="S20" i="23" s="1"/>
  <c r="S16" i="22"/>
  <c r="R20" i="23" s="1"/>
  <c r="R16" i="22"/>
  <c r="Q20" i="23" s="1"/>
  <c r="P16" i="22"/>
  <c r="O20" i="23" s="1"/>
  <c r="O16" i="22"/>
  <c r="N20" i="23" s="1"/>
  <c r="N16" i="22"/>
  <c r="M20" i="23" s="1"/>
  <c r="M16" i="22"/>
  <c r="L20" i="23" s="1"/>
  <c r="L16" i="22"/>
  <c r="K20" i="23" s="1"/>
  <c r="K16" i="22"/>
  <c r="J20" i="23" s="1"/>
  <c r="J16" i="22"/>
  <c r="I20" i="23" s="1"/>
  <c r="I16" i="22"/>
  <c r="H20" i="23" s="1"/>
  <c r="H16" i="22"/>
  <c r="G20" i="23" s="1"/>
  <c r="G16" i="22"/>
  <c r="F20" i="23" s="1"/>
  <c r="E16" i="22"/>
  <c r="D20" i="23" s="1"/>
  <c r="D16" i="22"/>
  <c r="C20" i="23" s="1"/>
  <c r="BE32" i="21"/>
  <c r="AZ19" i="23" s="1"/>
  <c r="BD32" i="21"/>
  <c r="AY19" i="23" s="1"/>
  <c r="BC32" i="21"/>
  <c r="AX19" i="23" s="1"/>
  <c r="BB32" i="21"/>
  <c r="AW19" i="23" s="1"/>
  <c r="BA32" i="21"/>
  <c r="AV19" i="23" s="1"/>
  <c r="AZ32" i="21"/>
  <c r="AU19" i="23" s="1"/>
  <c r="AY32" i="21"/>
  <c r="AT19" i="23" s="1"/>
  <c r="AX32" i="21"/>
  <c r="AS19" i="23" s="1"/>
  <c r="AW32" i="21"/>
  <c r="AQ19" i="23" s="1"/>
  <c r="AV32" i="21"/>
  <c r="AP19" i="23" s="1"/>
  <c r="AU32" i="21"/>
  <c r="AO19" i="23" s="1"/>
  <c r="AT32" i="21"/>
  <c r="AN19" i="23" s="1"/>
  <c r="AS32" i="21"/>
  <c r="AM19" i="23" s="1"/>
  <c r="AR32" i="21"/>
  <c r="AL19" i="23" s="1"/>
  <c r="AQ32" i="21"/>
  <c r="AK19" i="23" s="1"/>
  <c r="AP32" i="21"/>
  <c r="AJ19" i="23" s="1"/>
  <c r="AO32" i="21"/>
  <c r="AI19" i="23" s="1"/>
  <c r="AN32" i="21"/>
  <c r="AH19" i="23" s="1"/>
  <c r="AM32" i="21"/>
  <c r="AG19" i="23" s="1"/>
  <c r="AL32" i="21"/>
  <c r="AF19" i="23" s="1"/>
  <c r="AK32" i="21"/>
  <c r="AE19" i="23" s="1"/>
  <c r="AJ32" i="21"/>
  <c r="AD19" i="23" s="1"/>
  <c r="AI32" i="21"/>
  <c r="AC19" i="23" s="1"/>
  <c r="AH32" i="21"/>
  <c r="AB19" i="23" s="1"/>
  <c r="AB32" i="21"/>
  <c r="AA32" i="21"/>
  <c r="Z19" i="23" s="1"/>
  <c r="Z32" i="21"/>
  <c r="Y19" i="23" s="1"/>
  <c r="Y32" i="21"/>
  <c r="X19" i="23" s="1"/>
  <c r="X32" i="21"/>
  <c r="W19" i="23" s="1"/>
  <c r="W32" i="21"/>
  <c r="V19" i="23" s="1"/>
  <c r="V32" i="21"/>
  <c r="U19" i="23" s="1"/>
  <c r="U32" i="21"/>
  <c r="T19" i="23" s="1"/>
  <c r="T32" i="21"/>
  <c r="S19" i="23" s="1"/>
  <c r="S32" i="21"/>
  <c r="R19" i="23" s="1"/>
  <c r="R32" i="21"/>
  <c r="Q19" i="23" s="1"/>
  <c r="P32" i="21"/>
  <c r="O19" i="23" s="1"/>
  <c r="O32" i="21"/>
  <c r="N19" i="23" s="1"/>
  <c r="N32" i="21"/>
  <c r="M19" i="23" s="1"/>
  <c r="M32" i="21"/>
  <c r="L19" i="23" s="1"/>
  <c r="L32" i="21"/>
  <c r="K19" i="23" s="1"/>
  <c r="K32" i="21"/>
  <c r="J19" i="23" s="1"/>
  <c r="J32" i="21"/>
  <c r="I19" i="23" s="1"/>
  <c r="I32" i="21"/>
  <c r="H19" i="23" s="1"/>
  <c r="H32" i="21"/>
  <c r="G19" i="23" s="1"/>
  <c r="G32" i="21"/>
  <c r="F19" i="23" s="1"/>
  <c r="E32" i="21"/>
  <c r="D19" i="23" s="1"/>
  <c r="D32" i="21"/>
  <c r="C19" i="23" s="1"/>
  <c r="BE24" i="20"/>
  <c r="AZ18" i="23" s="1"/>
  <c r="BD24" i="20"/>
  <c r="AY18" i="23" s="1"/>
  <c r="BC24" i="20"/>
  <c r="AX18" i="23" s="1"/>
  <c r="BB24" i="20"/>
  <c r="AW18" i="23" s="1"/>
  <c r="BA24" i="20"/>
  <c r="AV18" i="23" s="1"/>
  <c r="AZ24" i="20"/>
  <c r="AU18" i="23" s="1"/>
  <c r="AY24" i="20"/>
  <c r="AT18" i="23" s="1"/>
  <c r="AX24" i="20"/>
  <c r="AS18" i="23" s="1"/>
  <c r="AW24" i="20"/>
  <c r="AQ18" i="23" s="1"/>
  <c r="AV24" i="20"/>
  <c r="AP18" i="23" s="1"/>
  <c r="AU24" i="20"/>
  <c r="AO18" i="23" s="1"/>
  <c r="AT24" i="20"/>
  <c r="AN18" i="23" s="1"/>
  <c r="AS24" i="20"/>
  <c r="AM18" i="23" s="1"/>
  <c r="AR24" i="20"/>
  <c r="AL18" i="23" s="1"/>
  <c r="AQ24" i="20"/>
  <c r="AK18" i="23" s="1"/>
  <c r="AP24" i="20"/>
  <c r="AJ18" i="23" s="1"/>
  <c r="AO24" i="20"/>
  <c r="AI18" i="23" s="1"/>
  <c r="AN24" i="20"/>
  <c r="AH18" i="23" s="1"/>
  <c r="AM24" i="20"/>
  <c r="AG18" i="23" s="1"/>
  <c r="AL24" i="20"/>
  <c r="AF18" i="23" s="1"/>
  <c r="AK24" i="20"/>
  <c r="AE18" i="23" s="1"/>
  <c r="AJ24" i="20"/>
  <c r="AD18" i="23" s="1"/>
  <c r="AI24" i="20"/>
  <c r="AC18" i="23" s="1"/>
  <c r="AH24" i="20"/>
  <c r="AB18" i="23" s="1"/>
  <c r="AB24" i="20"/>
  <c r="AA24" i="20"/>
  <c r="Z18" i="23" s="1"/>
  <c r="Z24" i="20"/>
  <c r="Y18" i="23" s="1"/>
  <c r="Y24" i="20"/>
  <c r="X18" i="23" s="1"/>
  <c r="X24" i="20"/>
  <c r="W18" i="23" s="1"/>
  <c r="W24" i="20"/>
  <c r="V18" i="23" s="1"/>
  <c r="V24" i="20"/>
  <c r="U18" i="23" s="1"/>
  <c r="U24" i="20"/>
  <c r="T18" i="23" s="1"/>
  <c r="T24" i="20"/>
  <c r="S18" i="23" s="1"/>
  <c r="S24" i="20"/>
  <c r="R18" i="23" s="1"/>
  <c r="R24" i="20"/>
  <c r="Q18" i="23" s="1"/>
  <c r="P24" i="20"/>
  <c r="O18" i="23" s="1"/>
  <c r="O24" i="20"/>
  <c r="N18" i="23" s="1"/>
  <c r="N24" i="20"/>
  <c r="M18" i="23" s="1"/>
  <c r="M24" i="20"/>
  <c r="L18" i="23" s="1"/>
  <c r="L24" i="20"/>
  <c r="K18" i="23" s="1"/>
  <c r="K24" i="20"/>
  <c r="J18" i="23" s="1"/>
  <c r="J24" i="20"/>
  <c r="I18" i="23" s="1"/>
  <c r="I24" i="20"/>
  <c r="H18" i="23" s="1"/>
  <c r="H24" i="20"/>
  <c r="G18" i="23" s="1"/>
  <c r="G24" i="20"/>
  <c r="F18" i="23" s="1"/>
  <c r="E24" i="20"/>
  <c r="D18" i="23" s="1"/>
  <c r="D24" i="20"/>
  <c r="C18" i="23" s="1"/>
  <c r="BE36" i="19"/>
  <c r="AZ17" i="23" s="1"/>
  <c r="BD36" i="19"/>
  <c r="AY17" i="23" s="1"/>
  <c r="BC36" i="19"/>
  <c r="AX17" i="23" s="1"/>
  <c r="BB36" i="19"/>
  <c r="AW17" i="23" s="1"/>
  <c r="BA36" i="19"/>
  <c r="AV17" i="23" s="1"/>
  <c r="AZ36" i="19"/>
  <c r="AU17" i="23" s="1"/>
  <c r="AY36" i="19"/>
  <c r="AT17" i="23" s="1"/>
  <c r="AX36" i="19"/>
  <c r="AS17" i="23" s="1"/>
  <c r="AW36" i="19"/>
  <c r="AQ17" i="23" s="1"/>
  <c r="AV36" i="19"/>
  <c r="AP17" i="23" s="1"/>
  <c r="AU36" i="19"/>
  <c r="AO17" i="23" s="1"/>
  <c r="AT36" i="19"/>
  <c r="AN17" i="23" s="1"/>
  <c r="AS36" i="19"/>
  <c r="AM17" i="23" s="1"/>
  <c r="AR36" i="19"/>
  <c r="AL17" i="23" s="1"/>
  <c r="AQ36" i="19"/>
  <c r="AK17" i="23" s="1"/>
  <c r="AP36" i="19"/>
  <c r="AJ17" i="23" s="1"/>
  <c r="AO36" i="19"/>
  <c r="AI17" i="23" s="1"/>
  <c r="AN36" i="19"/>
  <c r="AH17" i="23" s="1"/>
  <c r="AM36" i="19"/>
  <c r="AG17" i="23" s="1"/>
  <c r="AL36" i="19"/>
  <c r="AF17" i="23" s="1"/>
  <c r="AK36" i="19"/>
  <c r="AE17" i="23" s="1"/>
  <c r="AJ36" i="19"/>
  <c r="AD17" i="23" s="1"/>
  <c r="AI36" i="19"/>
  <c r="AC17" i="23" s="1"/>
  <c r="AH36" i="19"/>
  <c r="AB17" i="23" s="1"/>
  <c r="AB36" i="19"/>
  <c r="AA36" i="19"/>
  <c r="Z17" i="23" s="1"/>
  <c r="Z36" i="19"/>
  <c r="Y17" i="23" s="1"/>
  <c r="Y36" i="19"/>
  <c r="X17" i="23" s="1"/>
  <c r="X36" i="19"/>
  <c r="W17" i="23" s="1"/>
  <c r="W36" i="19"/>
  <c r="V17" i="23" s="1"/>
  <c r="V36" i="19"/>
  <c r="U17" i="23" s="1"/>
  <c r="U36" i="19"/>
  <c r="T17" i="23" s="1"/>
  <c r="T36" i="19"/>
  <c r="S17" i="23" s="1"/>
  <c r="S36" i="19"/>
  <c r="R17" i="23" s="1"/>
  <c r="R36" i="19"/>
  <c r="Q17" i="23" s="1"/>
  <c r="P36" i="19"/>
  <c r="O17" i="23" s="1"/>
  <c r="O36" i="19"/>
  <c r="N17" i="23" s="1"/>
  <c r="N36" i="19"/>
  <c r="M17" i="23" s="1"/>
  <c r="M36" i="19"/>
  <c r="L17" i="23" s="1"/>
  <c r="L36" i="19"/>
  <c r="K17" i="23" s="1"/>
  <c r="K36" i="19"/>
  <c r="J17" i="23" s="1"/>
  <c r="J36" i="19"/>
  <c r="I17" i="23" s="1"/>
  <c r="I36" i="19"/>
  <c r="H17" i="23" s="1"/>
  <c r="H36" i="19"/>
  <c r="G17" i="23" s="1"/>
  <c r="G36" i="19"/>
  <c r="F17" i="23" s="1"/>
  <c r="E36" i="19"/>
  <c r="D17" i="23" s="1"/>
  <c r="D36" i="19"/>
  <c r="C17" i="23" s="1"/>
  <c r="BE38" i="18"/>
  <c r="AZ16" i="23" s="1"/>
  <c r="BD38" i="18"/>
  <c r="AY16" i="23" s="1"/>
  <c r="BC38" i="18"/>
  <c r="AX16" i="23" s="1"/>
  <c r="BB38" i="18"/>
  <c r="AW16" i="23" s="1"/>
  <c r="BA38" i="18"/>
  <c r="AV16" i="23" s="1"/>
  <c r="AZ38" i="18"/>
  <c r="AU16" i="23" s="1"/>
  <c r="AY38" i="18"/>
  <c r="AT16" i="23" s="1"/>
  <c r="AX38" i="18"/>
  <c r="AS16" i="23" s="1"/>
  <c r="AW38" i="18"/>
  <c r="AQ16" i="23" s="1"/>
  <c r="AV38" i="18"/>
  <c r="AP16" i="23" s="1"/>
  <c r="AU38" i="18"/>
  <c r="AO16" i="23" s="1"/>
  <c r="AT38" i="18"/>
  <c r="AN16" i="23" s="1"/>
  <c r="AS38" i="18"/>
  <c r="AM16" i="23" s="1"/>
  <c r="AR38" i="18"/>
  <c r="AL16" i="23" s="1"/>
  <c r="AQ38" i="18"/>
  <c r="AK16" i="23" s="1"/>
  <c r="AP38" i="18"/>
  <c r="AJ16" i="23" s="1"/>
  <c r="AO38" i="18"/>
  <c r="AI16" i="23" s="1"/>
  <c r="AN38" i="18"/>
  <c r="AH16" i="23" s="1"/>
  <c r="AM38" i="18"/>
  <c r="AG16" i="23" s="1"/>
  <c r="AL38" i="18"/>
  <c r="AF16" i="23" s="1"/>
  <c r="AK38" i="18"/>
  <c r="AE16" i="23" s="1"/>
  <c r="AJ38" i="18"/>
  <c r="AD16" i="23" s="1"/>
  <c r="AI38" i="18"/>
  <c r="AC16" i="23" s="1"/>
  <c r="AH38" i="18"/>
  <c r="AB16" i="23" s="1"/>
  <c r="AB38" i="18"/>
  <c r="AA38" i="18"/>
  <c r="Z16" i="23" s="1"/>
  <c r="Z38" i="18"/>
  <c r="Y16" i="23" s="1"/>
  <c r="Y38" i="18"/>
  <c r="X16" i="23" s="1"/>
  <c r="X38" i="18"/>
  <c r="W16" i="23" s="1"/>
  <c r="W38" i="18"/>
  <c r="V16" i="23" s="1"/>
  <c r="V38" i="18"/>
  <c r="U16" i="23" s="1"/>
  <c r="U38" i="18"/>
  <c r="T16" i="23" s="1"/>
  <c r="T38" i="18"/>
  <c r="S16" i="23" s="1"/>
  <c r="S38" i="18"/>
  <c r="R16" i="23" s="1"/>
  <c r="R38" i="18"/>
  <c r="Q16" i="23" s="1"/>
  <c r="P38" i="18"/>
  <c r="O16" i="23" s="1"/>
  <c r="O38" i="18"/>
  <c r="N16" i="23" s="1"/>
  <c r="N38" i="18"/>
  <c r="M16" i="23" s="1"/>
  <c r="M38" i="18"/>
  <c r="L16" i="23" s="1"/>
  <c r="L38" i="18"/>
  <c r="K16" i="23" s="1"/>
  <c r="K38" i="18"/>
  <c r="J16" i="23" s="1"/>
  <c r="J38" i="18"/>
  <c r="I16" i="23" s="1"/>
  <c r="I38" i="18"/>
  <c r="H16" i="23" s="1"/>
  <c r="H38" i="18"/>
  <c r="G16" i="23" s="1"/>
  <c r="G38" i="18"/>
  <c r="F16" i="23" s="1"/>
  <c r="E38" i="18"/>
  <c r="D16" i="23" s="1"/>
  <c r="D38" i="18"/>
  <c r="C16" i="23" s="1"/>
  <c r="BE37" i="17"/>
  <c r="AZ15" i="23" s="1"/>
  <c r="AY15" i="23"/>
  <c r="BC37" i="17"/>
  <c r="AX15" i="23" s="1"/>
  <c r="BB37" i="17"/>
  <c r="AW15" i="23" s="1"/>
  <c r="BA37" i="17"/>
  <c r="AV15" i="23" s="1"/>
  <c r="AZ37" i="17"/>
  <c r="AU15" i="23" s="1"/>
  <c r="AY37" i="17"/>
  <c r="AT15" i="23" s="1"/>
  <c r="AS15" i="23"/>
  <c r="AQ15" i="23"/>
  <c r="AP15" i="23"/>
  <c r="AO15" i="23"/>
  <c r="AT37" i="17"/>
  <c r="AN15" i="23" s="1"/>
  <c r="AS37" i="17"/>
  <c r="AM15" i="23" s="1"/>
  <c r="AL15" i="23"/>
  <c r="AQ37" i="17"/>
  <c r="AK15" i="23" s="1"/>
  <c r="AP37" i="17"/>
  <c r="AJ15" i="23" s="1"/>
  <c r="AI15" i="23"/>
  <c r="AH15" i="23"/>
  <c r="AG15" i="23"/>
  <c r="AF15" i="23"/>
  <c r="AE15" i="23"/>
  <c r="AD15" i="23"/>
  <c r="AC15" i="23"/>
  <c r="AB15" i="23"/>
  <c r="Z15" i="23"/>
  <c r="Y15" i="23"/>
  <c r="Y37" i="17"/>
  <c r="X15" i="23" s="1"/>
  <c r="X37" i="17"/>
  <c r="W15" i="23" s="1"/>
  <c r="V15" i="23"/>
  <c r="U15" i="23"/>
  <c r="U37" i="17"/>
  <c r="T15" i="23" s="1"/>
  <c r="T37" i="17"/>
  <c r="S37" i="17"/>
  <c r="R15" i="23" s="1"/>
  <c r="O15" i="23"/>
  <c r="N15" i="23"/>
  <c r="M15" i="23"/>
  <c r="L15" i="23"/>
  <c r="K15" i="23"/>
  <c r="J15" i="23"/>
  <c r="I15" i="23"/>
  <c r="H15" i="23"/>
  <c r="D15" i="23"/>
  <c r="C15" i="23"/>
  <c r="BE41" i="16"/>
  <c r="AZ14" i="23" s="1"/>
  <c r="AY14" i="23"/>
  <c r="AX14" i="23"/>
  <c r="BB41" i="16"/>
  <c r="AW14" i="23" s="1"/>
  <c r="BA41" i="16"/>
  <c r="AV14" i="23" s="1"/>
  <c r="AZ41" i="16"/>
  <c r="AU14" i="23" s="1"/>
  <c r="AY41" i="16"/>
  <c r="AT14" i="23" s="1"/>
  <c r="AS14" i="23"/>
  <c r="AQ14" i="23"/>
  <c r="AP14" i="23"/>
  <c r="AO14" i="23"/>
  <c r="AT41" i="16"/>
  <c r="AN14" i="23" s="1"/>
  <c r="AS41" i="16"/>
  <c r="AM14" i="23" s="1"/>
  <c r="AR41" i="16"/>
  <c r="AL14" i="23" s="1"/>
  <c r="AQ41" i="16"/>
  <c r="AK14" i="23" s="1"/>
  <c r="AP41" i="16"/>
  <c r="AJ14" i="23" s="1"/>
  <c r="AO41" i="16"/>
  <c r="AI14" i="23" s="1"/>
  <c r="AH14" i="23"/>
  <c r="AG14" i="23"/>
  <c r="AF14" i="23"/>
  <c r="AK41" i="16"/>
  <c r="AE14" i="23" s="1"/>
  <c r="AD14" i="23"/>
  <c r="AC14" i="23"/>
  <c r="AB14" i="23"/>
  <c r="Z14" i="23"/>
  <c r="Y14" i="23"/>
  <c r="Y41" i="16"/>
  <c r="X14" i="23" s="1"/>
  <c r="X41" i="16"/>
  <c r="W14" i="23" s="1"/>
  <c r="V14" i="23"/>
  <c r="U14" i="23"/>
  <c r="U41" i="16"/>
  <c r="T14" i="23" s="1"/>
  <c r="T41" i="16"/>
  <c r="S14" i="23" s="1"/>
  <c r="S41" i="16"/>
  <c r="R14" i="23" s="1"/>
  <c r="P41" i="16"/>
  <c r="O14" i="23" s="1"/>
  <c r="O41" i="16"/>
  <c r="N14" i="23" s="1"/>
  <c r="N41" i="16"/>
  <c r="M14" i="23" s="1"/>
  <c r="M41" i="16"/>
  <c r="L14" i="23" s="1"/>
  <c r="L41" i="16"/>
  <c r="K14" i="23" s="1"/>
  <c r="K41" i="16"/>
  <c r="J14" i="23" s="1"/>
  <c r="J41" i="16"/>
  <c r="I14" i="23" s="1"/>
  <c r="I41" i="16"/>
  <c r="H14" i="23" s="1"/>
  <c r="G14" i="23"/>
  <c r="G41" i="16"/>
  <c r="F14" i="23" s="1"/>
  <c r="E41" i="16"/>
  <c r="D14" i="23" s="1"/>
  <c r="C14" i="23"/>
  <c r="BD40" i="15"/>
  <c r="AZ13" i="23" s="1"/>
  <c r="BC40" i="15"/>
  <c r="AY13" i="23" s="1"/>
  <c r="BB40" i="15"/>
  <c r="AX13" i="23" s="1"/>
  <c r="BA40" i="15"/>
  <c r="AW13" i="23" s="1"/>
  <c r="AZ40" i="15"/>
  <c r="AV13" i="23" s="1"/>
  <c r="AY40" i="15"/>
  <c r="AU13" i="23" s="1"/>
  <c r="AX40" i="15"/>
  <c r="AT13" i="23" s="1"/>
  <c r="AW40" i="15"/>
  <c r="AS13" i="23" s="1"/>
  <c r="AV40" i="15"/>
  <c r="AQ13" i="23" s="1"/>
  <c r="AU40" i="15"/>
  <c r="AP13" i="23" s="1"/>
  <c r="AT40" i="15"/>
  <c r="AO13" i="23" s="1"/>
  <c r="AS40" i="15"/>
  <c r="AN13" i="23" s="1"/>
  <c r="AR40" i="15"/>
  <c r="AM13" i="23" s="1"/>
  <c r="AQ40" i="15"/>
  <c r="AL13" i="23" s="1"/>
  <c r="AP40" i="15"/>
  <c r="AK13" i="23" s="1"/>
  <c r="AO40" i="15"/>
  <c r="AJ13" i="23" s="1"/>
  <c r="AN40" i="15"/>
  <c r="AI13" i="23" s="1"/>
  <c r="AM40" i="15"/>
  <c r="AH13" i="23" s="1"/>
  <c r="AL40" i="15"/>
  <c r="AG13" i="23" s="1"/>
  <c r="AK40" i="15"/>
  <c r="AF13" i="23" s="1"/>
  <c r="AJ40" i="15"/>
  <c r="AE13" i="23" s="1"/>
  <c r="AI40" i="15"/>
  <c r="AD13" i="23" s="1"/>
  <c r="AH40" i="15"/>
  <c r="AC13" i="23" s="1"/>
  <c r="AG40" i="15"/>
  <c r="AB13" i="23" s="1"/>
  <c r="AA40" i="15"/>
  <c r="Z13" i="23" s="1"/>
  <c r="Z40" i="15"/>
  <c r="Y13" i="23" s="1"/>
  <c r="Y40" i="15"/>
  <c r="X13" i="23" s="1"/>
  <c r="X40" i="15"/>
  <c r="W13" i="23" s="1"/>
  <c r="W40" i="15"/>
  <c r="V13" i="23" s="1"/>
  <c r="V40" i="15"/>
  <c r="U13" i="23" s="1"/>
  <c r="U40" i="15"/>
  <c r="T13" i="23" s="1"/>
  <c r="T40" i="15"/>
  <c r="S13" i="23" s="1"/>
  <c r="P40" i="15"/>
  <c r="O13" i="23" s="1"/>
  <c r="O40" i="15"/>
  <c r="N13" i="23" s="1"/>
  <c r="N40" i="15"/>
  <c r="M13" i="23" s="1"/>
  <c r="M40" i="15"/>
  <c r="L13" i="23" s="1"/>
  <c r="L40" i="15"/>
  <c r="K13" i="23" s="1"/>
  <c r="K40" i="15"/>
  <c r="J13" i="23" s="1"/>
  <c r="J40" i="15"/>
  <c r="I13" i="23" s="1"/>
  <c r="I40" i="15"/>
  <c r="H13" i="23" s="1"/>
  <c r="H40" i="15"/>
  <c r="G13" i="23" s="1"/>
  <c r="G40" i="15"/>
  <c r="F13" i="23" s="1"/>
  <c r="E40" i="15"/>
  <c r="D13" i="23" s="1"/>
  <c r="D40" i="15"/>
  <c r="C13" i="23" s="1"/>
  <c r="BD60" i="14"/>
  <c r="AZ12" i="23" s="1"/>
  <c r="BC60" i="14"/>
  <c r="AY12" i="23" s="1"/>
  <c r="BB60" i="14"/>
  <c r="AX12" i="23" s="1"/>
  <c r="BA60" i="14"/>
  <c r="AW12" i="23" s="1"/>
  <c r="AZ60" i="14"/>
  <c r="AV12" i="23" s="1"/>
  <c r="AY60" i="14"/>
  <c r="AU12" i="23" s="1"/>
  <c r="AX60" i="14"/>
  <c r="AT12" i="23" s="1"/>
  <c r="AW60" i="14"/>
  <c r="AS12" i="23" s="1"/>
  <c r="AV60" i="14"/>
  <c r="AQ12" i="23" s="1"/>
  <c r="AU60" i="14"/>
  <c r="AP12" i="23" s="1"/>
  <c r="AT60" i="14"/>
  <c r="AO12" i="23" s="1"/>
  <c r="AS60" i="14"/>
  <c r="AN12" i="23" s="1"/>
  <c r="AR60" i="14"/>
  <c r="AM12" i="23" s="1"/>
  <c r="AQ60" i="14"/>
  <c r="AL12" i="23" s="1"/>
  <c r="AP60" i="14"/>
  <c r="AK12" i="23" s="1"/>
  <c r="AO60" i="14"/>
  <c r="AJ12" i="23" s="1"/>
  <c r="AN60" i="14"/>
  <c r="AI12" i="23" s="1"/>
  <c r="AM60" i="14"/>
  <c r="AH12" i="23" s="1"/>
  <c r="AL60" i="14"/>
  <c r="AG12" i="23" s="1"/>
  <c r="AK60" i="14"/>
  <c r="AF12" i="23" s="1"/>
  <c r="AJ60" i="14"/>
  <c r="AE12" i="23" s="1"/>
  <c r="AI60" i="14"/>
  <c r="AD12" i="23" s="1"/>
  <c r="AH60" i="14"/>
  <c r="AC12" i="23" s="1"/>
  <c r="AG60" i="14"/>
  <c r="AB12" i="23" s="1"/>
  <c r="AA60" i="14"/>
  <c r="Z12" i="23" s="1"/>
  <c r="Z60" i="14"/>
  <c r="Y12" i="23" s="1"/>
  <c r="Y60" i="14"/>
  <c r="X12" i="23" s="1"/>
  <c r="X60" i="14"/>
  <c r="W12" i="23" s="1"/>
  <c r="W60" i="14"/>
  <c r="V12" i="23" s="1"/>
  <c r="V60" i="14"/>
  <c r="U12" i="23" s="1"/>
  <c r="U60" i="14"/>
  <c r="T12" i="23" s="1"/>
  <c r="T60" i="14"/>
  <c r="S12" i="23" s="1"/>
  <c r="P60" i="14"/>
  <c r="O12" i="23" s="1"/>
  <c r="O60" i="14"/>
  <c r="N12" i="23" s="1"/>
  <c r="N60" i="14"/>
  <c r="M12" i="23" s="1"/>
  <c r="M60" i="14"/>
  <c r="L12" i="23" s="1"/>
  <c r="L60" i="14"/>
  <c r="K12" i="23" s="1"/>
  <c r="K60" i="14"/>
  <c r="J12" i="23" s="1"/>
  <c r="J60" i="14"/>
  <c r="I12" i="23" s="1"/>
  <c r="I60" i="14"/>
  <c r="H12" i="23" s="1"/>
  <c r="H60" i="14"/>
  <c r="G12" i="23" s="1"/>
  <c r="G60" i="14"/>
  <c r="F12" i="23" s="1"/>
  <c r="E60" i="14"/>
  <c r="D12" i="23" s="1"/>
  <c r="D60" i="14"/>
  <c r="C12" i="23" s="1"/>
  <c r="E49" i="13"/>
  <c r="D11" i="23" s="1"/>
  <c r="D49" i="13"/>
  <c r="C11" i="23" s="1"/>
  <c r="BD40" i="12"/>
  <c r="AZ10" i="23" s="1"/>
  <c r="BC40" i="12"/>
  <c r="AY10" i="23" s="1"/>
  <c r="BB40" i="12"/>
  <c r="AX10" i="23" s="1"/>
  <c r="BA40" i="12"/>
  <c r="AW10" i="23" s="1"/>
  <c r="AZ40" i="12"/>
  <c r="AV10" i="23" s="1"/>
  <c r="AY40" i="12"/>
  <c r="AU10" i="23" s="1"/>
  <c r="AX40" i="12"/>
  <c r="AT10" i="23" s="1"/>
  <c r="AW40" i="12"/>
  <c r="AS10" i="23" s="1"/>
  <c r="AV40" i="12"/>
  <c r="AQ10" i="23" s="1"/>
  <c r="AU40" i="12"/>
  <c r="AP10" i="23" s="1"/>
  <c r="AT40" i="12"/>
  <c r="AO10" i="23" s="1"/>
  <c r="AS40" i="12"/>
  <c r="AN10" i="23" s="1"/>
  <c r="AR40" i="12"/>
  <c r="AM10" i="23" s="1"/>
  <c r="AQ40" i="12"/>
  <c r="AL10" i="23" s="1"/>
  <c r="AP40" i="12"/>
  <c r="AK10" i="23" s="1"/>
  <c r="AO40" i="12"/>
  <c r="AJ10" i="23" s="1"/>
  <c r="AN40" i="12"/>
  <c r="AI10" i="23" s="1"/>
  <c r="AM40" i="12"/>
  <c r="AH10" i="23" s="1"/>
  <c r="AL40" i="12"/>
  <c r="AG10" i="23" s="1"/>
  <c r="AK40" i="12"/>
  <c r="AF10" i="23" s="1"/>
  <c r="AJ40" i="12"/>
  <c r="AE10" i="23" s="1"/>
  <c r="AI40" i="12"/>
  <c r="AD10" i="23" s="1"/>
  <c r="AH40" i="12"/>
  <c r="AC10" i="23" s="1"/>
  <c r="AG40" i="12"/>
  <c r="AB10" i="23" s="1"/>
  <c r="AA40" i="12"/>
  <c r="Z10" i="23" s="1"/>
  <c r="Z40" i="12"/>
  <c r="Y10" i="23" s="1"/>
  <c r="Y40" i="12"/>
  <c r="X10" i="23" s="1"/>
  <c r="X40" i="12"/>
  <c r="W10" i="23" s="1"/>
  <c r="W40" i="12"/>
  <c r="V10" i="23" s="1"/>
  <c r="V40" i="12"/>
  <c r="U10" i="23" s="1"/>
  <c r="U40" i="12"/>
  <c r="T10" i="23" s="1"/>
  <c r="T40" i="12"/>
  <c r="S10" i="23" s="1"/>
  <c r="P40" i="12"/>
  <c r="O10" i="23" s="1"/>
  <c r="O40" i="12"/>
  <c r="N10" i="23" s="1"/>
  <c r="N40" i="12"/>
  <c r="M10" i="23" s="1"/>
  <c r="M40" i="12"/>
  <c r="L10" i="23" s="1"/>
  <c r="L40" i="12"/>
  <c r="K10" i="23" s="1"/>
  <c r="K40" i="12"/>
  <c r="J10" i="23" s="1"/>
  <c r="J40" i="12"/>
  <c r="I10" i="23" s="1"/>
  <c r="I40" i="12"/>
  <c r="H10" i="23" s="1"/>
  <c r="H40" i="12"/>
  <c r="G10" i="23" s="1"/>
  <c r="G40" i="12"/>
  <c r="F10" i="23" s="1"/>
  <c r="E40" i="12"/>
  <c r="D10" i="23" s="1"/>
  <c r="D40" i="12"/>
  <c r="C10" i="23" s="1"/>
  <c r="AH30" i="1"/>
  <c r="AC9" i="23" s="1"/>
  <c r="AI30" i="1"/>
  <c r="AD9" i="23" s="1"/>
  <c r="AJ30" i="1"/>
  <c r="AE9" i="23" s="1"/>
  <c r="AK30" i="1"/>
  <c r="AF9" i="23" s="1"/>
  <c r="AL30" i="1"/>
  <c r="AG9" i="23" s="1"/>
  <c r="AM30" i="1"/>
  <c r="AH9" i="23" s="1"/>
  <c r="AN30" i="1"/>
  <c r="AI9" i="23" s="1"/>
  <c r="AO30" i="1"/>
  <c r="AJ9" i="23" s="1"/>
  <c r="AP30" i="1"/>
  <c r="AK9" i="23" s="1"/>
  <c r="AQ30" i="1"/>
  <c r="AL9" i="23" s="1"/>
  <c r="AS30" i="1"/>
  <c r="AN9" i="23" s="1"/>
  <c r="AT30" i="1"/>
  <c r="AO9" i="23" s="1"/>
  <c r="AU30" i="1"/>
  <c r="AP9" i="23" s="1"/>
  <c r="AV30" i="1"/>
  <c r="AQ9" i="23" s="1"/>
  <c r="AW30" i="1"/>
  <c r="AS9" i="23" s="1"/>
  <c r="AX30" i="1"/>
  <c r="AT9" i="23" s="1"/>
  <c r="AY30" i="1"/>
  <c r="AU9" i="23" s="1"/>
  <c r="AZ30" i="1"/>
  <c r="AV9" i="23" s="1"/>
  <c r="BA30" i="1"/>
  <c r="AW9" i="23" s="1"/>
  <c r="BB30" i="1"/>
  <c r="AX9" i="23" s="1"/>
  <c r="BC30" i="1"/>
  <c r="AY9" i="23" s="1"/>
  <c r="BD30" i="1"/>
  <c r="AZ9" i="23" s="1"/>
  <c r="AG30" i="1"/>
  <c r="AB9" i="23" s="1"/>
  <c r="T30" i="1"/>
  <c r="S9" i="23" s="1"/>
  <c r="U30" i="1"/>
  <c r="T9" i="23" s="1"/>
  <c r="V30" i="1"/>
  <c r="U9" i="23" s="1"/>
  <c r="W30" i="1"/>
  <c r="V9" i="23" s="1"/>
  <c r="X30" i="1"/>
  <c r="W9" i="23" s="1"/>
  <c r="Y30" i="1"/>
  <c r="X9" i="23" s="1"/>
  <c r="Z30" i="1"/>
  <c r="Y9" i="23" s="1"/>
  <c r="AA30" i="1"/>
  <c r="Z9" i="23" s="1"/>
  <c r="H30" i="1"/>
  <c r="G9" i="23" s="1"/>
  <c r="I30" i="1"/>
  <c r="H9" i="23" s="1"/>
  <c r="J30" i="1"/>
  <c r="I9" i="23" s="1"/>
  <c r="K30" i="1"/>
  <c r="J9" i="23" s="1"/>
  <c r="L30" i="1"/>
  <c r="K9" i="23" s="1"/>
  <c r="M30" i="1"/>
  <c r="L9" i="23" s="1"/>
  <c r="N30" i="1"/>
  <c r="M9" i="23" s="1"/>
  <c r="O30" i="1"/>
  <c r="N9" i="23" s="1"/>
  <c r="P30" i="1"/>
  <c r="O9" i="23" s="1"/>
  <c r="G30" i="1"/>
  <c r="F9" i="23" s="1"/>
  <c r="E30" i="1"/>
  <c r="D9" i="23" s="1"/>
  <c r="D30" i="1"/>
  <c r="C9" i="23" s="1"/>
  <c r="S15" i="23" l="1"/>
  <c r="R37" i="17"/>
  <c r="Q15" i="23" s="1"/>
  <c r="Q21" i="23" s="1"/>
  <c r="C21" i="23"/>
  <c r="D21" i="23"/>
  <c r="AW21" i="23"/>
  <c r="R21" i="23"/>
  <c r="J21" i="23"/>
  <c r="N21" i="23"/>
  <c r="K21" i="23"/>
  <c r="O21" i="23"/>
  <c r="AN21" i="23"/>
  <c r="L21" i="23"/>
  <c r="V21" i="23"/>
  <c r="Z21" i="23"/>
  <c r="AD21" i="23"/>
  <c r="AH21" i="23"/>
  <c r="AL21" i="23"/>
  <c r="AP21" i="23"/>
  <c r="AU21" i="23"/>
  <c r="AY21" i="23"/>
  <c r="M21" i="23"/>
  <c r="S21" i="23"/>
  <c r="W21" i="23"/>
  <c r="AE21" i="23"/>
  <c r="AI21" i="23"/>
  <c r="AM21" i="23"/>
  <c r="AQ21" i="23"/>
  <c r="AV21" i="23"/>
  <c r="AZ21" i="23"/>
  <c r="F15" i="23"/>
  <c r="F21" i="23" s="1"/>
  <c r="G21" i="23"/>
  <c r="U21" i="23"/>
  <c r="Y21" i="23"/>
  <c r="AC21" i="23"/>
  <c r="AG21" i="23"/>
  <c r="AK21" i="23"/>
  <c r="AO21" i="23"/>
  <c r="AT21" i="23"/>
  <c r="AX21" i="23"/>
  <c r="T21" i="23"/>
  <c r="X21" i="23"/>
  <c r="AB21" i="23"/>
  <c r="AF21" i="23"/>
  <c r="AJ21" i="23"/>
  <c r="AS21" i="23"/>
  <c r="I21" i="23"/>
  <c r="H21" i="23"/>
</calcChain>
</file>

<file path=xl/sharedStrings.xml><?xml version="1.0" encoding="utf-8"?>
<sst xmlns="http://schemas.openxmlformats.org/spreadsheetml/2006/main" count="1750" uniqueCount="698">
  <si>
    <t>CÓDIGO SOLICITUD</t>
  </si>
  <si>
    <t>MEDIO DE SOLICITUD</t>
  </si>
  <si>
    <t>DESCRIPCIÓN DE LA INFORMACIÓN SOLICITADA</t>
  </si>
  <si>
    <t>Correo electrónico</t>
  </si>
  <si>
    <t>FAX</t>
  </si>
  <si>
    <t>Oficiosa</t>
  </si>
  <si>
    <t>Pública</t>
  </si>
  <si>
    <t>Datos personales</t>
  </si>
  <si>
    <t>Datos personales Derechos ARCO</t>
  </si>
  <si>
    <t>Confidencial</t>
  </si>
  <si>
    <t>Reservada</t>
  </si>
  <si>
    <t xml:space="preserve">Solicitudes Datos Personales </t>
  </si>
  <si>
    <t>Solicitudes Redireccionadas</t>
  </si>
  <si>
    <t>tipo de solicitud</t>
  </si>
  <si>
    <t>Fisica</t>
  </si>
  <si>
    <t>Electronica</t>
  </si>
  <si>
    <t>Fecha de recepción de solicitud</t>
  </si>
  <si>
    <t>Plazos de respuesta</t>
  </si>
  <si>
    <t>10 Días</t>
  </si>
  <si>
    <t>20 Días</t>
  </si>
  <si>
    <t xml:space="preserve">No. </t>
  </si>
  <si>
    <t>Prevensión</t>
  </si>
  <si>
    <t>Estado de la solicitud</t>
  </si>
  <si>
    <t>MOTIVO DE DENEGACIÓN</t>
  </si>
  <si>
    <t>UNIDAD ADMINISTRATIVA</t>
  </si>
  <si>
    <t>Fecha de enviado  y canalizado a unidad administrativa</t>
  </si>
  <si>
    <t>Fecha de Respuesta de Unidad Administrativa</t>
  </si>
  <si>
    <t>Fecha de Notificación de la Resolución</t>
  </si>
  <si>
    <t>perfil del solicitante</t>
  </si>
  <si>
    <t>Forma de entrega de la información</t>
  </si>
  <si>
    <t>Solicitud con prevensión</t>
  </si>
  <si>
    <t>no hay pervensión</t>
  </si>
  <si>
    <t>CONCEDIDA</t>
  </si>
  <si>
    <t>EN TRÁMITE</t>
  </si>
  <si>
    <t>DESISTIDOS</t>
  </si>
  <si>
    <t>DENEGADA</t>
  </si>
  <si>
    <t>INEXISTENTE</t>
  </si>
  <si>
    <t>NO COMPETENCIA</t>
  </si>
  <si>
    <t>Sexo</t>
  </si>
  <si>
    <t>Externo</t>
  </si>
  <si>
    <t>EDAD</t>
  </si>
  <si>
    <t>Digital</t>
  </si>
  <si>
    <t xml:space="preserve">Impreso </t>
  </si>
  <si>
    <t>Presencial</t>
  </si>
  <si>
    <t>subsanada</t>
  </si>
  <si>
    <t>no subsanada</t>
  </si>
  <si>
    <t>F</t>
  </si>
  <si>
    <t>M</t>
  </si>
  <si>
    <t>Persona Natural</t>
  </si>
  <si>
    <t>Persona Juridica</t>
  </si>
  <si>
    <t>Sectores de la población</t>
  </si>
  <si>
    <t>17 o menos</t>
  </si>
  <si>
    <t>18-25</t>
  </si>
  <si>
    <t>26-35</t>
  </si>
  <si>
    <t>35 o más</t>
  </si>
  <si>
    <t>CORREO ELECTRÓNICO</t>
  </si>
  <si>
    <t>CD</t>
  </si>
  <si>
    <t>DVD</t>
  </si>
  <si>
    <t>USB</t>
  </si>
  <si>
    <t>copias simples</t>
  </si>
  <si>
    <t>copias certificadas</t>
  </si>
  <si>
    <t>Consulta directa</t>
  </si>
  <si>
    <t>Estudiantes</t>
  </si>
  <si>
    <t>Profesional</t>
  </si>
  <si>
    <t>Periodista</t>
  </si>
  <si>
    <t>Sindicatos</t>
  </si>
  <si>
    <t>ONG´S</t>
  </si>
  <si>
    <t>otro</t>
  </si>
  <si>
    <t>Extranjero</t>
  </si>
  <si>
    <t>Bachillerato</t>
  </si>
  <si>
    <t>Universitario</t>
  </si>
  <si>
    <t>Total</t>
  </si>
  <si>
    <t>N° DE  SOLICITUDES</t>
  </si>
  <si>
    <t xml:space="preserve">Enero </t>
  </si>
  <si>
    <t>Febrero</t>
  </si>
  <si>
    <t>Marzo</t>
  </si>
  <si>
    <t>Abril</t>
  </si>
  <si>
    <t xml:space="preserve">Mayo </t>
  </si>
  <si>
    <t xml:space="preserve">Junio </t>
  </si>
  <si>
    <t xml:space="preserve">Julio </t>
  </si>
  <si>
    <t>Agosto</t>
  </si>
  <si>
    <t>Septiembre</t>
  </si>
  <si>
    <t>Noviembre</t>
  </si>
  <si>
    <t xml:space="preserve">Octubre </t>
  </si>
  <si>
    <t>Diciembre</t>
  </si>
  <si>
    <t>MES</t>
  </si>
  <si>
    <t>Total General</t>
  </si>
  <si>
    <t>Perfil del solicitante</t>
  </si>
  <si>
    <t>1</t>
  </si>
  <si>
    <t>2</t>
  </si>
  <si>
    <t>3</t>
  </si>
  <si>
    <t>4</t>
  </si>
  <si>
    <t>5</t>
  </si>
  <si>
    <t>6</t>
  </si>
  <si>
    <t>7</t>
  </si>
  <si>
    <t>8</t>
  </si>
  <si>
    <t>9</t>
  </si>
  <si>
    <t>10</t>
  </si>
  <si>
    <t>11</t>
  </si>
  <si>
    <t>12</t>
  </si>
  <si>
    <t>13</t>
  </si>
  <si>
    <t>14</t>
  </si>
  <si>
    <t>15</t>
  </si>
  <si>
    <t>16</t>
  </si>
  <si>
    <t>17</t>
  </si>
  <si>
    <t>18</t>
  </si>
  <si>
    <t>19</t>
  </si>
  <si>
    <t>20</t>
  </si>
  <si>
    <t>21</t>
  </si>
  <si>
    <t>DIGESTYC</t>
  </si>
  <si>
    <t>CENADE</t>
  </si>
  <si>
    <t>Unidad de Firma Electrónica</t>
  </si>
  <si>
    <r>
      <t xml:space="preserve">   UNIDAD DE ACCESO A LA INFORMACIÓN PÚBLICA                                                                                                                                                                                                                                                                                                                                                                                                                                                                                                                                                                                                                       MINISTERIO DE ECONOMÍA                                                                                                                                                                                                                                                                                                                                                                                                                                                                                                                                                                                                                                                                                 </t>
    </r>
    <r>
      <rPr>
        <b/>
        <sz val="13"/>
        <rFont val="Calibri"/>
        <family val="2"/>
        <scheme val="minor"/>
      </rPr>
      <t>CUADRO DE CONTROL DE RECEPCIÓN DE SOLICITUDES DICIEMBRE 2021</t>
    </r>
  </si>
  <si>
    <r>
      <t xml:space="preserve">   UNIDAD DE ACCESO A LA INFORMACIÓN PÚBLICA                                                                                                                                                                                                                                                                                                                                                                                                                                                                                                                                                                                                                     MINISTERIO DE ECONOMÍA                                                                                                                                                                                                                                                                                                                                                                                                                                                                                                                                                                                                                                                                                 </t>
    </r>
    <r>
      <rPr>
        <b/>
        <sz val="13"/>
        <rFont val="Calibri"/>
        <family val="2"/>
        <scheme val="minor"/>
      </rPr>
      <t>CUADRO DE CONTROL DE RECEPCIÓN DE SOLICITUDES NOVIEMBRE 2021</t>
    </r>
  </si>
  <si>
    <r>
      <t xml:space="preserve">   UNIDAD DE ACCESO A LA INFORMACIÓN PÚBLICA                                                                                                                                                                                                                                                                                                                                                                                                                                                                                                                                                                                                                           MINISTERIO DE ECONOMÍA                                                                                                                                                                                                                                                                                                                                                                                                                                                                                                                                                                                                                                                                                   </t>
    </r>
    <r>
      <rPr>
        <b/>
        <sz val="13"/>
        <rFont val="Calibri"/>
        <family val="2"/>
        <scheme val="minor"/>
      </rPr>
      <t>CUADRO DE CONTROL DE RECEPCIÓN DE SOLICITUDES OCTUBRE 2021</t>
    </r>
  </si>
  <si>
    <r>
      <t xml:space="preserve">   UNIDAD DE ACCESO A LA INFORMACIÓN PÚBLICA                                                                                                                                                                                                                                                                                                                                                                                                                                                                                                                                                                                                                      MINISTERIO DE ECONOMÍA                                                                                                                                                                                                                                                                                                                                                                                                                                                                                                                                                                                                                                                                                 </t>
    </r>
    <r>
      <rPr>
        <b/>
        <sz val="13"/>
        <rFont val="Calibri"/>
        <family val="2"/>
        <scheme val="minor"/>
      </rPr>
      <t>CUADRO DE CONTROL DE RECEPCIÓN DE SOLICITUDES SEPTIEMBRE 2021</t>
    </r>
  </si>
  <si>
    <r>
      <t xml:space="preserve">   UNIDAD DE ACCESO A LA INFORMACIÓN PÚBLICA                                                                                                                                                                                                                                                                                                                                                                                                                                                                                                                                                                                                                     MINISTERIO DE ECONOMÍA                                                                                                                                                                                                                                                                                                                                                                                                                                                                                                                                                                                                                                                                                 </t>
    </r>
    <r>
      <rPr>
        <b/>
        <sz val="13"/>
        <rFont val="Calibri"/>
        <family val="2"/>
        <scheme val="minor"/>
      </rPr>
      <t>CUADRO DE CONTROL DE RECEPCIÓN DE SOLICITUDES AGOSTO 2021</t>
    </r>
  </si>
  <si>
    <r>
      <t xml:space="preserve">   UNIDAD DE ACCESO A LA INFORMACIÓN PÚBLICA                                                                                                                                                                                                                                                                                                                                                                                                                                                                                                                                                                                                                         MINISTERIO DE ECONOMÍA                                                                                                                                                                                                                                                                                                                                                                                                                                                                                                                                                                                                                                                                                 </t>
    </r>
    <r>
      <rPr>
        <b/>
        <sz val="13"/>
        <rFont val="Calibri"/>
        <family val="2"/>
        <scheme val="minor"/>
      </rPr>
      <t>CUADRO DE CONTROL DE RECEPCIÓN DE SOLICITUDES JULIO 2021</t>
    </r>
  </si>
  <si>
    <r>
      <t xml:space="preserve">   UNIDAD DE ACCESO A LA INFORMACIÓN PÚBLICA                                                                                                                                                                                                                                                                                                                                                                                                                                                                                                                                                                                                                       MINISTERIO DE ECONOMÍA                                                                                                                                                                                                                                                                                                                                                                                                                                                                                                                                                                                                                                                                                 </t>
    </r>
    <r>
      <rPr>
        <b/>
        <sz val="13"/>
        <rFont val="Calibri"/>
        <family val="2"/>
        <scheme val="minor"/>
      </rPr>
      <t>CUADRO DE CONTROL DE RECEPCIÓN DE SOLICITUDES JUNIO 2021</t>
    </r>
  </si>
  <si>
    <r>
      <t xml:space="preserve">   UNIDAD DE ACCESO A LA INFORMACIÓN PÚBLICA                                                                                                                                                                                                                                                                                                                                                                                                                                                                                                                                                                                                                       MINISTERIO DE ECONOMÍA                                                                                                                                                                                                                                                                                                                                                                                                                                                                                                                                                                                                                                                                                 </t>
    </r>
    <r>
      <rPr>
        <b/>
        <sz val="13"/>
        <rFont val="Calibri"/>
        <family val="2"/>
        <scheme val="minor"/>
      </rPr>
      <t>CUADRO DE CONTROL DE RECEPCIÓN DE SOLICITUDES MAYO 2021</t>
    </r>
  </si>
  <si>
    <r>
      <t xml:space="preserve">   UNIDAD DE ACCESO A LA INFORMACIÓN PÚBLICA                                                                                                                                                                                                                                                                                                                                                                                                                                                                                                                                                                                                                         MINISTERIO DE ECONOMÍA                                                                                                                                                                                                                                                                                                                                                                                                                                                                                                                                                                                                                                                                                 </t>
    </r>
    <r>
      <rPr>
        <b/>
        <sz val="13"/>
        <rFont val="Calibri"/>
        <family val="2"/>
        <scheme val="minor"/>
      </rPr>
      <t>CUADRO DE CONTROL DE RECEPCIÓN DE SOLICITUDES ABRIL 2021</t>
    </r>
  </si>
  <si>
    <r>
      <t xml:space="preserve">   UNIDAD DE ACCESO A LA INFORMACIÓN PÚBLICA                                                                                                                                                                                                                                                                                                                                                                                                                                                                                                                                                                                                                     MINISTERIO DE ECONOMÍA                                                                                                                                                                                                                                                                                                                                                                                                                                                                                                                                                                                                                                                                                 </t>
    </r>
    <r>
      <rPr>
        <b/>
        <sz val="13"/>
        <rFont val="Calibri"/>
        <family val="2"/>
        <scheme val="minor"/>
      </rPr>
      <t>CUADRO DE CONTROL DE RECEPCIÓN DE SOLICITUDES MARZO 2021</t>
    </r>
  </si>
  <si>
    <r>
      <t xml:space="preserve">   UNIDAD DE ACCESO A LA INFORMACIÓN PÚBLICA                                                                                                                                                                                                                                                                                                                                                                                                                                                                                                                                                                                                                         MINISTERIO DE ECONOMÍA                                                                                                                                                                                                                                                                                                                                                                                                                                                                                                                                                                                                                                                                                 </t>
    </r>
    <r>
      <rPr>
        <b/>
        <sz val="13"/>
        <rFont val="Calibri"/>
        <family val="2"/>
        <scheme val="minor"/>
      </rPr>
      <t>CUADRO DE CONTROL DE RECEPCIÓN DE SOLICITUDES FEBRERO 2021</t>
    </r>
  </si>
  <si>
    <r>
      <t xml:space="preserve">   UNIDAD DE ACCESO A LA INFORMACIÓN PÚBLICA                                                                                                                                                                                                                                                                                                                                                                                                                                                                                                                                                                                                                                                                     MINISTERIO DE ECONOMÍA                                                                                                                                                                                                                                                                                                                                                                                                                                                                                                                                                                                                                                                                                 </t>
    </r>
    <r>
      <rPr>
        <b/>
        <sz val="13"/>
        <rFont val="Calibri"/>
        <family val="2"/>
        <scheme val="minor"/>
      </rPr>
      <t>CUADRO DE CONTROL DE RECEPCIÓN DE SOLICITUDES ENERO 2021</t>
    </r>
  </si>
  <si>
    <t>MINEC-2021-0001</t>
  </si>
  <si>
    <t>MINEC-2021-0002</t>
  </si>
  <si>
    <t>MINEC-2021-0003</t>
  </si>
  <si>
    <t>MINEC-2021-0004</t>
  </si>
  <si>
    <t>MINEC-2021-0005</t>
  </si>
  <si>
    <t>MINEC-2021-0006</t>
  </si>
  <si>
    <t>MINEC-2021-0007</t>
  </si>
  <si>
    <t>MINEC-2021-0008</t>
  </si>
  <si>
    <t>MINEC-2021-0009</t>
  </si>
  <si>
    <t>MINEC-2021-0010</t>
  </si>
  <si>
    <t>MINEC-2021-0011</t>
  </si>
  <si>
    <t>MINEC-2021-0012</t>
  </si>
  <si>
    <t>MINEC-2021-0013</t>
  </si>
  <si>
    <t>MINEC-2021-0014</t>
  </si>
  <si>
    <t>MINEC-2021-0015</t>
  </si>
  <si>
    <t>MINEC-2021-0016</t>
  </si>
  <si>
    <t>MINEC-2021-0017</t>
  </si>
  <si>
    <t>MINEC-2021-0018</t>
  </si>
  <si>
    <t>MINEC-2021-0019</t>
  </si>
  <si>
    <t>MINEC-2021-0020</t>
  </si>
  <si>
    <t>MINEC-2021-0021</t>
  </si>
  <si>
    <t xml:space="preserve">1) Detalle de avances en el proceso de creación y equipamiento de la Autoridad Acreditadora Raíz para la implementación de la firma electrónica a la fecha de la solicitud, e indicación de la fecha prevista para que dé inició a sus funciones establecidas en la Ley de Firma Electrónica.
2) Detalle de los avances en el proceso autorización de las instituciones proveedoras de servicios de certificación con el fin de la implementación de la Ley de firma electrónica, a la fecha de la solicitud, e indicación de la fecha prevista para que dé inició a sus funciones legales.
</t>
  </si>
  <si>
    <t>IPC de medicamentos desagregado por subcategoría de medicamentos para los meses de octubre a diciembre del 2020</t>
  </si>
  <si>
    <t xml:space="preserve">Mujeres Alcaldesas electas, periodo 2018-2021.
Hombres Alcaldes electos, periodo 2018-2021
Mujeres Sindicas electas, periodo 2018-2021
Hombres Síndicos electos, periodo 2018-2021
Mujeres Concejales electas, periodo 2018-2021
Hombres Concejales electos, periodo 2018-2021
Mujeres Regidoras electas, periodo 2018-2021
Hombres Regidores electos, periodo 2018-2021
</t>
  </si>
  <si>
    <t>Del listado de actividades económicas en adjunto, favor proporcionar la siguiente información por cada una (DIGESTYC):
1. Cantidad de empresas por categorías de empresa según personal e ingresos brutos (clasificación empresarial) y región geográfica
2. Cantidad de unidades económicas y personal ocupado por departamento
3. Personal ocupado por sexo según clasificación empresarial, por departamento
Favor generar el reporte para la última fecha disponible (en el año 2020) e indicar cuál fecha es esa para la extracción que se ha hecho de datos.
Favor de usar abreviaturas en los nombres de columnas o filas, indicar el nombre completo de esas abreviaturas usadas.
Si alguna de las actividades económicas listadas no se encuentra disponible favor colocar si es porque no hay personas o empresas registradas, o si tal actividad no se encuentra operativa en el país, o las razones que fuesen.
Si el Ministerio de Economía no trabaja con el desagregado hasta siete dígitos del CIIU, proporcionar la información de las actividades de las que sí se disponga de la información, ya sea hasta 4 o 5 dígitos.
Favor explicar el por qué el Ministerio de Economía trabaja hasta cierto número de dígitos del CIIU y no en su profundidad, si fuese el caso
LISTADO DE ACTIVIDADES ECONÓMICAS SOLICITADAS
1629      FABRICACIÓN DE  PRODUCTOS DE MADERA; FABRICACIÓN DE ARTÍCULOS DE CORCHO, PAJA Y MATERIALES TRENZABLES
16292    Fabricación de artesanías de madera, semillas,  materiales trenzables
1629201               Fabricación de artesanías de madera, semillas,  materiales trenzables
1811      ACTIVIDADES DE IMPRESIÓN
18110    Impresión
1811001               Imprentas
1811002               Impresión de anuncios  publicitarios
1812      ACTIVIDADES DE SERVICIOS  RELACIONADOS CON LA IMPRESIÓN
18120    Servicios relacionados con la impresión
1812001               Encuadernaciones y similares
1812002               Corte de papel
1812003               Estampado y serigrafía
1812004               Litografía
1812005               Servicios de artes gráficas: procesos de fotomecánica, etc.
1820      REPRODUCCIÓN DE GRABACIONES
18200    Reproducción de grabaciones
1820001               Reproducción de grabaciones a partir de copias matrices de : cintas agnetofónicas, videocintas, discos gramofónicos,  etc.
1820002               Reproducción de microfilm
2393      FABRICACIÓN DE OTROS PRODUCTOS DE  PORCELANA Y CERÁMICA
23931    Fabricación de productos de cerámica y porcelana no refractaria
2393106               Fabricación de artesanías de arcilla y barro
2599      FABRICACIÓN DE PRODUCTOS ELABORADOS DE METAL NCP
25992    Fabricación de artículos metálicos de uso personal y/o doméstico
2599204               Fabricación de artesanías de metal
3211      FABRICACIÓN DE JOYAS Y ARTÍCULOS CONEXOS
32110    Fabricación de joyas platerías y joyerías
3211001               Fabricación de joyas (platerías y joyerías)
3212      FABRICACIÓN DE BISUTERÍA Y ARTÍCULOS CONEXOS
32120    Fabricación de joyas de imitación (fantasía) y artículos conexos
3212001               Fabricación de joyas de fantasía y artículos de bisutería (brazaletes de metal, etc. )
3220      FABRICACIÓN DE INSTRUMENTOS MUSICALES
32200    Fabricación de instrumentos musicales
3220001               Fabricación de instrumentos  de cuerda, piezas y accesorios
3220002               Fabricación de instrumentos de música de viento, piezas y accesorios
3220003               Fabricación de instrumentos de percusión, piezas y accesorios
3220004               Fabricación de instrumentos musicales ncp
3220005               Fabricación de piezas y accesorios de instrumentos musicales
3220006               Fabricación de instrumentos sonoros de señalización (cuernos, silbatos, etc.)
3290      OTRAS INDUSTRIAS MANUFACTURERAS N.C.P.
32903    Fabricación de artesanías de materiales diversos
3290301               Fabricación de artesanías de diversos materiales
46493    Venta al por mayor de electrodomésticos y artículos del hogar excepto bazar;  artículos de iluminación
4649304               Venta al por mayor de instrumentos  musicales
4649305               Venta al por mayor de discos para fonógrafos, cassettes, cintas magnetofónicas
46495    Venta al por mayor de artículos de óptica y fotografía
4649501               Venta al por mayor de cámaras fotográficas, accesorios y materiales
4649502               Venta al por mayor de artículos ópticos
4649503               Venta al por mayor de equipo cinematográfico, accesorios y materiales (cámaras, etc.) y otros similares
46496    Venta al por mayor de revistas, periódicos, libros, artículos de librería y artículos de papel y cartón en general
4649601               Librería
4649602               Venta al por mayor de revistas
4649603               Venta al por mayor de periódicos
4649604               Venta al por mayor de papel
4649605               Venta al por mayor de artículos de papel
4649606               Venta al por mayor de cartón
4649607               Venta al por mayor de artículos de cartón
46510    Venta al por mayor de computadoras, equipo periférico y programas informáticos
4651002               Venta al por mayor de software
4659      VENTA AL POR MAYOR DE OTROS TIPOS DE MAQUINARIA Y EQUIPO
46592    Venta al por mayor de maquinaria,  equipo, accesorios y materiales para las industria gráfica y del papel, cartón y productos de papel y cartón
4659201               Venta al por mayor de maquinaria,  equipo, accesorios y materiales para la industria de  papel, cartón y productos de papel y cartón
4659202               Venta al por mayor de máquinas y equipo, accesorios y materiales para la imprenta y encuadernación
46697    Venta al por mayor de tintas para imprenta, productos curtientes y materias y productos colorantes
4669701               Venta al por mayor de materias y productos colorantes
4669702               Venta al por mayor de tinta para imprenta y tipografía
4669703               Venta al por mayor de sustancias o productos curtientes
4741      VENTA AL POR MENOR DE COMPUTADORAS, EQUIPO PERIFÉRICO, PROGRAMAS INFORMÁTICOS Y EQUIPO DE TELECOMUNICACIONES EN COMERCIOS ESPECIALIZADOS
47411    Venta al por menor de computadoras y equipo periférico
4741101               Venta  al por menor de computadoras y equipo periférico
4741102               Venta al por menor de software
47412    Venta de equipo y accesorios de telecomunicación
4741204               Venta al por menor de juegos de video
4742      VENTA AL POR MENOR DE EQUIPO DE AUDIO Y VIDEO EN COMERCIOS ESPECIALIZADOS
47420    Venta al por menor de equipo de audio y video
4742001               Venta al por menor de equipo de audio y video (radio, televisor , equipo stereo)
4742002               Venta  al por menor equipo reproductores y grabadores de CD y DVD
4761      VENTA AL POR MENOR DE LIBROS, PERIÓDICOS Y ARTÍCULOS DE PAPELERÍA EN COMERCIOS ESPECIALIZADOS
47610    Venta al por menor de libros, periódicos y artículos de papelería en comercios especializados
4761001               Librería y papelería al por menor
4761002               Venta y distribución al por menor de enciclopedias, etc.
4761003               Venta al por menor de revistas, etc.
4761004               Venta al por menor de periódicos (agencias)
4761005               Venta al por menor de artículos y materiales de diseño, dibujo y otros similares
4762      VENTA AL POR MENOR DE GRABACIONES MUSICALES Y DE VÍDEO EN COMERCIOS ESPECIALIZADOS
47620    Venta al por menor de discos láser, cassettes, cintas de video y otros
4762001               Venta al por menor de discos láser, cassettes, cintas de video y otros
4773      VENTA AL POR MENOR  DE OTROS PRODUCTOS NUEVOS EN COMERCIOS  ESPECIALIZADOS
47731    Venta al por menor de productos de joyería, bisutería, óptica, relojería
4773101               Joyería al por menor
4773102               Venta al por menor de joyas de fantasía (bisutería)
4773105               Venta al por menor de cámaras fotográficas, cinematográficas materiales y accesorios
47734    Venta al por menor de artesanías, artículos cerámicos y recuerdos en general
4773401               Venta al por menor de artesanías de cualquier material
4773402               Venta al por menor de artículos de cerámica o porcelana (arcilla fina)
4773403               Venta al por menor de recuerdos de cualquier material para diferentes ocasiones
4774      VENTA AL POR MENOR DE ARTÍCULOS DE SEGUNDA MANO
47749    Venta al por menor de productos usados n.c.p.
4774901               Venta al por menor de antigüedades y artículos de colección
47893    Venta al por menor de artículos de bazar en puestos de ferias y mercados
4789304               Venta al por menor de artesanías
47894    Venta al por menor de artículos de papel, envases, libros, revistas y conexos en puestos de feria y mercados
4789404               Venta al por menor de libros, nuevos y usados, etc.
5610      ACTIVIDADES DE RESTAURANTES Y DE SERVICIO MÓVIL DE COMIDAS
5610013               Pupusería
5610014               Venta de tamales
5610015               Venta de empanadas, pasteles, yuca
5610016               Chilaterías y venta de atoles
5811      EDICIÓN DE LIBROS
58110    Edición  de libros, folletos, partituras y otras ediciones distintas a estas
5811001               Edición de libros, folletos,  partituras y otras ediciones distintas a estas enciclopedias, diccionarios, panfletos, brochures, enciclopedias en CD, mapas, guías telefónicas, etc.)
5812      EDICIÓN DE DIRECTORIOS Y LISTAS DE CORREOS
58120    Edición de directorios y listas de correos
5812001               Edición de libros telefónicos
5813      EDICIÓN DE PERIÓDICOS, REVISTAS Y OTRAS PUBLICACIONES PERIÓDICAS
58130    Edición de periódicos, revistas y otras publicaciones periódicas
5813001               Edición de periódicos
5813002               Edición de revista y otras publicaciones periódicas
5819      OTRAS ACTIVIDADES DE EDICIÓN
58190    Otras actividades de edición
5819001               Edición de grabado, tarjetas postales, reproducción obras de arte y otras impresiones
5819002               Edición de talonarios de cheques, billetes de banco, sellos de correo, estampillas postales, timbres fiscales, certificados de bonos, valores y otros similares
5820      EDICIÓN DE PROGRAMAS INFORMÁTICOS
58200    Edición de programas informáticos (software)
5820001               Edición de programas informáticos software
5911      ACTIVIDADES DE PRODUCCIÓN DE PELÍCULAS CINEMATOGRÁFICAS, VIDEO Y PROGRAMAS DE TELEVISIÓN
59110    Actividades de producción cinematográfica
5911001               Producción de películas cinematográficas
5911002               Producción de anuncios  comerciales   para televisión , cines
5912      ACTIVIDADES DE POST PRODUCCIÓN DE PELÍCULAS CINEMATOGRÁFICAS, VIDEOS Y PROGRAMAS DE TELEVISIÓN
59120    Actividades de post producción de películas, videos y programas  de televisión
5912001               Laboratorio de revelado de películas
5912002               Edición de anuncios comerciales para cines
5913      ACTIVIDADES DE DISTRIBUCIÓN DE PELÍCULAS CINEMATOGRÁFICAS, VIDEOS Y PROGRAMAS DE TELEVISIÓN
59130    Actividades de distribución de películas cinematográficas, videos y programas de televisión
5913001               Distribución de películas, videos y programas de televisión
5913002               Agencia de contratación de películas
5914      ACTIVIDADES DE EXHIBICIÓN DE PELÍCULAS CINEMATOGRÁFICAS Y CINTAS DE VÍDEO
59140    Actividades de exhibición de películas cinematográficas y cintas de vídeo
5914001               Exhibición de películas (salas de cine)
5920      ACTIVIDADES DE GRABACIÓN DE SONIDO Y EDICIÓN DE MÚSICA
59200    Actividades de edición y grabación de música 
5920001               Edición de grabaciones de discos gramofónicos, casetes y otros.  Se incluye grabaciones de sonido para  filmes y videocintas
5920002               Grabación de discos gramofónicos, cintas magnetofónicas, casetes, videos, etc.
6010      TRANSMISIONES DE RADIO
60100    Servicios de difusiones de radio
6010001               Estaciones de radiodifusión
6010002               Producción de programas de radio
6010003               Servicios de música ambiental
602         PROGRAMACIÓN Y TRANSMISIONES DE TELEVISIÓN
6020      PROGRAMACIÓN Y TRANSMISIONES DE TELEVISIÓN
60201    Actividades de programación y difusión de televisión abierta
6020101               Estaciones de televisión por canal abierto
6020102               Producción de programas de televisión
60202    Actividades de suscripción y difusión de televisión por cable y/o suscripción
6020201               Televisión  vía cable (por suscripción)
6020202               Televisión  vía microonda (por suscripción)
6201      ACTIVIDADES DE PROGRAMACIÓN INFORMÁTICA
62010    Programación Informática
6201001               Elaboración de software
6201002               Servicios de mantenimiento (soporte) de sistemas
7110      ACTIVIDADES DE ARQUITECTURA E INGENIERÍA Y ACTIVIDADES CONEXAS DE CONSULTORÍA TÉCNICA
71101    Servicios de arquitectura y planificación urbana y servicios conexos
7110101               Diseño arquitectónico, planificación urbana, arquitectura paisajista y  otros servicios de arquitectura
7220      INVESTIGACIONES Y DESARROLLO EXPERIMENTAL EN EL CAMPO DE LAS CIENCIAS SOCIALES Y LAS HUMANIDADES
72200    Investigaciones y desarrollo experimental en el campo de las ciencias sociales y las humanidades  científica y desarrollo
7220001               Investigación y desarrollo experimental en el campo de las ciencias sociales y humanidades
7310      PUBLICIDAD
73100    Publicidad
7310001               Agencias de publicidad
7310002               Agencias de representación de editoriales
7310003               Servicios de promoción comercial anunciadoras, preparación de ofertas y otros
7310004               Decoración de escaparate, vitrinas, sala de exhibición y otros similares
7310005               Alquiler de espacios  y mantenimientos  en vallas publicitarias
7310006               Alquiler de espacio publicitario en salas de cine
7310007               Creación  e inserción  de anuncios publicitarios  en Internet y otros medios de comunicación
7310008               Creación de anuncios publicitarios en vehículos
7320      ESTUDIOS DE MERCADO Y DE ENCUESTAS DE OPINIÓN PÚBLICA
73200    Investigación de mercados y realización de encuestas de opinión pública
7320001               Investigación de mercado y otros similares
7320002               Investigación sociopolíticas y encuestas de opinión pública
7320003               Suprimido
7320004               Monitoreo de publicidad
7410      ACTIVIDADES ESPECIALIZADAS DE DISEÑO
74100    Actividades de diseño especializado
7410001               Actividades de diseño industrial
7410002               Estudio o agencia de diseño gráfico (arte comercial)
7410003               Decoración interiores
7410004               Decoración de locales para todo tipo de evento
7420      ACTIVIDADES DE FOTOGRAFÍA
74200    Actividades de fotografía
7420001               Estudios fotográficos
7420002               Fotografía comercial
7420003               Revelado de películas excepto filme
7420004               Servicios de microfilmación
7490      OTRAS ACTIVIDADES PROFESIONALES, CIENTÍFICAS Y TÉCNICAS N.C.P.
74900    Servicios profesionales y científicos ncp
7490004               Agencias de contratación de espectáculos
7722      ALQUILER DE CINTAS DE VIDEO Y DISCOS
77220    Alquiler de cintas de video y discos
7722001               Alquiler de videocintas o películas (renta videos, etc.)
7730      ALQUILER DE MAQUINARIA Y EQUIPO
77300    Alquiler de maquinaria y equipo
7730006               Alquiler de equipo de  radio y televisión
7730012               Alquiler de rocola
7730013               Alquiler de maquinas de video juego
7730015               Alquiler de equipo audiovisuales (proyectores de películas, etc.)
7740      ARRENDAMIENTO DE PROPIEDAD INTELECTUAL Y PRODUCTOS SIMILARES  EXCEPTO OBRAS PROTEGIDAS POR AUTOR
77400    Arrendamiento de productos de propiedad intelectual
7740001               Servicio de patentes, marcas, franquicias y otros alquileres de activos intangibles
8542      ENSEÑANZA CULTURAL
85420    Educación cultural
8542001               Enseñanza de instrumentos musicales
8542002               Academia de enseñanza de dibujo, pintura y otras actividades artísticas similares
8542003               Escuela de danza
8542004               Enseñanza profesional en arte
9000      ACTIVIDADES CREATIVAS ARTÍSTICAS Y DE ESPARCIMIENTO
90000    Actividades creativas artísticas y de esparcimiento
9000001               Producción de obras de teatro
9000002               Presentación de obras de teatro
9000003               Actividades de autores y compositores
9000004               Pintores y escultores
9000005               Orquestas para bailes
9000006               Orquesta Sinfónica
9000007               Mariachis y tríos
9000008               Maestros de ceremonia, locutores y otras actividades similares
9000009               Suprimido
9000010               Actividades profesionales de bailarines
9101      ACTIVIDADES BIBLIOTECAS Y  ARCHIVOS
91010    Actividades de bibliotecas y archivos
9101001               Actividades de bibliotecas y archivos
9102      ACTIVIDADES DE MUSEOS Y GESTIÓN DE LUGARES Y EDIFICIOS HISTÓRICOS
91020    Actividades de museos y preservación de lugares y edificios históricos
9102001               Museos
9102002               Galerías de arte
9102003               Parques arqueológicos de exhibición pública
9102004               Preservación de lugares y edificios históricos
9102005               Gestión de museos de todo tipo
9103      ACTIVIDADES DE JARDINES BOTÁNICOS, ZOOLÓGICOS Y DE RESERVAS  NATURALES
91030    Actividades de jardines botánicos, zoológicos y de reservas  naturales
9103001               Jardines botánicos
9103002               Zoológicos
9103003               Reservas naturales, incluyendo la conservación de la flora y la fauna (Parques Nacionales)
9329      OTRAS ACTIVIDADES DE DIVERSIÓN Y ESPARCIMIENTO N.C.P.
93299    Actividades de esparcimiento ncp
9329901               Organización y presentación de espectáculos recreativos
9329903               Espectáculos de circo, títeres y otros similares
9329905               Parques de recreo, diversión y entretenimiento
9499      ACTIVIDADES DE ASOCIACIONES N.C.P.
94990    Actividades de asociaciones n.c.p.
9499005               Asociaciones o clubes culturales de arte, música y poesía, etc.
9512      REPARACIÓN DE EQUIPO DE COMUNICACIONES (ESTO INCLUYE: EQUIPO DE VIDEO COMERCIAL Y DE TV.)
9521      REPARACIÓN DE APARATOS ELECTRÓNICOS DE CONSUMO
95210    Reparación de aparatos electrónicos de consumo
9521001               Reparación de televisores, VHS, aparatos de sonido, radio grabadoras, y otros
9529      REPARACIÓN DE OTROS EFECTOS PERSONALES Y ENSERES DOMÉSTICOS
95291    Reparación de Instrumentos musicales
9529101               Reparación y afinamiento de pianos y órganos
9529102               Reparación de instrumentos musicales
95299    Reparaciones de enseres personales n.c.p.
9529903               Reparación de cámaras fotográficas, cinematográficas, gemelos y otros equipos fotográficos</t>
  </si>
  <si>
    <t>Detalle de empresas Salvadoreñas clasificadas de acuerdo a cantidad de empleados, micro, mediana y gran empresa (último año actualizado)</t>
  </si>
  <si>
    <t>1.       La modalidad de la Firma electrónica ya entró en vigencia según la Ley? 
2.       ¿Prevalece sobre procedimientos de bancos y financieras?
3.       ¿Qué entidades o Instituciones la están utilizando?
4.       ¿Cómo es en sí el procedimiento si lo aplico a una empresa privada? 
5.       ¿Ya existe el reglamento o está vigente la Ley o es un Proyecto?
6.       ¿Cómo me afecta contablemente o me favorece?
7.       Cuál es la base legal, sanciones, beneficios etc.
8.       Asesoría general sobre este tema.</t>
  </si>
  <si>
    <t>Solicito el informe anual de hechos de violencia contra las mujeres de enero a diciembre de 2020, elaborado por la DIGESTYC. Solicito el referido informe en versión PDF.</t>
  </si>
  <si>
    <t>1. Copia digital de encuesta que se utiliza para el levantamiento de información del Índice de Precios al Consumidor, si esto no es posible, solicito,
2. Listado de alimentos que se monitorean en la categoría de: Alimentos y bebidas no alcohólicas.
3. Confirmación sí se mantiene el monitoreo de precios en las zonas que se especifican en el documento en la web de DIGESTYC: Metodología_IPC.</t>
  </si>
  <si>
    <t>Número de cisternas autorizadas para transportar combustible líquido con su respectiva capacidad en galones y número de compartimientos.
*Número de cisternas autorizadas para transportar gas licuado del petróleo con su respectiva capacidad en galones y número de compartimientos.
 *Fechas de autorización, fechas de renovación de la autorización.</t>
  </si>
  <si>
    <t>Detalle de empresas Salvadoreñas clasificadas de acuerdo cantidad de empleados, micro, mediana y Gran empresa (2018, 2019, 2020). Por favor en formato Excel que incluya las siguientes variables : Departamento, municipio, CIIURV4, Actividad, Nombre Comercial, Empleados Remunerados, No Remunerados, Empleados Totales, Servicios Profesionales, Sexo.</t>
  </si>
  <si>
    <t>Por este medio, deseo solicitar el número actualizado de niñas, niños y adolescentes en el municipio de Ahuachapán. Si se puede desglosado por edades, sexo y área de residencia (urbana y rural).      Estos datos serán parte del Diagnóstico que forma parte de la Política Municipal de Niñez y Adolescencia del municipio de Ahuachapán.</t>
  </si>
  <si>
    <t>Inicadores son:Solicitud DIGESTYC
Número promedio de años de estudio de la población de 25 años o más
Código, referencia o clasificación y detalle de cada distrito para cada municipio del AMSS y los
aledaños referidos en el anexo 1.
Población y porcentaje alfabeta y analfabeta mayor de 15 años
Población total mayor de 15 años a nivel nacional, segregada por sexo.
Coeficiente de GINI
Total de población, segregada por sexo y por los siguientes rangos de edades: &lt; 1 , 1 A 4, 5 A 9 , 10 A 14, 15 A 19, 20 A 24, 25 A 29, 30 A 34, 35 A 39, 40 A 44, 45 A 49, 50 A 54, 55 A 59, 60 A 64, 65 A 69, 70 A 74, 75 A 79, 80 A 84, ≥ 85
Población y hogares con ingresos per cápita por debajo de $0.94 por día
a) Población con ingresos per cápita por debajo de $0.93 por día
b) Método (descripción y detalle del proceso de cálculo, código, número y referencia de las
preguntas y respuestas utilizadas de la EHPM, para la estimación).
a) Población con ingresos per cápita por debajo de $0.93 por día
b) Método (descripción y detalle del proceso de cálculo, código, número y referencia de las
preguntas y respuestas utilizadas de la EHPM, para la estimación).
a) Población con ingresos per cápita por debajo de $0.92 por día
b) Método (descripción y detalle del proceso de cálculo, código, número y referencia de las
preguntas y respuestas utilizadas de la EHPM, para la estimación).
Jóvenes (de 15 a 29 años) ocupados, segregados por zona urbana y rural y por sexo
Jóvenes (de 15 a 29 años) desocupados, segregados por zona urbana y rural y por sexo
Población que habita en viviendas a las cuales les hace falta una o más de las siguientes características:
vivienda duradera, espacio vital suficiente, acceso a agua mejorada, acceso a adecuado saneamiento y tenencia segura, a nivel nacional, del AMSS y de cada uno de sus municipios (Utilizando la metodología propuesta para el PQD)
Número de hogares y porcentaje con servicio de agua por cañería (incluye servicio por cañería dentro y fuera de la vivienda)
Hogares en viviendas con las siguientes combinaciones de materiales:
- Techo: Losa de concreto, teja de barro o cemento, lámina de asbesto o fibra de cemento, lámina metálica.
- Paredes: concreto o mixto.
- Piso: ladrillo cerámico, ladrillo de cemento, cemento, ladrillo de barro.
Personas y porcentaje de personas mayores de 10 años con acceso a internet
Población de 15 a 64 años, segregados por sexo
Población de 65 años, segregados por sexo
Población desocupada de 16 años y más, segregados por sexo
Población económicamente activa de 16 años y más , segregados por sexo
Tiempo promedio de viaje por desplazamiento a lugar de trabajo o estudio
Población ocupada de 16 años y más, segregados por sexo
Población en edad de trabajar, segregados por sexo
Población ocupada urbana de 16 años y más, segregados por sexo
Población urbana en edad de trabajar , segregados por sexo y por zona urbana y rural
Población urbana de 16 años y más ocupada en el sector informal (incluyendo servicio doméstico), segregados por sexo
Población urbana de 16 años y más ocupada en el sector informal (excluyendo servicio doméstico) , segregados por sexo
Ingreso medio por hogar mensual, , segregados por zona urbana y rural
Población urbana y población rural , segregados por sexo
Cantidad y porcentaje de hogares cuyo gasto en vivienda es igual o mayor al 30% del ingreso bruto , segregados por zona urbana y rural
Número de hogares con conexión a la red eléctrica, segregados por zona urbana y rural
Cantidad y porcentaje de hogares que utilizan electricidad y gas para cocinar a nivel nacional, del AMSS y de cada uno de sus municipios
Ingreso promedio per cápita del quintil más bajo , promedio y también segregado por sexo
Ingreso promedio por hogar del quintil más bajo , promedio y también segregados por sexo
Gasto promedio en transporte por hogar del quintil más bajo , segregados por zona urbana y rural
Número de viajes promedio en transporte público per cápita, segregado por sexo y por zona urbana y rural
Hogares en pobreza monetaria en general, en pobreza extrema y en pobreza relativa, segregados por área urbana y rural
Ingreso medio del 10% más rico promedio y también segregados por zona urbana y rural
Ingreso medio del 40% más pobre promedio y también segregados por zona urbana y rural
Número de mujeres ocupadas (excluyendo las ramas de actividad económica "agricult., ganadería, caza, silv." y "pesca")
Número total de ocupados (excluyendo las ramas de actividad económica "agricult., ganadería, caza, silv. y "pesca")
Número de jóvenes (15-25 años) que no estudian ni trabajan, segregados por sexo
Población joven económicamente activa (15-25 años) , segregados por sexo
Hogares que poseen servicio de recolección de desechos sólidos a través de las 3 opciones siguientes:
recolección domiciliaria pública, recolección domiciliaria privada y depositan en contenedores;
segregados por zona urbana y rural.
Población cesante , segregados por sexo
Población aspirante , segregados por sexo
Hogares no pobres , segregados por sexo
Ingreso per cápita mensual , segregados por sexo
Población económicamente inactiva de 16 años y más , segregados por sexo
Cantidad y porcentaje de hogares con tenencia de servicios básicos (agua, electricidad y sanitario), segregados por zona urbana y rural
Número promedio de personas por hogar, segregados por sexo
Escolaridad promedio en las personas de 18 a 64 años , segregados por sexo
Tasa de asistencia a la escuela en la población de 7 a 17 años , segregados por sexo
Cantidad y porcentaje de Hogares con al menos 1 teléfono celular , segregados por zona urbana y rural
Cantidad y porcentaje de Hogares que poseen computadora a nivel nacional, del AMSS y de cada uno de sus municipios
Participación laboral femenina entre 18 y 59 años
Cantidad y porcentaje de la población entre 25 y 59 años con grado superior universitario (5 años) a nivel nacional, del AMSS y de cada uno de sus municipios
Cantidad y porcentaje de la población entre 25 y 59 años con educación terciaria completa
a) Cantidad y porcentaje de hogares y de personas en inseguridad alimentaria
b) Método (descripción y detalle del proceso de cálculo, código, número y referencia de las
preguntas y respuestas utilizadas de la EHPM, para la estimación).
c) Tasa de crecimiento del 40% más bajo
d) Ratio de palma
e) Método (descripción y detalle del proceso de cálculo, código, número y referencia de las
preguntas y respuestas utilizadas de la EHPM, para la estimación).
f) Cantidad y proporción de personas y de hogares ubicados en el 40% más pobre
g) Falta de espacios públicos de esparcimiento (Indicador de pobreza multidimensional)
h) Método (descripción y detalle del proceso de cálculo, código, número y referencia de las
preguntas y respuestas utilizadas de la EHPM, para la estimación).
i) Cantidad y proporción de hogares con falta de espacios públicos de esparcimiento
a) Restricciones debidas a la inseguridad (Indicador de pobreza multidimensional)
b) Método (descripción y detalle del proceso de cálculo, código, número y referencia de las
preguntas y respuestas utilizadas de la EHPM, para la estimación).
c) Cantidad de personas y de hogares con percepción de inseguridad, , segregados por sexo y por zona urbana y rural
d) Proporción de personas en el mercado laboral
e) Método (descripción y detalle del proceso de cálculo, código, número y referencia de las
preguntas y respuestas utilizadas de la EHPM, para la estimación).
f) Cantidad de personas y de hogares con percepción de inseguridad, , segregados por sexo y por zona urbana y rural
a) Exposición a riesgos y daños ambientales a nivel nacional, del AMSS y de cada uno de sus
municipios (Indicador de pobreza multidimensional).
b) Método (descripción y detalle del proceso de cálculo, código, número y referencia de las
preguntas y respuestas utilizadas de la EHPM, para la estimación).
c) Cantidad y porcentaje de personas y de hogares con riesgos y daños ambientales (afectadas), segregados por zona urbana y rural
a) Trabajo infantil a nivel (Indicador de pobreza multidimensional), segregados por sexo y por
zona urbana y rural
b) Método (descripción y detalle del proceso de cálculo, código, número y referencia de las
preguntas y respuestas utilizadas de la EHPM, para la estimación).
c) Cantidad y porcentaje de personas y de hogares en / con trabajo infantil
a) Subempleo e inestabilidad en el trabajo (Indicador de pobreza multidimensional)
b) Método (descripción y detalle del proceso de cálculo, código, número y referencia de las
preguntas y respuestas utilizadas de la EHPM, para la estimación).
c) Cantidad y porcentaje de personas y de hogares en subempleo e inestabilidad en el trabajo.
d) Cantidad y porcentaje de personas por rubro u ocupación en subempleo e inestabilidad en el trabajo, segregados por sexo y por zona urbana y rural
a) Inseguridad en la tenencia del terreno (Indicador de pobreza multidimensional)
b) Método (descripción y detalle del proceso de cálculo, código, número y referencia de las
preguntas y respuestas utilizadas de la EHPM, para la estimación).
c) Cantidad y porcentaje de personas y de hogares en inseguridad en la tenencia del terreno
a) Materiales inadecuados de techo (Indicador de pobreza multidimensional)
b) Método (descripción y detalle del proceso de cálculo, código, número y referencia de las
preguntas y respuestas utilizadas de la EHPM, para la estimación).
c) Cantidad y porcentaje de personas y de hogares con materiales inadecuados de techo
a) Materiales inadecuados de piso y pared (Indicador de pobreza multidimensional)
b) Método (descripción y detalle del proceso de cálculo, código, número y referencia de las
preguntas y respuestas utilizadas de la EHPM, para la estimación). Cantidad y porcentaje de
personas y de hogares con materiales inadecuados de piso y pared
a) Cobertura de educación inicial
b) Método (descripción y detalle del proceso de cálculo, código, número y referencia de las
preguntas y respuestas utilizadas de la EHPM, para la estimación).
c) Cantidad y porcentaje de personas y de hogares con cobertura de educación inicial
a) Cobertura de educación primaria
b) Método (descripción y detalle del proceso de cálculo, código, número y referencia de las
preguntas y respuestas utilizadas de la EHPM, para la estimación).
c) Cantidad y porcentaje de personas y de hogares con cobertura de educación primaria
a) Cobertura de educación secundaria o bachillerato
b) Método (descripción y detalle del proceso de cálculo, código, número y referencia de las
preguntas y respuestas utilizadas de la EHPM, para la estimación).
c) Cantidad y porcentaje de personas y de hogares con cobertura de educación secundaria
Cantidad y porcentaje de personas y de hogares en hacinamiento , (Indicador de pobreza
multidimensional)
d) Incidencia de crimen y delito (Indicador de pobreza multidimensional).
e) Método (descripción y detalle del proceso de cálculo, código, número y referencia de las
preguntas y respuestas utilizadas de la EHPM, para la estimación).
f) Cantidad y porcentaje de personas y de hogares afectados por crimen y delito
Cantidad y porcentaje de personas y de hogares con falta de acceso a agua potable (Indicador de pobreza multidimensional)
Cantidad y porcentaje de personas y hogares con falta de acceso a servicios de salud (Indicador de pobreza multidimensional), , segregados por sexo y por zona urbana y rural
a) Acceso a espacios recreativos
b) Método (descripción y detalle del proceso de cálculo, código, número y referencia de las
preguntas y respuestas utilizadas de la EHPM, para la estimación).
c) Cantidad y porcentaje de personas y de hogares con acceso a espacios recreativos
a) Empleo vulnerable
b) Método (descripción y detalle del proceso de cálculo, código, número y referencia de las
preguntas y respuestas utilizadas de la EHPM, para la estimación).
c) Cantidad y porcentaje de personas y de hogares en empleo vulnerable, segregados por sexo y por zona urbana y rural
a) Tasa de asistencia a la educación terciaria (% población de 18-23 años) , segregados por sexo y por zona urbana y rural
b) Método (descripción y detalle del proceso de cálculo, código, número y referencia de las
preguntas y respuestas utilizadas de la EHPM, para la estimación).
Cantidad y porcentaje de personas en el mercado laboral, segregados por sexo y por zona urbana y rural.
Anexo 1. Municipios aledaños
Aguilares
Candelaria
Ciudad Arce
Colón
Comasagua
Cuyultitan
Guazapa
Huizucar
La Libertad
Nuevo Cuscatlán
Olocuilta
Oratorio de
Concepción
Panchimalco
Quezaltepeque
Rosario de Mora
San Antonio Masahuat
San Bartolomé
Perulapía
San Emigdio
San Francisco
Chinameca
San José Guayabal
San José Villanueva
San Juan Opico
San Juan Tepezontes
San Matías
San Miguel
Tepezontes
San Pedro Masahuat
San Pedro Perulapán
Santiago Texacuangos
Santo Tomas
Suchitoto
Talnique
Tamanique
Tapalhuaca
Tenancingo
Zaragoza
Agradeciendo, me pueden remitir lo antes mencionado vía correo digital o por otras  aplicaciones digitales de mayor almacenamiento (tipo Wetransfer, GoogleDrive, etc.), en formatos Microsoft Excel</t>
  </si>
  <si>
    <t>Cantidad de hombres y mujeres registradas como fallecidos en el municipio de Tejutla, desde el año 2012, hasta el año 2020. Desagregado por día, mes y  año en que fue registrado el deceso, edad, lugar de fallecimiento, causa</t>
  </si>
  <si>
    <t>Reciban un cordial saludo y a la vez, invocando la asistencia del Tribunal de Ética y del IAP, en virtud de mis derechos ciudadanos, pido a las autoridades del Ministerio de Economía se me desbloquee de la cuenta de Twitter. Debido a que, en mi ejercicio ciudadano he manifestado mi contraloría a este ministerio y a su titular, razón por la cual se me ha bloqueado e impedido mi acceso a la cuenta oficial del ente público, al igual que de la cuenta oficial de la funcionaria, ministra Hayem Brevé, María Luisa.
Asimismo, solicito se me indique la razón y el encargado o responsable de realizar el bloque ciudadano de las cuentas oficiales, antes referidas, pido también se brinde la opinión técnica y jurídica de las razones y los mecanismos por la que este ente (MINEC) bloquea a la ciudadanía de las redes sociales u otros mecanismos de ejercicio ciudadano para la contraloría. Igualmente, solicito la opinión sobre cuál debe ser el precedente o cómo debe actuarse ante las instituciones, funcionarios y servidores de gobierno para que boicotean, restringen o bloquean el derecho ciudadano a la contraloría de sus instituciones, quienes deben atender el interés superior del bien común y no abdicar ni impedir a la ciudadanía. En adjunto, la imagen que evidencia el bloqueo a mi participación ciudadana, a mi cuenta en Twitter mrobertoescobar (Moisés Roberto Escobar)</t>
  </si>
  <si>
    <t>Cuántas son las Empresas Avícolas que hay en el país y como pudiera hacer para un Censo</t>
  </si>
  <si>
    <t xml:space="preserve">Se encuentra inscrita o registrada alguna empresa que se refiera a Centrales de Resistiros Electrónicos?
(Si el Ministerio de Economía ya autorizo alguna empresa referente a Centrales de Registro Electrónicos)
</t>
  </si>
  <si>
    <t>Información, la cantidad de hombres y mujeres registradas como fallecidos entre 2012 al 2020, desagregados día, mes,  año en que fue registrado, además la edad, lugar de fallecimiento, causa de fallecimiento, homicidio, feminicidio, causas naturales</t>
  </si>
  <si>
    <t>Clasificación de las empresas, en general</t>
  </si>
  <si>
    <t>La cantidad de defunciones registradas en este municipio desde el año 2012 hasta 2020. Desagregados por el género de la persona fallecida, día, mes y año en la que fue registrado el deceso, rango de edades, además del lugar donde falleció (casa, vía publica etc.) y la causa de fallecimiento (causa natural, enfermedad, homicidio feminicidio, suicidio</t>
  </si>
  <si>
    <t xml:space="preserve">Dirección de Hidrocarburos y Minas </t>
  </si>
  <si>
    <t xml:space="preserve">Comunicaciones </t>
  </si>
  <si>
    <t>Redireccionada al TSE</t>
  </si>
  <si>
    <t xml:space="preserve">Cuantas agencias comercializadoras de granos básicos existen en Jujutla, Sonsonate, Santa Ana, Ahuachapán Centro.
• Rentabilidad de las agencias de granos básicos en El Salvador (2019)
• Consumo de granos básicos en los lugares antes mencionados
• Número de personas y situación económica en estos lugares.
</t>
  </si>
  <si>
    <t>MINEC-2021-0023</t>
  </si>
  <si>
    <t>MINEC-2021-0024</t>
  </si>
  <si>
    <t>MINEC-2021-0025</t>
  </si>
  <si>
    <t>MINEC-2021-0026</t>
  </si>
  <si>
    <t>MINEC-2021-0027</t>
  </si>
  <si>
    <t>MINEC-2021-0028</t>
  </si>
  <si>
    <t>MINEC-2021-0029</t>
  </si>
  <si>
    <t>MINEC-2021-0030</t>
  </si>
  <si>
    <t>MINEC-2021-0031</t>
  </si>
  <si>
    <t>MINEC-2021-0032</t>
  </si>
  <si>
    <t>MINEC-2021-0033</t>
  </si>
  <si>
    <t>MINEC-2021-0034</t>
  </si>
  <si>
    <t>MINEC-2021-0035</t>
  </si>
  <si>
    <t>MINEC-2021-0036</t>
  </si>
  <si>
    <t>MINEC-2021-0037</t>
  </si>
  <si>
    <t>MINEC-2021-0038</t>
  </si>
  <si>
    <t>MINEC-2021-0039</t>
  </si>
  <si>
    <t>MINEC-2021-0040</t>
  </si>
  <si>
    <t>MINEC-2021-0041</t>
  </si>
  <si>
    <t>MINEC-2021-0042</t>
  </si>
  <si>
    <t>MINEC-2021-0043</t>
  </si>
  <si>
    <t>MINEC-2021-0044</t>
  </si>
  <si>
    <t>MINEC-2021-0045</t>
  </si>
  <si>
    <t>MINEC-2021-0046</t>
  </si>
  <si>
    <t>MINEC-2021-0047</t>
  </si>
  <si>
    <t>MINEC-2021-0048</t>
  </si>
  <si>
    <t>MINEC-2021-0049</t>
  </si>
  <si>
    <t>MINEC-2021-0050</t>
  </si>
  <si>
    <t>MINEC-2021-0051</t>
  </si>
  <si>
    <t>MINEC-2021-0052</t>
  </si>
  <si>
    <t>MINEC-2021-0022</t>
  </si>
  <si>
    <t>Pasos para aperturar una empresa en El Salvador</t>
  </si>
  <si>
    <t xml:space="preserve">Solicito en archivo Excel (y de no ser posible, en formato PDF) la siguiente información:
1)      Precio de mercado (mensuales) del GLP en las presentaciones 35 lbs, 25 lbs, 20 lbs y 10 lbs desde enero 2014 hasta febrero 2021,
2)        Precio subsidiado mensual pagado por el consumidor en cada presentación del GLP (35 lbs, 25, lbs 20 lbs y 10 lbs) desde enero 2014 hasta febrero 2021,
3)        Mezcla volumétrica utilizada cada mes (desde enero 2014 hasta febrero 2021) para el cálculo del precio del GLP.
</t>
  </si>
  <si>
    <t xml:space="preserve">Precio mensual para el usuario del tambo de gas de 25 libras desde enero 2018 a febrero de 2021
. Monto del subsidio de cada mes desde enero de 2018 a febrero de 2021.
. Población beneficiada con el subsidio al gas por mes desde enero de 2018 a febrero de 2021.
. Inversión del gobierno por subsidio mensual desde enero de 2018 a febrero de 2021. En febrero sería la prevista.
</t>
  </si>
  <si>
    <t xml:space="preserve">Listado de empresas por actividad económica detallando Nombre de la empresa y Cantidad de empleados de cada una en archivo Excel.
Total de personas que recibieron remesas en el año 2020.
Se solicita un archivo de Excel en el que se detalle el nombre de cada una de las empresas detallando su rama de actividad económica de acuerdo a la CIIU especificando el nombre de la empresa y cantidad total de empleados. En una columna colocar el nombre de la empresa, en la siguiente columna su rama de actividad económica y en la tercera la cantidad de empleados.  Agregar en otra hoja el dato total de personas que recibieron remesas en el año 2020, para este último dato no se requiere el detalle, solo número
</t>
  </si>
  <si>
    <t xml:space="preserve">Ingresos por call center para el año 2020: totales, por sector/destino
- Tasa de crecimiento de la industria de call center para el año 2020: total, y por sector/destino
- Empresas de call center activas en el país durante el año 2020: total
- Personas empleadas por call center durante el año 2020: total
Asimismo, quisiera conocer cualquier información que tienen respeto los siguientes datos:
- Total de personas retornadas empleadas por call center por cada año entre 2000-2020.
- Total de personas retornadas empleadas en cada empresa de call center activa en el país entre 2000-2020.
</t>
  </si>
  <si>
    <t>Base de datos donde se encuentre disponible el nombre de la empresa según como fue inscrita en el Centro Nacional de Registro, la información es de todas las empresas ´para elaboración de informes F-987  y F-930 del Ministerio de Hacienda.</t>
  </si>
  <si>
    <t xml:space="preserve">Cumpliendo con lo dispuesto en el artículo 66 de la Ley de Acceso a la Información Pública, literales a, b, c y d; a usted atentamente solicito que, a través de sus gestiones, me proporcionen la siguiente información:
En el año 2018, en Lima Perú, se llevó a cabo la 8ª Cumbre de Las Américas, en la que los diferentes Jefes de Estados y de gobiernos participantes, suscribieron el Compromiso de Lima: Gobernabilidad democrática frente a la corrupción.
En ese sentido, el compromiso 14 es: Promover y/o fortalecer la implementación de políticas y planes nacionales y, cuando corresponda, sub-nacionales, en materia de: gobierno abierto, gobierno digital, datos abiertos, transparencia fiscal, presupuestos abiertos, sistemas electrónicos de compras, contrataciones públicas y registro público de proveedores del Estado, considerando para ello la participación de la sociedad civil y otros actores sociales
Por lo que nos gustaría saber:
- Si el Ministerio u otra dependencia de Gobierno cuenta con políticas y planes nacionales sobre gobierno electrónico y sobre participación digital para facilitar la lucha contra la corrupción. Si la respuesta es afirmativa, facilitar copias de los documentos.
- Si dentro del Ministerio, existe una entidad u órgano encargado de dirigir o promover la formulación de políticas o planes relacionados con la promoción del gobierno electrónico o la participación digital para contribuir a la lucha contra la corrupción. Si la respuesta es afirmativa, proporcionar nombre de la dependencia y responsable de la misma.
 - Durante los últimos dos años qué políticas o planes ha promovido el Ministerio, para la adopción o fortalecimiento del e-goverment, la participación digital y, en general, la relación entre el Estado y la ciudadanía a partir de herramientas digitales, que contribuyan a la lucha contra la corrupción. Si las hay, proporcionar las copias respectivas. - El período para estos requerimientos es del año 2018 al 2020.
De igual manera le pido que la información me sea entregada de forma digital a través de la dirección electrónica detallada anteriormente y que de contener información reservada o confidencial me sean entregadas las respectivas versiones públicas.
</t>
  </si>
  <si>
    <t>Solicito muy cordialmente de su ayuda en brindarme información relacionada a las pequeñas y medianas entidades, en cuanto a la cantidad que se encuentran establecidas en el municipio de Sonsonate, con su respectivo nombre, dirección y correo de cada una de ellas. Con el objetivo de llevar acabo mi trabajo de investigación, por lo tanto me veo en la necesidad de obtener la población para el cálculo de la muestra.</t>
  </si>
  <si>
    <t>En relación al Art. 5 inciso 6to de la Ley de Regulación de Depósitos, Transporte y distribución de productos de petróleo, favor proporcionarme un detalle de las personas naturales y personas jurídicas inscritos en dicho registro, y también especificando el tipo de permiso otorgado.</t>
  </si>
  <si>
    <t>Información sobre las empresas del municipio de Suchitoto, como Asociación estamos emprendiendo un diagnóstico empresarial que tiene por objetivo conocer la situación de la oferta de las empresas en cuanto a la generación de oportunidades para los jóvenes del municipio, para tal efecto dejo detallada la información solicitada:
Total de empresas clasificadas por: Nombre de la empresa, sector económico al que pertenece, tamaño de empresa, propietario, teléfono de contacto</t>
  </si>
  <si>
    <t>Para la caracterización de la cadena de lácteos en la zona oriental. Demandas de puestos de trabajo en las siguientes empresas
·         Ganadera
·         Transporte especializado
·         Procesadores de lácteos
·         Industria de elaboración de concentrados para animales
·         Agroservicios</t>
  </si>
  <si>
    <t>En representación de mi grupo de estudiantes de la Universidad José Matías Delgado de la carrera Licenciatura en Mercadotecnia, que actualmente estamos realizando la monografía como trabajo de graduación; con el tema de: Promoción en redes sociales post COVID19 en el sector de bienes y raíces. Por lo tanto, necesitamos conocer la información acerca de cuanto simboliza el sector de bienes raíces para la economía general del país, debido a que poder saber esta información (y si es posible recursos adicionales) nos daría mucho valor para nuestro tema de trabajo de graduación.</t>
  </si>
  <si>
    <t>1.- ¿A qué se refieren con la acción descrita en el presupuesto 2021 como “revisión y actualización de minería y su reglamento?
 2.- Proporcionar información detallada sobre los avances, el alcance y líneas de trabajo definidas, en relación a la “revisión y actualización de minería y su reglamento”, así como detalles presupuestarios para esta tarea, planteadas por la dirección de minas e hidrocarburos del MINEC en el presupuesto del MINEC 2020 y 2021</t>
  </si>
  <si>
    <t xml:space="preserve">Copia del contrato suscrito por el Ministerio de Economía para el alquiler de las oficinas que se ubican en Century Tower, colonia San Benito. </t>
  </si>
  <si>
    <t>Información sobre cualquier acuerdo que se haya realizado entre la administración presidencial actual y la pasada con el gobierno de la República Popular China. Incluyendo cualquier documento que haga mención de la “Comisión Mixta para las Cooperaciones Económicas, Comerciales y de Inversión” que dé acuerdo a este archivo se realizó entre el gobierno salvadoreño y el chino.
Sitios de noticias como este hacen mención de nueve documentos de colaboración bilateral, los cuales también me gustaría poder accesar</t>
  </si>
  <si>
    <t>Directorio de las empresas de El Salvador</t>
  </si>
  <si>
    <t>Permítanos saludarle cordialmente y presentarnos, como Alianza para la Paz una organización regional de construcción de paz que trabaja en las Américas y para las Américas. Su objetivo es fortalecer las capacidades sociales para la transformación pacífica de los conflictos, la prevención y reducción de la violencia, el diálogo incluyente, la mediación y negociación, la investigación, la auditoría y la comunicación social.
Actualmente estamos trabajando en un diagnóstico sobre el municipio de Apopa para la implementación de un proyecto, por tanto, para Alianza para la Paz es prioritario contar información sobre el municipio. De manera amable solicitamos que sus respuestas vayan identificadas según cada numeral de la información que requerimos. A continuación, enlistamos la información que necesitamos:
1. Número y tipos de Rubros económicos del Municipio de Apopa (comercio, servicios, industria, agricultura, trabajo informal)
2. Número de población en edad laboral del municipio de Apopa, desagregado por sexo y cada año: año 2018, año 2019 y año 2020. O en su defecto el dato más reciente.
3. Número de solicitudes de créditos o apoyos técnicos para pequeños y microempresarios del municipio de Apopa en un período de 2018-2020.
4. Nombre y número de empresas inscritas legalmente en el municipio de Apopa en un período 2018-2020.
5. Nombre y número de empresas que cesaron labores en el municipio de Apopa en un período de 2018-2020.
6. Registro de empleos informales en el municipio de Apopa en un período 2018- 2020.
7. Número de hogares/viviendas que acceden al subsidio al gas propano en un período de 2018-2020.
8. Tarifas establecidas por el ministerio de economía a las rutas de buses que circulan en el municipio de Apopa en un período de 2018-2020.</t>
  </si>
  <si>
    <t>Datos estadísticos de niñas, adolescentes y mujeres con discapacidad de los  municipios de:
1.      San José las Flores, 
2.      Chalatenango y
3.      Concepción Quezaltepeque</t>
  </si>
  <si>
    <t>Me dirijo a usted para solicitar lo siguiente:
1.  En su institución que puesto/plaza de trabajo tiene asignada la elaboración de la Memoria de Labores.
2. Cuantas personas integran el área/unidad/departamento/sección de Planificación Institucional, es decir la que formula el Plan Estratégico Institucional y Plan Operativo Anual.
Favor de remitir la respuesta por esta vía y en formato PDF seleccionable</t>
  </si>
  <si>
    <t>Solicito información sobre los procesos de graduación y certificación de títulos universitarios que han sido aprobados o se encuentran en trámite en dicho Ministerio, desde el mes de Agosto del año dos mil veinte hasta la fecha, solicito que dicha información sea detallada, por Universidad, grados académicos, carreras universitarias, fecha programada para la realización de las respectivas graduaciones</t>
  </si>
  <si>
    <t>Solicito su valioso apoyo en informarme cómo su Institución da cumplimiento a la Ley de Procedimientos Administrativos, en el tema de Reconsideración, Apelación y Rectificación; si poseen alguna Guía, Procedimiento, Lineamientos, etc. que me puedan compartir; lo anterior es para efectos académicos.</t>
  </si>
  <si>
    <t>Directorio de empresas con el registro de medianas empresas específicamente del área de San Salvador y la Libertad.</t>
  </si>
  <si>
    <t xml:space="preserve">Como parte del cumplimiento en el desarrollo de nuestra investigación y de ser posible llevar a cabo la entrevista el día jueves 25 de febrero, en horario de 9:00 am a 9:30 am (considerando que la entrevista puede durar en un rango de 15 a 30 minutos), el desarrollo de la entrevista puede ser virtual (a través de Zoom Meeting) o presencial como mejor se adapte al tiempo de su persona.
Detalle referente a los procesos de exportación, para mayores detalle adjunto preguntas:
1. ¿Cuáles son las dificultades que surgen de no manejar las diferencias culturales entre el país de origen y el país de destino?
2. ¿Cómo se podría realizar un estudio de mercado exterior para un producto que probablemente ya exista?
3. ¿Cómo influyen factores como las variantes del etiquetado y embalaje del producto en los procesos de exportación?
4. ¿Qué estrategias se deben seguir para buscar un importador en un país extranjero?
5. ¿Cómo puede establecerse una alianza o un socio comercial en el exterior?
6. ¿Cómo se define la cantidad mínima que una empresa puede exportar?
7. En cuanto a los tratados comerciales ¿Qué papel juegan a la hora de exportar y como una empresa debe abordar estos tratados?
8. Como exportadores, ¿Cuál es la documentación mínima que se requiere para enviar un producto al mercado extranjero?
9. ¿Por qué es importante un certificado de origen?
10. ¿Qué es una fracción o clasificación arancelaria y qué importancia tiene a la hora de exportar?
</t>
  </si>
  <si>
    <t>Solicito información de las Empresas que se están Acreditando para la Firma Electrónica, para ver con quien voy a iniciar mi trámite de Firma Electrónica</t>
  </si>
  <si>
    <t xml:space="preserve">Haciendo uso del derecho de acceso a la información pública, solicitamos que se nos proporcione la siguiente información, de forma certificada:
1. Copia del Acuerdo Ministerial 1608, de fecha octubre de 2019.
2. Detalle de las fuentes de derecho (y de los principios constitucionales y legales) en base a las cuales se crea y se materializa el funcionamiento del Comité de Seguimiento para Casos de Acoso Sexual o Laboral del Ministerio de Economía.
3. Copia del Acuerdo en que se nombra la Representación Legal del Comité de Seguimiento para Casos de Acoso Sexual o Laboral del Ministerio de Economía.
4. Nombre y cargo de los integrantes del Comité de Seguimiento para Casos de Acoso Sexual o Laboral del Ministerio de Economía, desde su fecha de creación hasta noviembre de 2020.
5. Detalle de los descriptores de competencias profesionales y especializadas de los integrantes del Comité de Seguimiento para Casos de Acoso Sexual o Laboral del Ministerio de  Economía.
6. Cantidad de casos que han sido admitidos y gestionados por el Comité de Seguimiento para Casos de Acoso Sexual o Laboral del Ministerio de Economía, desde su fecha de creación hasta noviembre de 2020.
</t>
  </si>
  <si>
    <t xml:space="preserve">Haciendo uso del derecho de acceso a la información pública, solicitamos que se nos proporcione la siguiente información, de forma certificada:
1) Reporte de Remuneraciones del Personal Activo (en formato Excel), con la siguiente información en columnas: Puesto Nominal, Puesto Funcional, Género, Forma de Pago, Salario Mensual; agrupados por Unidad Organizativa. Con fecha de corte: Junio/2019.
2) Reporte de Remuneraciones del Personal Activo (en formato Excel, con la siguiente información en columnas: Puesto Nominal, Puesto Funcional, Género, Forma de Pago, Salario Mensual; agrupados por Unidad Organizativa. Con fecha de corte: Diciembre/2019.
3) Reporte de Remuneraciones del Personal Activo (en formato Excel), con la siguiente información en columnas: Puesto Nominal, Puesto Funcional, Género, Forma de Pago, Salario Mensual; agrupados por Unidad Organizativa. Con fecha de corte: Junio/2020.
</t>
  </si>
  <si>
    <t xml:space="preserve">Haciendo uso del derecho de acceso a la información pública, solicitamos que se nos proporcione la siguiente información, de forma certificada:
1)  Listado de investigaciones internas que han sido realizadas por el Ministerio de Economía, y que han sido referidas por la Comisión de Ética MINEC al Tribunal de Ética Gubernamental; desde enero de 2016 hasta noviembre de 2020.
2) Listado de denuncias que han sido recibidas por la Comisión de Ética MINEC, de los (as) servidores (as) públicos(as) que han infringido la Ley de Ética Gubernamental y que han sido remitidas al Tribunal de Ética Gubernamental para su trámite; desde enero de 2016 hasta noviembre de 2020.
3) Listado de eventos de capacitación, impartidos por la Comisión de Ética MINEC, a los (as) servidores(as) públicos(as) del Ministerio de Economía sobre: a) La Ética en la función pública, b) La Ley de Ética Gubernamental, e) Cualquier otra normativa relacionada con la finalidad de prevenir los actos de corrupción; desde enero de 2016 hasta noviembre de 2020.
</t>
  </si>
  <si>
    <t>Proporcionarnos la base de datos de la Encuesta de Hogares de Propósitos Múltiples correspondientes al año 2019</t>
  </si>
  <si>
    <t xml:space="preserve">Haciendo uso del derecho de acceso a la información pública, el suscrito solicita que se le proporcione la siguiente información: 
1) Para el período desde febrero de 2016 hasta noviembre de 2016: 
• Listado de personal que han sido seleccionados por la Comisión de Servicio Civil del MINEC para ingresar al personal comprendido en la carrera administrativa.
• Listado de casos de amonestación que han sido conocidos en única instancia y casos de sanciones que han sido conocidos en primera instancia por la Comisión del Servicio Civil del MINEC. 
• Listado de personal que ha sido despedido o destituido por la Comisión de Servicio Civil del MINEC. 
2)  Para el período desde noviembre de 2018 hasta enero de 2019: 
• Listado de personal que han sido seleccionados por la Comisión de Servicio Civil del MINEC para ingresar al personal comprendido en la carrera administrativa. 
• Listado de casos de amonestación que han sido conocidos en única instancia y casos de sanciones que han sido conocidos en primera instancia por la Comisión del Servicio Civil del MINEC. 
• Listado de personal que ha sido despedido o destituido por la Comisión de Servicio Civil del MINEC.
3) Para el período desde julio de 2019 hasta noviembre de 2020:
• Listado de personal que han sido seleccionados por la Comisión de Servicio Civil del MINEC para ingresar al personal comprendido en la carrera administrativa. 
• Listado de casos de amonestación que han sido conocidos en única instancia y casos de sanciones que han sido conocidos en primera instancia por la Comisión del Servicio Civil del MINEC. 
• Listado de personal que ha sido despedido o destituido por la Comisión de Servicio Civil del MINEC.
</t>
  </si>
  <si>
    <t>Haciendo uso del derecho de acceso a la información pública, el suscrito solicita que se le proporcione la siguiente información:
1) Listado de diplomados, capacitaciones, cursos, entrenamientos a los que han asistido o . recibido el personal de la Gerencia/Dirección de Planificación y Desarrollo Institucional (incluyendo a la Gerente/Directora); conteniendo el personal que asistió, fecha de inicio, fecha de finalización, institución donde se realizó, número de horas impartidas, institución que la coordinó o proporcionó, desde marzo/2016 a febrero/2021.
2) Listado de permisos autorizados por la Gerente/Directora de Planificación y Desarrollo Institucional por diferentes motivos (Misiones oficiales, enfermedad leve, enfermedad familiar, olvido de marcación, permiso personal -entre otros-); detallando al empleado de la Gerencia/Dirección de Planificación que se le autorizó, fecha de solicitud del permiso, fecha de inicio del permiso, fecha de finalización del permiso, desde marzo/ 2016 a febrero/2021.
3) Listado de las amonestaciones verbales, por escrito, suspensiones, traslados, nombramientos de plazas, incorporaciones de personal, renuncias y despidos del personal de la Gerencia/Dirección de Planificación y Desarrollo Institucional, desde marzo/2016 a febrero/2021.</t>
  </si>
  <si>
    <t>Haciendo uso del derecho de acceso a la información pública, el suscrito solicita que se le proporcione la siguiente información:
1) Copia sellada, foliada y certificada del Decreto No. 463, de fecha 11 de noviembre de 1993. 
2) Copia sellada, foliada y certificada del Decreto No. 42, de fecha 01 de julio de 1994.
3) Copia sellada, foliada y certificada del Decreto No. 934, de fecha 21 de diciembre de 2005.</t>
  </si>
  <si>
    <t>Se amplio el plazo de entrega</t>
  </si>
  <si>
    <t>Redireccionada al ISSS</t>
  </si>
  <si>
    <t>Redireccionada a DGA</t>
  </si>
  <si>
    <t>Redireccionado al BCR.</t>
  </si>
  <si>
    <t>Se solicita información en materia de importación de mercancía proveniente de Brasil, ya que actualmente se encuentra brindando colaboración con la Embajada de Brasil, con el fin de proporcionarle un acercamiento sobre aspectos económicos y de exportación a El Salvador, lo cual podrá ser de utilidad para posibles exportadores brasileños:
1. Principales acuerdos económicos entre El Salvador y Brasil en los últimos 10 años.
2. Inversiones bilaterales entre El Salvador y Brasil en los últimos 10 años.
3. Cantidad de Importadores registrados para los últimos 10 años en el registro de importadores.</t>
  </si>
  <si>
    <t>Listado de Empresas constituidas dentro de las siguientes Zonas Francas que se mencionan y cual es el giro normal de sus operaciones (a que se dedican dichas empresas):
Zona Franca 10 (Chalchuapa). 
Zona Franca Santa Ana (Santa Ana). 
Zona Franca Parque Industrial Santa Ana (Santa Ana). 
Zona Franca Exportsalva (Colon, La Libertad). 
Zona Franca Exportsalva (Ampliación Contra parte Fomilenio II) (San Juan Opico, La Libertad).  
Zona Franca American Industrial Park (Ciudad Arce, La Libertad). 
Parque Industrial Sam-Li (San Juan Opico, La Libertad).  
Parque Industrial Intercomplex (Colon, La Libertad). 
Urbanización Industrial La Laguna (Antiguo Cuscatlán, La Libertad). 
Zona Franca Santa Tecla (Nuevo Cuscatlán, La Libertad). 
Zona Franca San Bartolo (Ilopango, San Salvador).  
Zona Franca San Marcos (San Marcos, San Salvador).  
Zona Franca Santo Tomas (Santo Tomas, San Salvador). 
Zona Franca Internacional (Olocuilta, La Paz). 
Zona Franca Miramar (Olocuilta, La Paz). 
Zona Franca El Pedregal (El Rosario, La Paz). 
Zona Franca La Concordia (Jiquilisco, Usulután).</t>
  </si>
  <si>
    <t xml:space="preserve">Descripción clara y precisa de la información pública solicitada. De conformidad al artículo 66 de la ley de Acceso a la Información Pública, vengo a pedir copia íntegra del expediente administrativo de autorización de UANATACA El Salvador, S.A De CV, como proveedora de servicios de firma electrónica certificada y  proveedora de servicios de sello electrónico de tiempo.
Por lo antes expuesto, a usted con igual respeto le pido:
1. Me admita la presente solicitud de información pública y le dé el trámite de ley.
2. Me extienda copia íntegra del expediente administrativo de autorización de UANATACA El Salvador, S.A. De CV, como proveedora de servicios de firma electrónica certificada y proveedora de servicios de sello electrónico de tiempo.
</t>
  </si>
  <si>
    <t>Solicitarles de su valiosa colaboración, en el sentido de proporcionarme la Encuesta de Hogares de Propósitos Múltiples de los años 2011 a 2017 en formato *.Sav y con los resultados consolidados, ya que los que he podido obtener de la página web están separados por secciones.</t>
  </si>
  <si>
    <t xml:space="preserve">Hogares beneficiados por el subsidio del gas en el mes de marzo.
Gasto en concepto de subsidio al gas en marzo.
Cantidad de tortillerías, panaderías, pupuserías, negocios de comida rápida, negocios de comidas típicas, y escuelas que reciben subsidio al gas y cuantos tambos le corresponde por tipo de negocio al mes.
</t>
  </si>
  <si>
    <t>1. Cantidad de personas registradas que trabajan en la industria textil en El Salvador. 
Especificar por sexo (femenino/masculino), de enero de 2016 a enero de 2021. 
2. Total de empresas de maquila que se encuentran activas en el país. Especificar por año de enero de 2016 a enero de 2021 y por zona.</t>
  </si>
  <si>
    <t>Grandes empresas, mypes y oficinas dedicadas a la construcción en los municipios de San Salvador, La Libertad, Santa Ana y San Miguel</t>
  </si>
  <si>
    <t>Por motivos de un estudio de mercado para seminario de graduación de la Universidad Dr. José Matías Delgado, estoy solicitando los datos de producción de las partidas arancelarias 2009.89.90 y 2009.89.90.002 como complemento para el cálculo del consumo nacional aparente asociado a esas partidas, datos anuales durante el período 2015-2020, datos en peso (kilogramos o toneladas).</t>
  </si>
  <si>
    <t>Listado y número de contactos de medianas empresas ubicadas en el Municipio de San Salvador.</t>
  </si>
  <si>
    <t xml:space="preserve">Constancia de excepción de pagos de impuesto Municipales a ACOMI DE R.L.
Copia de acuerdo publicados en el Diario Oficial de la exención del pago de impuestos sobre la Renta a ACOMI de R.L y Exención de pago de impuesto municipales a la Asociación Cooperativa de Ahorro y Crédito Migueleña de responsabilidad Limitada ACOMI de R.L. y todas las prórrogas desde el primer acuerdo hasta el último vigente.
</t>
  </si>
  <si>
    <t xml:space="preserve">Solicito de la manera más atenta, explicación del motivo por el cual me han denegado el subsidio en el mes de marzo del 2021, cuando ya en el mes de febrero lo había recibido y hoy al consultar resulta que me piden los recibos del año que pase mis datos al sistema de CAES; por lo que no es coherente siendo calificada en este año y presentando toda la información. 
Quiero saber quién manipula los sistemas y Bases de Datos del MINEC, y están cometiendo tal acto de negligencia, por tanto necesito que me solucionen.
</t>
  </si>
  <si>
    <t xml:space="preserve">La cantidad total de empresas del sector industrial ubicadas en la zona Metropolitana de San Salvador y la cantidad por las categorías: pequeña, mediana y gran industria.
Si tienen la cantidad de empresas del sector industrial con gran demanda de energía eléctrica.
</t>
  </si>
  <si>
    <t>Agradecería su ayuda en obtener los siguientes datos por municipio y cantón en 1992 (con base en censo): - índice de pobreza - Porcentaje de Población económicamente activa - Tasa de mortalidad infantil - Tasa de desempleo - Tasa de Asistencia escolar - Tasa de analfabetismo Número total de migrantes, número total de migrantes hombres y migrantes mujeres.</t>
  </si>
  <si>
    <t>Por este medio solicito atentamente la información de datos estadísticos a nivel micro del censo de población de 2007, más específicamente, se me hacen indispensables además de todas las secciones en el censo, la información correspondiente a las preguntas 7 y 8 de la sección 6 de la boleta censal acerca del municipio de nacimiento y tiempo de residencia en la localidad actual, así como municipio de previa residencia. Necesito esta información con el fin de realizar mi tesis de maestría en Japón acerca de la migración interna y su efecto en el estatus de empleo de las mujeres salvadoreñas, ya que el análisis es microeconómico me es necesario conocer el municipio de nacimiento y residencia en 2007 para cada una de las personas censadas. Agradezco de antemano su ayuda con esta solicitud de información.</t>
  </si>
  <si>
    <t>Una copia sellada, foliada y certificada de mi expediente laboral como servidor público en el Ministerio de Economía; desde 15 de enero de 2015 a la fecha.</t>
  </si>
  <si>
    <t>Directorio empresarial 2020, de las PYMES en El Salvador</t>
  </si>
  <si>
    <t>Permisos requeridos para el almacenamiento de gasolina y diésel y respectivos procesos a seguir para obtener dichos permisos.</t>
  </si>
  <si>
    <t xml:space="preserve">Detalles/copias sobre los permisos, autorizaciones u otros documentos que aplique, que hayan sido emitidos por el MINEC para autorizar la importación del frijol, maíz y arroz desde el año 2014 a la fecha.
Desglosar cantidades autorizadas por año, países de procedencia del producto, o si se trata de importadores particulares o estatales.
</t>
  </si>
  <si>
    <t>IPC desagregado por subcategorías de medicamentos para los meses de enero a marzo 2021.</t>
  </si>
  <si>
    <t>Base de datos de la encuesta económica anual para comercio, servicios, industria y maquila para los últimos 4 años de acuerdo al detalle en hoja anexa. Con fines exclusivos para la realización de una investigación académica.</t>
  </si>
  <si>
    <t xml:space="preserve">Según acuerdo ministerial del 24 de noviembre de 2017 el cual cita literalmente lo siguiente:
Se establecerán valores unitarios por galón para cada gasolina y diésel, tanto para el mayorista como para el minorista de manera separada. Los valores unitarios en Dólares de los Estados Unidos de América por galón para cada producto, se calcularán como promedio de los márgenes obtenidos en el mercado local, durante las últimas cuatro (4) semanas previas a la fecha de realización del cálculo de los precios de referencia, de las cuales se posea información en la Dirección Reguladora de Hidrocarburos y Minas, ponderados por los volúmenes de venta de las empresas mayoristas y minoristas del mismo período. Los márgenes del mayorista y del minorista obtenidos de la manera indicada anteriormente, serán analizados por la Dirección Reguladora de Hidrocarburos y Minas, para verificar que se encuentren dentro de una banda de rendimientos financieros aceptables en el mercado nacional, con un 16.00% de la tasa interna de retorno, dicha tasa será revisado en función de las condiciones de mercado."
Por lo anterior por este medio le solicito me informe el monto del margen de utilidad asignado de manera separada al distribuidor mayorista y al distribuidor minorista de los combustibles:
1-gasolina súper
2-gasolina regular
3-diésel
Para el periodo que estuvo vigente en la fecha del 23 de marzo al 5 de abril de 2021
</t>
  </si>
  <si>
    <t xml:space="preserve">Aclaración ante denunciante, la veracidad del hecho, por comprobación de un error o mal uso del subsidio del cliente.
En calidad de propietario de la línea de cobro de subsidio, ante una denuncia de cobro ilegal de subsidio, nos lleva a desear conocer si dicha denuncia es válida ya que en nuestra cartera de clientes no cobramos de forma ilegal, nos mueve pensar que hay intenciones de afectarnos.
</t>
  </si>
  <si>
    <t>Tasa de crecimiento de exportaciones por maquiladora, para cada año entre 2000-2020.</t>
  </si>
  <si>
    <t>Solicito el mapa de gasolineras en el país actualizado. La ubicación de cada una, compañía distribuidora y propietarios.</t>
  </si>
  <si>
    <t>Información sobre las MYPES en El Salvador, problemas que enfrentan, historia, etc.</t>
  </si>
  <si>
    <t xml:space="preserve">Por este medio solicito atentamente la información de datos estadísticos a nivel micro del censo de población de 2007, más específicamente, se me hacen indispensables además de todas las secciones en el censo, la información correspondiente a las preguntas 7 y 8 de la sección 6 de la boleta censal acerca del municipio de nacimiento y tiempo de residencia en la localidad actual, así como municipio de previa residencia. 
Necesito esta información con el fin de realizar mi tesis de maestría en Japón acerca de la migración interna y su efecto en el estatus de empleo de las mujeres salvadoreñas, ya que el análisis es microeconómico me es necesario conocer el municipio de nacimiento y residencia en 2007 para cada una de las personas censadas. Agradezco de antemano su ayuda con esta solicitud de información.
</t>
  </si>
  <si>
    <t xml:space="preserve">1. Base de datos versión Excel con el número de familias desagregado a nivel nacional que recibieron el subsidio de $300 por la emergencia a raíz de la pandemia de COVID-19. 
2. Datos estadísticos oficiales de cuántas personas recibieron la transferencia de $300 por la emergencia a raíz de la pandemia de COVID-19 a nivel nacional. 
3. Listado a nivel nacional de las personas que recibieron la transferencia de $300 por la emergencia a raíz de la pandemia de COVID-19.
</t>
  </si>
  <si>
    <t xml:space="preserve">1. Cuáles son los vencimientos de la cartera de subsidio para las cuatro empresas gaseras
2. La cancelación de subsidio se paga de forma equitativa para las cuatro empresas gaseras y al mismo tiempo?
3. Cuál es la forma y el mecanismo para cancelar el subsidio a la las cuatro empresas gaseras que operan en el país.
</t>
  </si>
  <si>
    <t>Solicito información sobre las empresas en el país registradas con los siguientes códigos según CLAEES:
0729001 Extracción de oro y plata (Dentro de todo el país).
4662001 Venta al por mayor de oro, plata y platino en forma mineral (tal como se obtiene de la mina) y en forma primaria (lingote, etc.)
(Especialmente en departamento de San Salvador)
4774902 Venta al por menor de artículos provenientes de casas de empeño (Especialmente en departamento de San Salvador)</t>
  </si>
  <si>
    <t>Cifras, cuadros, gráficas que ilustren la situación actual, y ver el comportamiento a lo largo de estos años; sobre todo el impacto del Covid.</t>
  </si>
  <si>
    <t>De acuerdo a la ley de presupuesto para 2021, en el portal de Transparencia Fiscal del Ministerio de Hacienda (https://www.transparenciafiscal.gob.sv/ptf/es/PTF2-Gastos.html). El ramo de Economía, en el literal “B”: asignación de recursos y numeral “3” relación propósitos con recursos asignados, cuenta con la unidad presupuestaria y línea de trabajo “04 Estadísticas y censos: 04 Cumplimiento de la sentencia de El Mozote y Lugares aledaños” con un costo asignado de $50,290. En ese sentido, se solicita los montos de ejecución de dicha línea de trabajo, para los meses de enero, febrero y marzo de 2021. 
Además de la desagregación por mes, se requiere que por cada monto o suma ejecutada se detalle el nombre del/los programas y/o actividades de toda índole realizadas a partir de esta línea de trabajo (incluyendo administrativas), así como la fecha de ejecución correspondiente y la unidad o funcionario responsable de ejecución. De igual forma, incluir la suma del fondo sin ejecutar o restante, hasta el 31 de marzo 2021.</t>
  </si>
  <si>
    <t>Lista de empresas pequeñas del área metropolitana de El Salvador del 2020, que dicha lista incluya nombre de la empresa, rubro, número de empleados, dirección y número telefónico</t>
  </si>
  <si>
    <t>1. Conocer el Número de Pequeñas y Medianas Empresas (PYMES), pertenecientes al sector comercio del municipio de San Salvador, que se encuentran registradas en el ministerio de Economía.
2. Cuantas empresas del Sector comercio son almacenes de productos Varios.</t>
  </si>
  <si>
    <t>Solicito información sobre las empresas en el país registradas con el siguiente código según CLAEES desde año 2015 a la actualidad:
3211001    Fabricación de joyas (platerías y joyerías). En departamento de San Salvador y La Libertad.</t>
  </si>
  <si>
    <t>Quería solicitarle atentamente la facilidad para acceder a la EHPM de 2018 y 2019. Estoy haciendo un estudio de 30 años sobre la vinculación de la migración internacional con factores ambientales. He solicitado la información al IAIP, mediante el sistema y no me han respondido. Sólo esos años me hacen falta para completar la serie. De hecho, acá están los mismos documentos que anexé a la solicitud, sin respuesta alguna.</t>
  </si>
  <si>
    <t>Empresas desagregadas por municipios para el año 2019 y 2020. Enviar los siguientes campos: -Nombre de la empresa -Número de empleados -Departamento -Clasificación de empresa (grande, pequeña, mediana, microempresa) -Municipio de operación -Rubro -Actividad comercial.</t>
  </si>
  <si>
    <t>1. Porcentaje total del PIB del año 2020
2. Proyección crecimiento económico 2020
3. Porcentaje estadísticos del impacto a la economía del lavado de dinero
4. Políticas económicas para prevenir el delito de lavado de dinero. 2020
5. Proyección de impuestos que dejo de percibir el estado producto de lavado de dinero</t>
  </si>
  <si>
    <t>Solicito las “Tablas Actuariales” que ustedes, como DIGESTYC tienen desde el año 2006 al 2020 o de las que dispongan en ese periodo, favor enviarlas en archivo de Excel y por esta vía.</t>
  </si>
  <si>
    <t>Se me proporcione la siguiente información: 1. ¿Cuántos comercios están registrados en el municipio de Santa Tecla?
2. Detallar por rubro, nombre, dirección electrónica y dirección física.</t>
  </si>
  <si>
    <t>Cuál es la cantidad de habitantes en el Municipio de Santa Tecla?</t>
  </si>
  <si>
    <t>Plan de reactivación económica diseñado e implementado por el Ministerio de Economía posterior a la Pandemia de COVID-19 en formato Word o pdf.</t>
  </si>
  <si>
    <t>Solicitarle información correspondiente a la cantidad total de empleados de su institución, desglosado por año para el periodo 2019, 2020 y 2021. Adicionalmente, necesitamos información de los costos de alquileres y mantenimiento de bienes inmuebles y monto por servicios (agua, energía eléctrica, telecomunicaciones, vigilancia y seguridad, entre otros) para el mismo periodo de tiempo. Dado que el año 2021 está en curso, solicitamos los montos presupuestados.</t>
  </si>
  <si>
    <t>Información estadística sobre empresas de rubros sobre construcción civil e instalaciones eléctricas, para brindar una mejor explicación de lo que solicito detallo a continuación los rubros que necesito analizar de acuerdo a la CLAESS 4: F: 41001, 41002, 43210 M: 71102, 7110201, 7110202, 7110206 Requerirá número de empresas distribuidas por cada departamento o solo en el de San Salvador, contribuciones al PIB de cada ítem.</t>
  </si>
  <si>
    <t>Información de los Censos de Población y Vivienda de 1992 y 2007.  En específico, me interesa conocer, para cada uno de los 262 municipios en 1992 y 2007, la proporción de hogares que reportaron tener al menos un miembro residiendo en un país extranjero</t>
  </si>
  <si>
    <t>A continuación solicito de su amable apoyo con la siguiente información: 1. Total cantidad de importación de mascarillas desechables para el año 2020 y 2021. 2. El o los países de origen de donde procedes estas mascarillas desechables en el 2020 y 2021. 3. Los nombres de las principales empresas exportadoras de estas mascarillas desechables en el año 2020 y 2021</t>
  </si>
  <si>
    <t>Se solicita toda la información que incluya todos los requisitos, pasos trámites, permisos y autorizaciones con las diferentes instituciones públicas de gobiernos y municipales necesarios para poder establecer y operar un restaurante de comida donde se pueda vender bebidas alcohólicas en el país.</t>
  </si>
  <si>
    <t>Se  solicita 12 indicadores de cada uno de los 29 municipios salvadoreños que cuentan con acceso a las aguas del océano pacifico. Estos indicadores nos darán la pauta para un análisis de la situación actual en la franja costera. Cabe mencionar que se solicitan para dar cuerpo a mi tesis de grado. Entre otros indicadores se pide: nivel de pobreza, escolaridad, PEA %hogares con agua, etc.</t>
  </si>
  <si>
    <t>Solicitar información en relación a estadísticas económicas de la CLAEES 4, el código de la actividad es “1030201” "Elaboración y envase de jaleas, mermeladas y frutas deshidratadas.</t>
  </si>
  <si>
    <t>Información en relación a estadísticas económicas de la CLAEES 4, código de la actividad es: 1050101 “Fabricación de productos lácteos (exceptuando sorbetes y quesos sustitutos)</t>
  </si>
  <si>
    <t xml:space="preserve">Los datos a recibir son el número de empresas existentes en El Salvador las cuales se dividen según su tamaño “Grandes, medianas, pequeñas y micro empresa”. Este número constituirán el universo de las empresas para la investigación a realizar.
Universo de las grandes, medianas, pequeñas y microempresas de El Salvador
</t>
  </si>
  <si>
    <t xml:space="preserve">Solicitamos su colaboración en proporcionar los siguientes datos o la información que se considere conveniente.
La Villa de Comasagua, ubicada en el corazón de la Cordillera de El Bálsamo, con una extensión de 75 km2, a una altura de 1090 mts sobre el nivel del mar, población de 14000 habitantes aproximadamente y conmueve cantones y 45 caseríos, cinco Asentamientos Humanos, 12 colonias y una base económica dependiente del cultivo del café y cultivos tradicionales y no tradicionales, la  industria del municipio está cimentada sobre los beneficios de café, actualmente solo funcionando tres, carretera asfaltada y con transporte de pasajeros en autobús desde el área urbana y los principales cantones y caseríos í os hacia la ciudad de Santa Tecla y cuando la carretera está en buenas condiciones hacia el Puerto de La Libertad tiene además 18 Centros Escolares, dos Institutos Nacionales, 16 canchas de futbol, un gimnasio Municipal cuatro canchas o espacios abiertos para  practicar Futbol Sala, un Equipo Comunitario de Salud Intermedio con Ambulancia y tres Comunitarios Básicos, una Ambulancia Municipal,  una Parroquia y nueve Ermitas, también cuenta con 45 Templos de Adoración Cristiana y el resurgimiento de la especie del Venado de Cola Blanca, Taller de Artesanías de cuadros elaborados con Flores, Tallos y raíces secas, con calidad de exportación.
La Villa de Comasagua, según la historia, la base de la economía ha sido por tradición: La Caficultura y los Cultivos Tradicionales, sin embargo, actualmente esto ha cambiado, entonces cuales son estos cambios en el desarrollo de la base económica y en qué aspectos o áreas?
Lo referente  a lo i industria, lo único que se conoce es el procesamiento del café en los beneficios, esto ocurre solo en las temporadas donde se recolecta y se prepara para su exportación a nivel nacional o internacional, existirán  otro      tipo de industria en este municipio?
Hay personas que se han unido en Asociaciones, Cooperativas o de manera individual para cultivar la tierra, elaboración de Artesanías, Talleres Artesanales, comercialización de sus productos, sean estos naturales o fabricados, así como la venta por mayor o menor, como se  puede considerar  la base de la economía de este Municipio y cuál es el desarrollo o crecimiento que se puede considerar a corto o mediano plazo?
La base de empleo, subempleo, remesas familiares  y las capacitaciones o Talleres de Aprendizaje se pueden considerar como crecimiento de la base económica?
Cuanto es el aporte de las remesas del exterior y cuanto es la cantidad de personas registradas que residen en otro país?
La elaboración de Artesanías, Talleres Artesanales, aumento de lugares donde se vende comidas Típicas, antojitos, bebidas frías y calientes, cultivos de productos tradicionales y no tradicionales, el flujo migratorio, el aporte al Turismo, el reducido aporte industrial que existe debido a lo quebrado  del terreno por su ubicación geográfica, tuene marcado el lento desarrollo que existe hasta el momento, entonces, se vislumbra un Nuevo Amanecer con el apoyo del gobierno?
solicitando de su colaboración para engrandecer la conmemoración de los 100 años de haber obtenido el Título de Villa de nuestro Municipio, por lo que pedimos de su espíritu altruista para  que me pueda donar: fotografías, vídeos, imágenes, documentos, testimonios, curiosidades, etc.;  esto daría a conocer cuál es nuestra verdadera historia y poder hacer un libro Monográfico, serviría, además, para saber conocer nuestra Idiosincrasia, Costumbres y Tradiciones, por lo que su apoyo será de mucha importancia para un pueblo olvidado, pero con deseos de salir adelante.
</t>
  </si>
  <si>
    <t>Avances en implementación de Ley de Firma Electrónica
Solicitud de información del 1 de enero de 2021 al 30 de abril de 2021 de los siguientes indicadores:
1) Detalle de avances en el proceso de creación y equipamiento de la Autoridad Acreditadora Raíz para la implementación de la firma electrónica a la fecha de la solicitud, e indicación de la fecha prevista para que dé inicio a sus funciones establecidas en la Ley de Firma Electrónica.
2) Detalle de los avances en el proceso autorización de las instituciones proveedoras de servicios de certificación con el fin de la implementación de la Ley de firma electrónica, a la fecha de la solicitud, e indicación de la fecha prevista para que dé inició a sus funciones legales.</t>
  </si>
  <si>
    <t>Información de Municipio de Ciudad Arce, departamento de La Libertad.
Población Económicamente Activa, PEA; Población en Edad de Trabajar, PET; Ocupados; Desocupados; Tasa de ocupación; Tasa de desempleo; Niveles educativos y salarios promedios de la población ocupada; Ramas de actividad económica; Hogares en pobreza extrema; Hogares e pobreza relativa; Hogares no pobres; Jefes de hogar; Jefas de hogar; Tasa de ocupación; Tasa de desocupación. Desagregado por sexo, rangos de edad. Año 2019. Datos de DIGESTYC.</t>
  </si>
  <si>
    <t>Listado de empresas individuales de responsabilidad limitada e ilimitada que existen en El Salvador y el total de estas. 
La información requerida es para una investigación de campo que se está realizando en Administración de Empresas de la Universidad de El Salvador, facultad multidisciplinaria oriental. Cuya información es confidencial y con fines meramente académicos.</t>
  </si>
  <si>
    <t xml:space="preserve">Solicito la siguiente información debidamente foliada, sellada y autenticada:
1. Copia de mi expediente laboral.
2. Constancia de tiempo de trabajo en el Ministerio de Economía.
3. Marcaciones de Enero 2020 a Diciembre 2020.
4. Marcaciones de Enero 2021 a Febrero 2021.
5. Copia de nota donde el Ingeniero Nelson Muñoz, Director de Tecnologías de la Comunicación envió a la Dirección de Talento Humano donde decía que no se me cancelara el mes de Noviembre y Diciembre del 2020.
6. Copia de la nota, acuerdo o documento que realizaron los funcionaros correspondientes autorizando que no se me pagase asistencia médica del ISSS a partir del mes de Diciembre 2020.
7. Copia de la nota, acuerdo o documento que realizaron los funcionarios correspondientes autorizando que se pagara AFP en el mes de Enero pero no Seguro Social (ISSS).
8. Copia del acuerdo que realizaron los funcionarios correspondientes donde se solicitaba que me dejaran fuera del sistema de marcaciones.
9. Copia del acuerdo firmado por la Señora Ministra María Luisa Hayem Brevé.
10. Necesito que se me regrese las incapacidades originales del ISSS y una de mi médico privado el Dr. Mauricio Duran Velásquez las cuales las tiene el Ingeniero Nelson Muñoz, ya que son de mis pertenencias. En su momento se lo solicité verbalmente con su asistente y vía correo electrónico y no obtuve respuesta alguna.
11. Copia de la planilla donde firme recibo de aguinaldo por que se me entrego con cheque.
12. Copia de la nota de recibido del Despacho de la Señora Ministra presentada por mi persona el día 16/02/2021 a las 3:00 pm en la Dirección de Talento Humano por la Licenciada Lourdes Cardona, donde solicito mi renuncia voluntaria de acuerdo como se me solicito y asesoro por la Directora de Talento Humano antes mencionada.
</t>
  </si>
  <si>
    <t>Base de datos o listado  de empresas con actividad de comercio en joyería y/o relojería.</t>
  </si>
  <si>
    <t xml:space="preserve">1. ¿Dentro del Tratado de Libre Comercio que existe entre Guatemala y El Salvador cuenta con alguna preferencia en productos perecederos?
2. ¿Existe algún obstáculo técnico para la exportación a El Salvador?
3. ¿Qué limitaciones tiene una empresa agrícola exportadora al ingresar al mercado salvadoreño?
4. ¿Puede indicar las 3 principales ciudades por orden de importancia de actividad económica de El Salvador?
5. ¿Dentro de los estudios estadísticos puede indicar que porcentaje esta económicamente activo?
6. ¿Qué porcentaje de la población se encuentra en una economía media alta?
7. ¿En qué ranking se posiciona El Salvador en el índice de libertad económica de los países Latinoamericanos?
8. ¿Existen condiciones regulatorias o de alguna otra índole que facilitan o dificultan el ingreso de productos agrícolas a El Salvador?
9. ¿Qué limitaciones tiene una empresa agrícola exportadora al ingresar al mercado salvadoreño?
10. ¿Qué limitaciones tiene una empresa agrícola exportadora al ingresar al mercado salvadoreño?
11. ¿Se tiene convenio o tratado internacional entre Guatemala y El Salvador?
</t>
  </si>
  <si>
    <t>Lista de las empresas que se dedican a la fabricación de neumáticos.</t>
  </si>
  <si>
    <t>Yo soy la arrendante de un terreno ubicado en Conchagua, Le Unión, este inmueble fue utilizado para extraer material pétreo, porque tramite el Permiso Ambiental "Cantera La Guardia &amp; CO", con DGA 9448-2006. El contrato de arrendamiento se termina el 20/05-2021, por lo que necesito ver la autorización de explotación de material pétreo, y cuantos metros cúbicos fueron autorizados. Por lo que pido me puedan proporcionar una copia de la autorización de extracción de material pétreo del proyecto "Cantera La Guardia &amp; CO", con DGA 9448-2006". Ello es importante para garantizar el cumplimiento ambiental de las medidas, ya que yo los presionaré para que lo hagan.</t>
  </si>
  <si>
    <t>Solicito Información sobre la creación y Legalización de una empresa.</t>
  </si>
  <si>
    <t>Listado y numero de contacto de las Micro y Pequeñas empresas del área metropolitana de San Salvador.</t>
  </si>
  <si>
    <t>Listado de empresas que se dedican al procesamiento y conservación de carnes a Nivel Nacional En el período de 2014 hasta 2020 su Nombre completo, Razón Social y Número de empleados</t>
  </si>
  <si>
    <t>1. Resolución de concesión otorgada al proyecto de extracción de escoria volcánica en la Cantera Cerro El Chino en el municipio de Aguilares, San Salvador, a cargo del titular Blokitubos S.A de C.V.
2. Resolución de concesión otorgada al proyecto de extracción de escoria volcánica en la Cantera Cerro El Chino II en el municipio de Aguilares, San Salvador, a cargo de los titulares Jorge Alberto Cruz López y Juan Antonio Cruz López.
3. Registro de auditorías del cumplimiento de medidas de los proyectos de extracción de escoria volcánica de la Cantera Cerro El Chino y de la Cantera Cerro El Chino II. Ambas localizadas en El Cerro El Chino, Cantón La Toma, municipio de Aguilares, departamento de San Salvador.
 4. Resolución de concesión otorgada al proyecto de extracción de escoria volcánica Cerro El Negro en el municipio de Aguilares, San Salvador, a cargo del titular MegaBlock S.A. de C.V.</t>
  </si>
  <si>
    <t>Impacto económico en el Municipio de Santa Ana durante la pandemia Covid-19 en los comercios locales y los efectos en la actividad económica del Municipio de Santa Ana (marzo 2020-marzo 2021).
1. Cuantos negocios y empresas se encontraban activos antes de marzo 2020 y cuantas empresas y negocios se encuentran activas hasta 2021.
2. Graficas que demuestren dicho impacto (cierre de locales y empresas del municipio de Santa Ana).</t>
  </si>
  <si>
    <t>Listado de establecimientos del año 2017 a la fecha.</t>
  </si>
  <si>
    <t>Listado de las empresas inscritas, que están ubicada en el Municipio de Colón.</t>
  </si>
  <si>
    <t xml:space="preserve">Resolución de concesión otorgado al proyecto de extracción de escoria volcánica en la "CANTERA EL CONACASTE" Ampliación del Permiso MARN-N°14873-267-2012 Titular: sociedad de LA PEÑA, S.A. DE C.V. Identificador: Ampliación del Permiso MARN-N°14873-267-2012 Ubicación: Municipio de Aguilares, San Salvador.
● Resolución de concesión otorgada al proyecto de extracción de escoria volcánica en proyecto Explotación del Balasto (Cascajo rojo) con número de proyecto 22991; en el municipio de Aguilares, San Salvador.
● Resolución de concesión otorgada al proyecto de extracción de escoria volcánica en proyecto Cantera La Florida con número de proyecto 5451; en el municipio de Aguilares, San Salvador.
● Resolución de concesión otorgada al proyecto de extracción de escoria volcánica en Proyecto Cantera San Diego II con número de proyecto 1569; en el municipio de Aguilares, San Salvador.
</t>
  </si>
  <si>
    <t>La solicitud es que por favor nos proporcionen la cantidad de empresas PYMES del Sector Comercio y del Sector Servicios que actualmente existen registradas en la Colonia Flor Blanca, Departamento de San salvador.</t>
  </si>
  <si>
    <t>Se solicita un listado actualizado 2021 o 2020 con las empresas inscritas operando en la zona oriental de El Salvador, con su respectivo rubro o actividad económica y si está disponible la información de contacto (correo, número de teléfono y dirección). El listado es solicitado con el departamento y municipio donde se encuentren localizados.</t>
  </si>
  <si>
    <t>Solicito los siguientes requerimientos: Si se puede una copia en pdf, la Ley de Comercio Electrónico</t>
  </si>
  <si>
    <t>• Copia Del Contrato de La Licitación Pública DE CAFTA 02/2016, SUMINISTRO DE CUPONES O TARJETAS ELECTRÓNICAS PARA COMPRA DE COMBUSTIBLE PARA VEHÍCULOS AUTOMOTORES DEL MINISTERIO DE ECONOMÍA.
• Acta de recepción final de los servicios prestados a UNO S.A. DE C.V.
• Evaluación del desempeño del contratista UNO S.A. DE C.V. e informe de avance de la ejecución.
• Copia de la Solicitud de vales o tarjetas electrónicas por parte del CENADE y copia del recibo de los vales o tarjetas electrónicas entregadas a la GACI, durante el año 2016 originadas del contrato DR CAFT A 02/2016, empresa UNO S.A. DE C.V.</t>
  </si>
  <si>
    <t xml:space="preserve">• Informe mensual de la unidad de operaciones del CENADE (seguimiento al trabajo de campo verificaciones realizadas por el personal), detallado el numero personal asignado para cada actividad. Del año 2016.
• Planes de trabajo mensual, trimestral o semestral (puede ser semestral o el que ellos manejen también puede ser anual) del CENADE de la unidad de operaciones. Año 2016.
• Informe del trabajo realizado por el personal contratado por art.77 DGP en el CENADE año 2016. 
• Listado del personal contratado en el CENADE por art.77 detallando nombre, cargo que desempeña y si fue destacado en el interior del país. Periodo de trabajo en al año 2016.
</t>
  </si>
  <si>
    <t>En referencia a él o los Contratos por servicios técnicos y profesionales del CENADE por valor de $4,900.00 del año 2016.
• Proceso de contratación.
• Términos de referencia.
• Garantía de fiel cumplimiento.
• Informes de trabajo realizado.
• Actas de recepción firmadas por administradores de contrato.
• Evaluación del servicio prestado.</t>
  </si>
  <si>
    <t>• Copia de Contratos por servicios técnicos y profesionales del CENADE por valor de$ 4,900.00 del año 2016.
• Copia de la planilla de pago de los últimos tres meses del año 2016 (Octubre, Noviembre y diciembre) del personal contratado por Art 77.D.G.P.
• Copia de los anexos 1 y 9-2 del informe final de la auditoría realizada por la corte de cuentas de la república para el año 2016.
• Copia de la solicitud de vales de gasolina del jefe de transporte a la gerencia del CENADE, de los últimos 6 meses del año 2016.</t>
  </si>
  <si>
    <t>Resolución ministerial emitida por el ministro de economía Tharsis Salomón López para justificar la contracción de las 208 plazas del CENADE bajo la modalidad del M 77 Disposiciones Generales del Presupuesto periodo de 1 de ENERO AL 31 DE DICIEMBRE del año 2016</t>
  </si>
  <si>
    <t>“Programa de política pública "RECONVIRTIENDO EL TERRITORIO 2020"
1. Documento inicial del cual se desprenda la política pública, los objetivos y la implementación del Programa "RECONVIRTIENDO EL TERRITORIO 2020"
2. Otros documentos relacionados con del Programa de política pública "RECONVIRTIENDO EL TERRITORIO 2020" en los cuales se adviertan los actos administrativos del relacionados.</t>
  </si>
  <si>
    <t>Empresas desagregadas por municipios para el año 2018 y 2020. Enviar los siguientes campos: 
-Nombre de la empresa 
-Número de empleados 
-Dirección de la empresa 
-Clasificación de empresa (grande, pequeña, mediana, microempresa) 
-Departamento 
-Municipio de operación 
-Rubro 
-Actividad comercial</t>
  </si>
  <si>
    <t>Sociedades anónimas que existen en nuestro país</t>
  </si>
  <si>
    <t>Como parte de un proyecto de empleabilidad juvenil que ejecutamos en nuestra fundación, buscamos gestionar oportunidades de empleo a jóvenes que residen en determinados municipios del país. En ese sentido, solicito atentamente puedan compartirme:
1.       Base de datos que contenga las empresas inscritas legalmente en el país.
2.       Si es posible, los correos electrónicos y nombres de referentes de dichas empresas.</t>
  </si>
  <si>
    <t>Se me proporcione lista de plazas vacantes de trabajo para mujeres incluyendo, salario, cargo y perfil de contratación. Se me informe el procedimiento detallado para la aplicación a una plaza laboral incluyendo el nombre completo de la persona encargada de recursos humanos. Se me proporcione si existe un correo electrónico correspondiente a recursos humanos en el cual se pueda hacer llegar hoja de vida / curriculum vitae.</t>
  </si>
  <si>
    <t>Inexistente</t>
  </si>
  <si>
    <t>Prevenida ENTREGADA</t>
  </si>
  <si>
    <t>MINEC-2021-0175</t>
  </si>
  <si>
    <t>MINEC-2021-0176</t>
  </si>
  <si>
    <t>MINEC-2021-0177</t>
  </si>
  <si>
    <t>MINEC-2021-0178</t>
  </si>
  <si>
    <t>MINEC-2021-0179</t>
  </si>
  <si>
    <t>MINEC-2021-0180</t>
  </si>
  <si>
    <t>MINEC-2021-0181</t>
  </si>
  <si>
    <t>MINEC-2021-0182</t>
  </si>
  <si>
    <t>MINEC-2021-0183</t>
  </si>
  <si>
    <t>MINEC-2021-0184</t>
  </si>
  <si>
    <t>MINEC-2021-0185</t>
  </si>
  <si>
    <t>MINEC-2021-0186</t>
  </si>
  <si>
    <t>MINEC-2021-0187</t>
  </si>
  <si>
    <t>MINEC-2021-0188</t>
  </si>
  <si>
    <t>MINEC-2021-0189</t>
  </si>
  <si>
    <t>MINEC-2021-0190</t>
  </si>
  <si>
    <t>MINEC-2021-0191</t>
  </si>
  <si>
    <t>MINEC-2021-0192</t>
  </si>
  <si>
    <t>MINEC-2021-0193</t>
  </si>
  <si>
    <t>MINEC-2021-0194</t>
  </si>
  <si>
    <t>MINEC-2021-0195</t>
  </si>
  <si>
    <t>MINEC-2021-0196</t>
  </si>
  <si>
    <t>MINEC-2021-0197</t>
  </si>
  <si>
    <t>MINEC-2021-0198</t>
  </si>
  <si>
    <t>MINEC-2021-0199</t>
  </si>
  <si>
    <t>MINEC-2021-0200</t>
  </si>
  <si>
    <t>MINEC-2021-0201</t>
  </si>
  <si>
    <t>MINEC-2021-0202</t>
  </si>
  <si>
    <t>MINEC-2021-0203</t>
  </si>
  <si>
    <t>MINEC-2021-0204</t>
  </si>
  <si>
    <t>MINEC-2021-0205</t>
  </si>
  <si>
    <t>MINEC-2021-0206</t>
  </si>
  <si>
    <t xml:space="preserve">Como puede hacer un Salvadoreño viviendo en Estados Unidos adquirir una vivienda en El Salvador que sea pagada desde Estados Unidos
Que entidades del Estado facilitan programas de ayuda a compatriotas que viven en Estados Unidos,  con programas que para obtener vivienda en el Salvador.
</t>
  </si>
  <si>
    <t xml:space="preserve">1) Entre los años 1990 y 2010 cuantos, permisos fueron otorgados para exploración minera metálica en El Salvador? Y Cuantos fueron rechazados?
2) Entre los años 1990 y 2010, cuántos permisos fueron otorgados para la explotación minera metálica en El Salvador y cuantos fueron rechazados?
3) Entre los años 1990 y 2010, cuantos permisos fueron otorgados o rechazados para exploración y explotación de minería no metálica?, cuales son los recursos explotados aprobados?.
4) En el año 2004, se entregaron 18 licencias de exploración y en el año 2006 se otorgaron 29 licencias de exploración:
 A quienes se otorgó?
 En qué departamento?
 Cuáles son los nombres de los derechos mineros?
 Fecha de las solicitudes?
 Fecha del  otorgamiento?
 Fecha de caducidad?
 En que municipios se encuentran ubicadas? 
 En que cuencas hidroeléctricas?
 Cuál es su estatus actual? 
 Cuáles son los metales aprobados?
5)  Los estudios de impacto ambiental para solicitar los permisos de exploración, ¿Qué empresa o institución lo realizaban? 
</t>
  </si>
  <si>
    <t xml:space="preserve">•Listado de empresas productoras y productores informales de leche y productos lácteos como: Quesos, cremas, mantequillas, helados, etc.   
• Listado de empresas productoras de bebidas no carbonatadas como: Jugos, néctares, té helado, etc.  
•Detalle de precios de leche y productos lácteos como: Quesos, cremas, mantequillas, helados, etc. A partir de enero de 2020 hasta la más reciente actualización disponible.  
•Detalle de importación de leche, productos lácteos e insumos/materias primas importadas para la elaboración de productos lácteos. De ser posible desagregados por categoría con las empresas que importaron.
</t>
  </si>
  <si>
    <t>Solicito la información siguiente:  
La Bitácoras de la unidad de operaciones, específicamente de los coordinadores departamentales de enero a diciembre de 2016.  
Asignación de tareas al personal a su cargo por parte de los coordinadores departamentales de enero a diciembre año 2016.  
Informe mensual de los coordinares departamentales de asistencia de su personal a cargo de enero a diciembre de 2016.</t>
  </si>
  <si>
    <t>La información solicitada es sobre: DR CAFTA 02/2016, suministro de cupones o  tarjetas electrónicas para compra de combustible para vehículos automotores de Ministerio de Economía proceso de contratación, que incluya:  
Términos de referencia. 
Contrato. 
Garantía de fiel cumplimiento.  
Informes de trabajo realizado. 
Actas de recepción firmadas por administradores de contrato. 
Evaluación del servicio prestado</t>
  </si>
  <si>
    <t>Solicito lo siguiente:   
1. El número de sociedades inscritas en El Salvador.   
2. El número de autorizaciones de sucursales extranjeras de sociedades transnacionales se encuentran inscritas en El Salvador.   
3. Cuantas sociedades inscritas en El Salvador tenemos que en su escritura de Constitución se exprese que son instituciones bancarias.   
4. Cuantas sociedades tenemos inscritas en El Salvador que sean de Capital Mixto del Estado y de Privados.   
5. Cuantas sociedades tienen consorcios con capital extranjero según conste la Constitución de la sociedad.</t>
  </si>
  <si>
    <t xml:space="preserve">Solicito la siguiente información: 
Empresas de 'call center' activas en El Salvador en el año 2020, desglosadas por empresa y cantidad de empleados. 
</t>
  </si>
  <si>
    <t xml:space="preserve">1) Cuantas mypes del sector construcción se han registrado durante los últimos 3 años en la ciudad de San Miguel. 
2) Nombre de la empresa, dirección, número de contacto.  
</t>
  </si>
  <si>
    <t>Copia del acuerdo ejecutivo 31 de fecha 06 de enero de 2006, referido a los bienes transferidos a la Defensoría del Consumidor, por parte del Ministerio de Economía.</t>
  </si>
  <si>
    <t>Cantidad de trabajadores del sector de transporte en general o transporte de carga por carretera.
Aporte económico que el sector de transporte da al país.</t>
  </si>
  <si>
    <t>Solicito los documentos PDF de la Encuesta de Hogares de Propósitos Múltiples EHPM de los años 1990 al 1999.</t>
  </si>
  <si>
    <t>Con base a la Ley de Acceso a la Información Pública referido a los art. 2 y art. 72 solicito la siguiente información:
Actualmente me encuentro realizando una investigación referente a la aplicación de las políticas de protección y desarrollo a la persona migrante por CONMIGRANTES: el caso de las jóvenes deportadas, y he decidido tomar como informantes a algunas instituciones que conforman dicho consejo, de acuerdo al art. 12 de la Ley Especial para la Protección y Desarrollo de la Persona Migrante y su Familia, el Ministerio es miembro de CONMIGRANTES, teniendo un delegado titular y un delegado suplente, a raíz de ello, solicite a la OIR del Ministerio de Relaciones Exteriores una base de datos de los mismos, pero me gustaría corroborar a través de solicitud OIR de este Ministerio si la información es correcta, en caso de ser errónea por favor actualizar o si existe un referente técnico, la finalidad de la información es para enviar la correspondencia respectiva y se me conceda una audiencia para realizar una entrevista al titular, suplente o técnico designado.</t>
  </si>
  <si>
    <t>Haciendo uso del derecho de acceso a la información pública, el suscrito solicita que se le proporcione la siguiente información; debidamente sellada, foliada y certificada y en formato Excel: 
1) Listado de diplomados, capacitaciones, cursos, entrenamientos a los que han asistido o recibido el personal de la Gerencia/Dirección de Planificación y Desarrollo Institucional (incluyendo a la Gerente/Directora); conteniendo el personal que asistió, fecha de inicio, fecha de finalización, institución donde se realizó, número de horas impartidas, institución que la coordinó o proporcionó, desde junio/2019 a junio/2021. 
2) Listado de permisos autorizados por la Gerente/Directora de Planificación y Desarrollo Institucional por diferentes motivos (Misiones oficiales, enfermedad leve, enfermedad familiar, olvido de marcación, permiso personal, tiempo compensatorio -entre otros-); detallando al empleado de la Gerencia/Dirección de Planificación que se le autorizó, fecha de solicitud del permiso, fecha de inicio del permiso, fecha de finalización del permiso, desde junio/2019 a junio/2021. 
3) Listado de las amonestaciones verbales, por escrito, multas, suspensiones, nombramientos de plazas, promociones, dispensas de concurso, permutas, traslados, descensos de clase, promociones indebidas, renuncias, despidos y destituciones del personal de la Gerencia/Dirección de Planificación y Desarrollo Institucional (incluyendo a la Gerente/Directora); con el código de referencia de la Resolución.</t>
  </si>
  <si>
    <t>Haciendo uso del derecho de acceso a la información pública, el suscrito solicita que se le proporcione la siguiente información; debidamente sellada, foliada, certificada y en formato Excel: 
1) Reporte de Remuneraciones del Personal Activo (en formato Excel), con la siguiente información en columnas: Puesto Nominal, Puesto Funcional, Género, Forma de Pago, Salario Mensual; agrupados por Unidad Organizativa. Con fecha de corte: Diciembre/2020. 
2) Reporte de Remuneraciones del Personal Activo (en formato Excel), con la siguiente información en columnas: Puesto Nominal, Puesto Funcional, Género, Forma de Pago, Salario Mensual; agrupados por Unidad Organizativa. Con fecha de corte: Marzo/2021. 
3) Reporte de Remuneraciones del Personal Activo (en formato Excel), con la siguiente información en columnas: Puesto Nominal, Puesto Funcional, Género, Forma de Pago, Salario Mensual; agrupados por Unidad Organizativa. Con fecha de corte: Junio/2021.</t>
  </si>
  <si>
    <t>Haciendo uso del derecho de acceso a la información pública, el suscrito solicita que se le proporcione la siguiente información; debidamente sellada, foliada, certificada y en formato Excel:  
1) Para el período desde el 24 de febrero de 2021 hasta el 15 de junio de 2021:  
Listado de personal que ha sido seleccionado por la Comisión de Servicio Civil del MINEC para ingresar a formar parte del personal comprendido en la carrera administrativa (Ley de Salarios o contrato administrativo). 
• Listado de personal al que le ha sido creada plaza por Ley de Salarios o Contrato Administrativo en el Ministerio de Hacienda o la Asamblea Legislativa. 
2) Para el período desde el 24 de febrero de 2021 hasta el 15 de junio de 2021: 
• Listado de casos de amonestación a funcionarios o empleados públicos que han sido conocidos en única instancia y casos de sanciones a funcionarios o empleados públicos que han sido conocidos en primera instancia por la Comisión del Servicio Civil del MINEC. 
• Listado de casos de amonestación que han sido impuestos por otras instancias internas o externas a funcionarios o empleados públicos del MINEC y casos de sanciones que han sido impuestos por otras instancias internas o externas a funcionarios o empleados públicos del MINEC. 
3) Para el período desde el 24 de febrero de 2021 hasta el 15 de junio de 2021: 
• Listado de personal al que se le ha resuelto una dispensa de concurso por la Comisión de Servicio Civil del MINEC para gestionar un posible nombramiento de plaza, promoción, permuta o traslado.  
• Documento de Resolución íntegro debidamente sellado, foliado y certificado emitido por la Comisión de Servicio Civil del MINEC, en el que se resuelve aplicar la dispensa de concurso; en versión pública, eliminando los elementos clasificados como datos personales con marcas que impidan su lectura, haciendo constar en una nota la razón que expresa la supresión efectuada."</t>
  </si>
  <si>
    <t xml:space="preserve">Tiempo de servicio en FIGAPE, en una cuadricula por mes y año, el cual detalle días y salarios, para la construcción de un historial laboral a nombre de Hedit Griselda Abrego de Ramírez. (Tiempo de servicio en FIGAPE de fecha de ingreso 20 de marzo de 1987). </t>
  </si>
  <si>
    <t xml:space="preserve">1. Base de datos unida y completa de la Encuesta de Hogares de Propósitos Múltiples (EHPM) 2020, en formatos SPSS, Stata y Microsoft Excel. 
2. Los códigos de cantones y su respectivo nombre del lugar al que corresponde, esto segregado por municipio. 
3. Base de datos de las estimaciones de población, segregadas por sexo y por edad, para todos los municipios del país a partir del año 2008 al año 2100. Esto según la actualización 2021 (con referencia de http://www.digestyc.gob.sv/index.php/novedades/avisos/1023-proyecciones-y-estimaciones-de-poblacion-municipal.html), en formatos SPSS, Stata y Microsoft Excel. 
4. Bases de datos de natalidad, migración y defunciones utilizadas para la actualización de estimaciones de población, utilizados para revisión 2021 de estimación de población (según lo indicado en http://www.digestyc.gob.sv/index.php/novedades/noticias/1024-minec-digestyc-presentan-proyecciones-de-poblacion-2021.html); Estos en formatos SPSS, Stata y Microsoft Excel. Esto a partir del año 2008 al 2100.  
5. Base de datos del directorio de unidades económicas del periodo 2011 a la fecha más reciente disponible, incluyendo ubicación, georreferenciada y dirección de lugar, nombre de la empresa, actividad económica, rubro o sector, desagregado por tamaño y por municipio, cantidad de empleado. Todo en formatos Microsoft Excel. 
6. Bases de datos de la Encuesta económica trimestral, del periodo 2015 al 2021. 
</t>
  </si>
  <si>
    <t>Se ha elaborado un cuestionario que consta de 6 preguntas, las cuales serán desarrolladas por lo/as del equipo de investigación, con la persona designada por la institución identificada en este proceso o el entrevistado. Esta actividad se realizará el día y hora fecha convenido para ello. La entrevista será realizada en modalidad virtual, en la plataforma digital que la institución o persona considere conveniente. Los insumos recabados serán de utilidad para fortalecer el proceso de Sistematización de la investigación y conocer así los diferentes esfuerzos, acciones y desafíos de diferentes instituciones en cuanto al estudio Se remiten un formato de cuestionarios 
Preguntas: 
¿En su institución cuentan con información sobre acciones de planeación y/o ejecución con énfasis en la promoción de iniciativas de instalación de pequeña y mediana empresa e inversión de capitales en el territorio nacional, incluyendo alianzas estratégicas entre salvadoreños residentes en Estados Unidos de América y productores nacionales y reducción de costos de envío de remesas, durante el período del julio 2017- diciembre 2019? 
En el caso que se hubieran ejecutado dichas acciones o algunas de ellas, especifique. ¿Cuál fue el número de beneficiarios de estos proyectos? 
¿Cuáles son los Estados de procedencia de los residentes en EUA beneficiados con proyectos o acciones reguladas en la pregunta 1 de este cuestionario? 
¿En concepto de miles o millones de dólares, de cuánto fue la inversión de parte de salvadoreños residentes en Estados Unidos de América en las áreas que dio cobertura la institución? 
Como institución, ¿Cuáles considera que son los retos para poner en marcha proyectos específicos para que salvadoreños en el exterior, puedan instalar pequeñas y medianas empresas, invertir en capitales, construir alianzas con productores nacionales y contar con incentivos fiscales? 
¿Tiene conocimiento sobre acciones específicas a favor de los salvadoreños en el exterior, que conlleven a la reducción de costos de envío de remesas?.</t>
  </si>
  <si>
    <t>A nivel departamental (SONSONATE): 
* Empresas constructoras y afines 
* Talleres (industriales, mecánicos, etc.) 
* Empresas que se dedican al arrendamiento de equipos de construcción. 
A nivel nacional: 
*Empresas que venden equipos de construcción y herramientas industriales. 
Me gustaría hacer énfasis en que requiero que contenga: 
- NOMBRE COMERCIAL, DIRECCIÓN, y CONTACTO (teléfono, correo).</t>
  </si>
  <si>
    <t>Solicito las EHPM 2018, 2019, 2020 que no se encuentran en el sitio de la Digestyc, dependencia del MINEC.</t>
  </si>
  <si>
    <t>Solicito a su digna autoridad la siguiente información: 
1. Nombre de las instituciones, empresas o sociedades, que en su carácter de operadores o proveedores de servicios financieros a través de tarjetas de crédito, tienen carácter de entidades supervisadas o registradas por la Superintendencia de Obligaciones Mercantiles. 
2. Nombre de las instituciones, empresas o sociedades, que en su carácter de operadores o proveedores de servicios financieros a través de tarjetas de crédito, han depositado los formularios de contratos de adhesión, para la verificación en conjunto con la Defensoría del Consumidor, si dichos formularios cumplen lo correspondiente a los derechos del consumidor, en el período de comprendido entre los años 2010 al 2019, ambos años incluidos. 
3. Cantidad de formularios de contratos de adhesión depositados en la Superintendencia de Obligaciones Mercantiles, para su verificación, en cumplimiento al art. 22 de la Ley de Protección al Consumidor, en el período de comprendido entre los años 2010 al 2019, ambos años incluidos. 
4. Tipos de cláusulas abusivas diferentes a las enunciadas en el art., 17 de la Ley de Protección al Consumidor, que se hayan identificado en los formularios de adhesión correspondientes depositados en la Superintendencia de Obligaciones Mercantiles, y hayan sido observadas y/o rechazadas por la Superintendencia en el período de comprendido entre los años 2010 al 2019, ambos años incluidos. 
5. Sanciones emitidas por la Superintendencia de Obligaciones Mercantiles en el período comprendido entre los 'años 2010 al 2019, con motivo de la inclusión de cláusula.</t>
  </si>
  <si>
    <t>Acuerdo de nombramiento como asesor del despacho ministerial y funciones que realiza, fotocopia de acuerdo de nombramiento en juntas directivas u otros de instituciones autónomas y dietas que se cobran de Mario Rodolfo Salazar. Todo certificado.</t>
  </si>
  <si>
    <t>Para el período de 2015 a 2020:  
Niñas y niños que viven con ninguno de sus padres, por edad de 0 a 7 años, cantidad y porcentaje  
Niñas y niños que viven con uno de sus padres, por edad de 0 a 7 años, cantidad y porcentaje  
Niñas y niños que no recibe ningún servicio de cuidado público o privado, por edad de 0 a 3 años, cantidad y porcentaje  
Tasa neta de cobertura en educación inicial (de 0 a 3 años)   
Tasa neta de cobertura en educación parvularia (de 4 a 6 años)   
Tasa neta de cobertura en primer grado (7 años)  
Tasa neta de cobertura para primera infancia (de 0 a 7 años)   
Asistencia a programas de educación infantil temprana, por edad (de 0 a 7 años), según sector (público y privad), cantidad y porcentaje  
Niños de 0 a 7 años que están estudiando en situación de pobreza monetaria, cantidad y porcentaje 
Niños de 0 a 7 años que están estudiando en situación de pobreza multidimensional, cantidad y porcentaje  
Niños de 0 a 7 años que están estudiando en hacinamiento, cantidad y porcentaje 
Niños de 0 a 7 años que están estudiando en inseguridad alimentaria, cantidad y porcentaje 
Hogares con niños de 0 a 7 años que están estudiando en situación de pobreza monetaria, cantidad y porcentaje 
Hogares con niños de 0 a 7 años que están estudiando en situación de pobreza multidimensional, cantidad y porcentaje 
Hogares con niños de 0 a 7 años que están estudiando en hacinamiento, cantidad y porcentaje 
Hogares con niños de 0 a 7 años que están estudiando en inseguridad alimentaria, cantidad y porcentaje</t>
  </si>
  <si>
    <t>3. Monto de ingresos y salarios promedio. (Se me pide que en la medida de lo posible, tome en cuenta datos sobre la oferta y demanda y lo clasifique por sector económico). ¿Hay alguna información cualitativa que me ayude en este punto? 
Nota: Un elemento a considerar es que mucha de la información que es registrada de manera “oficial” proviene sólo del sector formal de la economía; sin embargo, una buena parte de los ingresos que se generan corresponden al sector informal. ¿Cómo puedo obtener información sobre el sector informal? 
5. Determinar la oferta y demanda de mano de obra en la zona. ¿Qué me recomienda en este punto? ¿Qué elementos debo tomar en cuenta? ¿Qué tipo de información debo tomar en cuenta? o ¿Qué aspectos debo considerar?  
6.  Uso y tenencia de la tierra de las áreas ocupadas por el proyecto.  
Me puede ayudar en cómo debo de interpretar este punto y qué aspectos debo tomar en cuenta.</t>
  </si>
  <si>
    <t>Reciba un cordial saludo. El motivo de la presente es solicitar la siguiente información:  
• Listado empresas/sociedades dedicadas a los siguientes giros o actividades:  
Agricultores de arroz  
Regantes de arroz  
Producción de arroz y miga de arroz  
Beneficio e industriales de arroz  
Importadores de arroz y miga de arroz  
Venta, comercializadores de arroz y miga de arroz  
Cualquier otra actividad relacionada al sector de arroz y su derivado, la miga de arroz 
• Además, solicito atentamente que el listado contenga los siguientes datos:  
 Fecha de registro/ creación  
 Nombre Entidad  
 Denominación y abreviatura de la sociedad  
 Nombre Representante Legal  
 Teléfono/Celular  
 Correo electrónico  
 Dirección
 Estado actual de la misma</t>
  </si>
  <si>
    <t xml:space="preserve">Información de los capitales que tenga registrados en El Salvador la Sociedad Plycem Construsistemas El Salvador Sociedad Anónima de capital variable. </t>
  </si>
  <si>
    <t>Información solicitada:  
Para el período de 2015 a 2020, calcular los promedios nacionales y los datos de los siguientes tres municipios: San Miguel, San Salvador y Santa Ana; correspondientes a cada uno de los siguientes indicadores:  
Pobreza  
1. % de la población en situación de pobreza: total, urbana, rural, hombres, mujeres, extrema y relativa.  
2. % de la población en situación de pobreza multidimensional: total, urbana, rural, hombres, mujeres, extrema y relativa.  
Educación  
1. Tasa neta de asistencia por nivel educativo.  
2. Escolaridad promedio: total, urbana, rural, hombres, mujeres, jóvenes (16 a 29 años), jóvenes mujeres, jóvenes hombres.  
3. Escolaridad promedio, según los siguientes grupos de edad: 0-3, 4-6, 7-12, 13-15, 16-18, 19-24, 25-29, 30-39, 40-49, 50-59, 60-64, 65 años o más.  
4. Número de personas que no estudian: total, urbana, rural, hombres, mujeres, jóvenes (16 a 29 años), jóvenes mujeres, jóvenes hombres.  
5. Número de personas que no estudian, según los siguientes grupos de edad: 0-3, 4-6, 7-12, 13-15, 16-18.  
6. Razones por las que las personas que no estudian no lo hacen: total, urbana, rural, hombres, mujeres, jóvenes {16 a 29 años), jóvenes mujeres, jóvenes hombres.  
7. Razones por las que las personas que no estudian no lo can, según los siguientes grupos de edad: 0-3, 4-6, 7-12, 13-15, 16-18.  
Empleo  
1. Desempleo (% de la PEA): total, urbana, rural, mujeres, hombres, jóvenes (16 a 29 años), jóvenes mujeres, jóvenes hombres.  
2. Número de personas que no trabajan: total, urbana, rural, hombres, mujeres, jóvenes (16 a 29 años), jóvenes mujeres, jóvenes hombres.  
3. Número de personas que no trabajan, según los siguientes grupos de edad: 16-17, 18-24, 25-29, 30-39, 40-49, 50 años o más.  
4. Razones por las que las personas que no trabajan no lo hacen: total, urbana, rural, hombres, mujeres, jóvenes (16 a 29 años), jóvenes mujeres, jóvenes hombres. 
5. Razones por las que las personas que no trabajan no lo hacen, según los siguientes grupos de edad: 16-17, 18-24, 25-29, 30-39, 40-49, 50 años o más.  
6. Subempleo (%de los ocupados urbanos): total, hombres, mujeres, jóvenes (16 a 29 años), jóvenes mujeres, jóvenes hombre.s  
7. % de la PEA con seguridad social: total, urbana, rural, mujeres, hombres, jóvenes {16 a 29 años), jóvenes mujeres, jóvenes hombres.  
8. % de jóvenes NINI: total, urbana, rural, hombres, mujeres. 
Migración  
1. % de población que reside en hogares receptores de remesas: total, urbana, rural, mujeres, hombres, jóvenes {16 a 29 años), jóvenes mujeres, jóvenes hombres.  
2. % de la población con algún familiar residiendo en el extranjero: total, urbana, rural, mujeres, hombres, jóvenes (16 a 29 años), jóvenes mujeres, jóvenes hombres.  
3. % de hogares con migrantes retornados.</t>
  </si>
  <si>
    <t>En este momento realizo una investigación institucional para elaborar un Diagnóstico de necesidades de formación emprendedora dentro de la disciplina del diseño gráfico en El Salvador. 
Por ello, solicito su ayuda en brindarme la información sobre la actividad económica “7410 Actividades especializadas de diseño” (CIIU revisión 4), registro de cantidad de empresas, por departamento, de 2016 a 2020 (registros de cinco años)</t>
  </si>
  <si>
    <t>Solicito información de las empresas de fabricación de muebles en Melamina en el municipio de San Salvador y San Miguel, al igual que comerciales que distribuyan muebles en la zona oriental y San Salvador.</t>
  </si>
  <si>
    <t>Reciban un cordial saludo y deseos de éxito en sus funciones. En esta oportunidad les escribo para solicitar información sobre 5 municipios:  
1. San Salvador 
2. Santa Tecla 
3. Antiguo Cuscatlán.  
4. Soyapango 
5. Ilopango 
En cada de uno de estos municipios, necesito obtener información para determinar la siguiente información:  
Dinámica económica de los municipios: 
1. Sectores económicos que predominan en los municipios 
2. Actividades económicas que generan más ocupación (incluye autoempleo y sector informal) 
3. Actividades que generan más ingresos para la economía local 
4. Cantidad de micro - mediana y gran empresa 
5. Número de empresas inscritas al IVA y seguro social 
6. Número de personas ocupadas en cada municipio / Clasificadas por sexo - edad - tipo de ocupación 
Ingresos y salarios promedio  
1. Ingresos promedio por tipo de empresa (micro, pequeña, mediana y grande) 
2. Salarios promedio por tipo de actividad económica 
3. Salarios promedio por tipo de ocupación (formal e informal).</t>
  </si>
  <si>
    <t>Me dirijo a usted para solicitarle información para sustentar nuestro trabajo de grado sobre Factores que han incidido en el Subdesarrollo Económico Industrial en el Municipio de Ahuachapán en la última década. 
No. de empresas registradas desde el 2011-2021 en el municipio de Ahuachapán. 
No. de empresas registradas desde el 2011-2021 en el municipio de Ahuachapán. 
Porcentaje de personas con empleo fijo en el municipio de Ahuachapán de 2011-2021. 
Porcentaje de personas con empleo fuera del municipio de Ahuachapán de 2011-2021. 
Porcentaje de desempleo en el municipio de Ahuachapán de 2011-2021.</t>
  </si>
  <si>
    <t xml:space="preserve">Prevención </t>
  </si>
  <si>
    <t xml:space="preserve">Entrega parcial, por que la información es mucha, se entrega por partes </t>
  </si>
  <si>
    <t xml:space="preserve">Parcial </t>
  </si>
  <si>
    <t>Dirección de Talento Humano</t>
  </si>
  <si>
    <t>UAIP</t>
  </si>
  <si>
    <t>Dirección de Hidrocarburos y Minas</t>
  </si>
  <si>
    <t>UACI</t>
  </si>
  <si>
    <t xml:space="preserve">Dirección de Asuntos Jurídicos </t>
  </si>
  <si>
    <t>Despacho - Dirección de Asuntos Jurídicos</t>
  </si>
  <si>
    <t xml:space="preserve">Dirección de Talento Humano - Comisión del Servicio Civil </t>
  </si>
  <si>
    <t>Dirección de Inteligencia y Política Económica</t>
  </si>
  <si>
    <t xml:space="preserve">Superintendencia de Obligaciones Mercantiles. </t>
  </si>
  <si>
    <t xml:space="preserve">Dirección de Asuntos Jurídicos - Dirección de Talento Humano </t>
  </si>
  <si>
    <t>24/06/2021 - 13/07/2021</t>
  </si>
  <si>
    <t>USA</t>
  </si>
  <si>
    <t>MINEC-2021-0207</t>
  </si>
  <si>
    <t>MINEC-2021-0208</t>
  </si>
  <si>
    <t>MINEC-2021-0209</t>
  </si>
  <si>
    <t>MINEC-2021-0210</t>
  </si>
  <si>
    <t>MINEC-2021-0211</t>
  </si>
  <si>
    <t>MINEC-2021-0212</t>
  </si>
  <si>
    <t>MINEC-2021-0213</t>
  </si>
  <si>
    <t>MINEC-2021-0214</t>
  </si>
  <si>
    <t>MINEC-2021-0215</t>
  </si>
  <si>
    <t>MINEC-2021-0216</t>
  </si>
  <si>
    <t>MINEC-2021-0217</t>
  </si>
  <si>
    <t>MINEC-2021-0218</t>
  </si>
  <si>
    <t>MINEC-2021-0219</t>
  </si>
  <si>
    <t>MINEC-2021-0220</t>
  </si>
  <si>
    <t>MINEC-2021-0221</t>
  </si>
  <si>
    <t>MINEC-2021-0222</t>
  </si>
  <si>
    <t>MINEC-2021-0223</t>
  </si>
  <si>
    <t>MINEC-2021-0224</t>
  </si>
  <si>
    <t>MINEC-2021-0225</t>
  </si>
  <si>
    <t>MINEC-2021-0226</t>
  </si>
  <si>
    <t>MINEC-2021-0227</t>
  </si>
  <si>
    <t>MINEC-2021-0228</t>
  </si>
  <si>
    <t>MINEC-2021-0229</t>
  </si>
  <si>
    <t>MINEC-2021-0230</t>
  </si>
  <si>
    <t>MINEC-2021-0231</t>
  </si>
  <si>
    <t>MINEC-2021-0232</t>
  </si>
  <si>
    <t>MINEC-2021-0233</t>
  </si>
  <si>
    <t>MINEC-2021-0234</t>
  </si>
  <si>
    <t>¿Se cuenta con un acuerdo de coordinación entre RREE y el MINEC? En caso de no existir, describir o compartir el mecanismo de coordinación entre el MINEC y RREE en materia de promoción y atracción de inversiones en el país, en el periodo 2014-2019. 
Listado de acuerdos comerciales u otro tipo de instrumentos que incluyan el tema de fomento o atracción de inversiones implementados desde el año 2014 hasta el año 2019. 
Detalle de actividades impulsados por el MINEC para la promoción y acción de inversiones de forma anual entre el año 2014-2019.</t>
  </si>
  <si>
    <t>El Listado anual de Empresas y franquicias extranjeras registradas entre el año 2014 y al 2019, con cobertura departamental, de los siguientes sectores económicos: 
Agricultura, caza, silvicultura y pesca 
Industria manufacturera 
Electricidad 
Construcción 
Comercio, Restaurantes y Hoteles 
Transporte, Almacenamiento y Servicios 
Establecimientos financieros y seguros.</t>
  </si>
  <si>
    <t>1) Con el lanzamiento de la Autoridad Acreditadora Raíz en 2002, se anunció que iniciarían con el proceso de autorización de las instituciones proveedoras de servicios de certificación para poder implementar la firma electrónica certificada. Se solicita conocer el estado del proceso de autorización de dichas instituciones, es decir, conocer cuántas empresas o instituciones ya han sido autorizadas al 30 de junio de 2021 y cuántas se encuentran tramitando la autorización aún hasta la misma fecha.  
2) En caso de ya existir instituciones autorizadas para proveer servicios de certificación, se solicita conocer cuántas de ellas ya se encuentran operando.</t>
  </si>
  <si>
    <t>Haciendo uso del derecho de acceso a la información pública, el suscrito solicita que se le proporcione la siguiente información; debidamente sellada, foliada y certificada:  
1)  Para el período desde el 12 de enero de 2021 hasta el 23 de febrero de 2021: 
• Listado de personal que ha sido seleccionado por la Comisión de Servicio Civil del MINEC para ingresar a formar parte del personal comprendido en la carrera administrativa (Ley de Salarios o contrato administrativo).  
• Listado de personal al que le ha sido creada plaza por Ley de Salarios o Contrato Administrativo en el Ministerio de Hacienda o la Asamblea Legislativa.  
2)  Para el período desde el 12 de enero de 2021 hasta el 23 de febrero de 2021:  
• Listado de casos de amonestación a funcionarios o empleados públicos que han sido conocidos en única instancia y casos de sanciones a funcionarios o empleados públicos que han sido conocidos en primera instancia por la Comisión del Servicio Civil del MINEC.  
• Listado de casos de amonestación que han sido impuestos por otras instancias internas o externas a funcionarios o empleados públicos del MINEC y casos de sanciones que han sido impuestos por otras instancias internas o externas a funcionarios o empleados públicos del MINEC. 
3)  Para el período desde el 12 de enero de 2021 hasta el 23 de febrero de 2021:  
• Listado de personal al que se le ha resuelto una dispensa de concurso por la Comisión de Servicio Civil del MINEC para gestionar un posible nombramiento de plaza, promoción, permuta o traslado.  
• Documento de Resolución íntegro debidamente sellado, foliado y certificado emitido por la Comisión de Servicio Civil del MINEC, en el que se resuelve aplicar la dispensa de concurso; en versión pública, eliminando los elementos clasificados como datos personales con marcas que impidan su lectura, haciendo constar en una nota la razón que expresa la supresión efectuada.</t>
  </si>
  <si>
    <t>Haciendo uso del derecho de acceso a la información pública, el suscrito solicita que se le proporcione la siguiente información; debidamente sellada, foliada y certificada:  
1) Documento íntegro de nota de autorización emitida por la Dirección General de Presupuesto debidamente sellada, foliada y certificada, con referencia No. DGP-DAPSP-481/2021 de fecha 13/05/2021; en versión pública, eliminando los elementos clasificados como datos personales con marcas que impidan su lectura, haciendo constar en una nota la razón que expresa la supresión efectuada.  
2) Documento íntegro de nota de autorización emitida por la Dirección General de Presupuesto debidamente sellada, foliada y certificada, con referencia No. DGP-DAPSP-788/2021 de fecha 11/06/2021; en versión pública, eliminando los elementos clasificados como datos personales con marcas que impidan su lectura, haciendo constar en una nota la razón que expresa la supresión efectuada.  
3) Documento íntegro de cualquier otra nota de autorización emitida por la Dirección General de Presupuesto debidamente sellada, foliada y certificada, relacionada a las plazas de la Dirección / Gerencia de Planificación y Desarrollo Institucional; desde julio de 2016 hasta junio de 2021.</t>
  </si>
  <si>
    <t>Haciendo uso del derecho de acceso a la información pública y con fundamento en el derecho a ver el expediente de trabajo, el suscrito solicita que se le proporcione la siguiente información:  
1) Una copia sellada, foliada y certificada de mi expediente laboral como servidor público en el Ministerio de Economía; desde el 01 de abril de 2011 hasta el 30 de junio de 2021.</t>
  </si>
  <si>
    <t>En el ejercicio del derecho que me es reconocido en el artículo dos de la Ley de Acceso a la Información Pública y que deriva del artículo seis de la Constitución de la República, a bien tengo requerir lo siguiente:  
Detalle de montos erogados por la institución para adquisición de servicios de publicidad y pautas publicitarias, del 1 de enero al 31 de mayo de 2021. Especificar montos de contratos, nombre de persona natural o jurídica a la que se adjudicó el contrato, fecha de adjudicación, detalle de las ofertas presentadas a la unidad de adquisiciones y contrataciones. 
Copias de los contratos referidos en el punto 1 y de las ofertas recibidas en la unidad de adquisiciones y contrataciones para cada proceso de compra.</t>
  </si>
  <si>
    <t>De acuerdo a la ley de presupuesto para 2021, en el portal de Transparencia Fiscal del Ministerio de Hacienda (https://www.transparenciafiscal.gob.sv/ptf/es/PTF2-Gastos.html). El ramo de Economía, en el literal “B”: asignación de recursos y numeral “3” relación propósitos con recursos asignados, cuenta con la unidad presupuestaria y línea de trabajo “04 Estadísticas y censos: 04 Cumplimiento de la sentencia de El Mozote y Lugares aledaños” con un costo asignado de $50,290. En ese sentido, se solicita los montos de ejecución de dicha línea de trabajo, para los meses de enero, febrero, marzo, abril, mayo y junio de 2021. Además de la desagregación por mes, se requiere que por cada monto o suma ejecutada se detalle el nombre del/los programas y/o actividades de toda índole realizadas a partir de esta línea de trabajo (incluyendo administrativas), así como la fecha de ejecución correspondiente y la unidad o funcionario responsable de ejecución. De igual forma, incluir la suma del fondo sin ejecutar o restante, hasta el 30 de junio de 2021.</t>
  </si>
  <si>
    <t>1. ¿Cuáles son los requisitos para constituir en El Salvador una empresa dedicada a prestar servicios internacionales en “Procesos empresariales”? 
2. ¿Es necesario que este tipo de empresas operen dentro un parque o centro de servicios o pueden funcionar fuera de estos? 
3. ¿Cuál es el proceso para constituir una sociedad dedicada a prestar servicios internacionales en “Procesos empresariales”</t>
  </si>
  <si>
    <t>Por medio del presente escrito, quisiera solicitar información respecto al siguiente dato:  
1. Número total de la población del municipio de Ciudad Arce, departamento de La Libertad hasta el año 202O desagregada pon sexo.</t>
  </si>
  <si>
    <t>Listado de empresas formales sobre: Registros de talleres de Motocicletas en el Municipio de Sonsonate, año 2020 por tamaño.</t>
  </si>
  <si>
    <t>Busco algún tipo de guía o ayuda que explique los números HS8 de comercio internacional para hacer un informe sobre el tratado de libre comercio CAFTA-DR.</t>
  </si>
  <si>
    <t>Base de datos de empresas por rubro económico en formato Excel, Estadístico de empresas por actividad económica en base de datos en EXCEL.
Registro Administrativo de Empresas formales año 2020, con los Sectores Económicos y por tamaño.</t>
  </si>
  <si>
    <t>Estimaciones y proyecciones de población (de acuerdo con revisión 2021), desagregado por departamento y sexo, para los años 2015-2021.</t>
  </si>
  <si>
    <t>¿Cuánto petróleo o gasolina consumió El Salvador en los años 2018, 2019,2020? 
¿Qué empresas suministran o venden petróleo o gasolina a El Salvador?</t>
  </si>
  <si>
    <t>Estadísticas de personas que se han mantenido trabajando activamente al 31 de diciembre de los años 2018 y 2019. Segmentado por género (Masculino y Femenino).</t>
  </si>
  <si>
    <t>Solicitar me envíen actualizada la información de la empresas activas en El Salvador para el año 2020 2021, ya que revisando en el portal de transparencia únicamente esta activa hasta el año 2021, anexo mi datos personales.</t>
  </si>
  <si>
    <t>Numero de las medianas empresa del sector servicio de transporte de carga pesada del departamento de Sonsonate, municipio de Sonsonate.</t>
  </si>
  <si>
    <t>Número de vehículos por tipo que poseen y están registrados por personas naturales (omitir registros empresariales) 
Número de vehículos que poseen personas que gana menos de 350.00 de $350.00 a $1,000.00, de $1,001.00 a $2,000.00, de $2,001.00 a $3,000.00 y de $3,001.00 a más.  
Cantidad de hogares (por tipo de hogares) que poseen 1 vehículo; 2 vehículos; 3 vehículos; 4 vehículos y 5 vehículos a más.  
La información para los años 2018, 2019, 2020 y 2021 en un formato Excel</t>
  </si>
  <si>
    <t>Para desarrollar mi investigación necesito conocer cuántos negocios componen el sector informal,  
Cuantos negocios están dedicados a la venta de productos de primera necesidad y cuantos negocios están dedicados a la prestación de servicios de primera necesidad en la ciudad de San Miguel, la información solicitada es solamente con fines de poder realizar el Proyecto de Innovación</t>
  </si>
  <si>
    <t>Información disponible de estado de resultados de la empresa PAN GENESIS, SA DE CV</t>
  </si>
  <si>
    <t>Como parte de los insumos informativos para un Trabajo de Graduación de Maestría en Administración de Empresas, en la Universidad “Dr. José Matías Delgado”, se requiere: Listado de Negocios clasificados como Salones de Belleza inscritos en sus registros, para las fechas comprendidas entre el 01 de enero de 2020 hasta el 27 de julio de 2021 que se encuentren localizados en el Municipio de Ciudad Delgado incluyendo su dirección de ubicación</t>
  </si>
  <si>
    <t>Haciendo uso del derecho de acceso a la información pública, el suscrito solicita que se le proporcione la siguiente información; debidamente sellada, foliada y certificada:  
1. Documento íntegro del Acuerdo Ministerial en que se designa al (a la) funcionario(a) que asumió interinamente las funciones que legalmente le corresponden al (a la) Director(a) de Talento Humano; desde mayo 2020 hasta julio de 2021. 
2. Listado de documentos generados o producidos por la Dirección de Talento Humano bajo la serie documental “Correspondencia Interna y Externa”; referido a Correspondencia interna y externa recibida y enviada de las diferentes oficinas del MINEC; desde junio de 2019 hasta julio 2021.  
3. Listado de documentos generados o producidos por la Dirección de Talento Humano bajo la serie documental “Correspondencia Gerencia RRHH General”; referido a Correspondencia Externa recibida y enviada a diferentes Instituciones; desde junio de 2019 hasta julio 2021</t>
  </si>
  <si>
    <t>Haciendo uso del derecho de acceso a la información pública, el suscrito solicita que se le proporcione la siguiente información; debidamente sellada, foliada y certificada:  
1. Documento íntegro de los Planes de Trabajo Anuales, elaborados por la Comisión de Ética Gubernamental del Ministerio de Economía (MINEC) y aprobados por el Pleno del Tribunal de Ética Gubernamental; desde junio de 2019 hasta julio de 2021.  
2. Documento íntegro de los Informes de cumplimiento de las actividades programadas en los Planes de Trabajo Anuales, elaborados por la Comisión de Ética Gubernamental del MINEC y remitidos al Tribunal de Ética Gubernamental; desde junio de 2019 hasta julio 2021.  
3. Documento íntegro de las Actas de Sesiones efectuadas y firmadas por los miembros asistentes de la Comisión de Ética Gubernamental del MINEC, que se encuentran en el Libro de Actas en resguardo del Secretario; en versión publica, eliminando los elementos clasificados como datos personales con marcas que impidan su lectura, haciendo constar en una nota la razón que expresa la supresión efectuada; desde junio de 2019 hasta julio 2021</t>
  </si>
  <si>
    <t>Haciendo uso del derecho de acceso a la información pública, el suscrito solicita que se le proporcione la siguiente información; debidamente sellada, foliada y certificada:   
1. Documento íntegro del Acuerdo Ministerial en que se designa al (a la) funcionario(a) que asumió interinamente las funciones que legalmente le corresponden al (a la) Director(a) /Gerente de Planificación y Desarrollo Institucional; desde mayo 2020 hasta julio de 2021.  
2. Listado de documentos generados o producidos por la Dirección de Planificación y Desarrollo Institucional bajo la serie documental “Correspondencia”, sub serie documental “Interna”; referido en notas, circulares y/o Memorándums remitidos a las demás Unidades Organizativas del MINEC; desde junio de 2019 hasta julio de 2021. 
3. Listado de documentos generados o producidos por la Dirección de Planificación y Desarrollo Institucional bajo la serie documental “Correspondencia”, sub serie documental “Externa”; referido en notas procedentes de otras Instituciones y otros; desde junio de 2019 hasta julio de 2021</t>
  </si>
  <si>
    <t>Cuántas imprentas hay registradas en el municipio de San Salvador, cuánto es el ingreso en dólares anualmente de los últimos 5 años y lo que han pagado en impuestos los últimos cinco años, así como cuantas son medianas, pequeñas, y grandes empresas según el número de empleados.</t>
  </si>
  <si>
    <t>Solicito información sobre el número de personal que laboran en las empresas que se dedican a la elaboración de aceites y grasa de origen vegetal y animal, (anexo doc en excel con la información que se solicita), lo cual dicha información servirá para la investigación en la realización del trabajo de grado-tesis. Solicito información sobre el consumo de aceites comestibles de origen vegetal y animal.</t>
  </si>
  <si>
    <t>Se solicita un registro de la cantidad de micro y pequeñas empresas registradas en los municipios de San Salvador y Santa Tecla, además, si se cuenta con un aproximado de los emprendimientos informales en dichos municipios.</t>
  </si>
  <si>
    <t>POLICOM</t>
  </si>
  <si>
    <t>Comisión de Servicio Civil - Dirección de Talento Humano</t>
  </si>
  <si>
    <t>Unidad de Adquisiciones y Contrataciones  Institucional</t>
  </si>
  <si>
    <t xml:space="preserve">Dirección de Inversiones </t>
  </si>
  <si>
    <t>DATCO</t>
  </si>
  <si>
    <t>Dirección de Asuntos Jurídicos - Dirección de Talento Humano</t>
  </si>
  <si>
    <t>Comisión de Ética Gubernamental</t>
  </si>
  <si>
    <t xml:space="preserve">Dirección de Asuntos Jurídicos - Dirección de Planificación y Desarrollo Institucional  </t>
  </si>
  <si>
    <t>22</t>
  </si>
  <si>
    <t>23</t>
  </si>
  <si>
    <t>24</t>
  </si>
  <si>
    <t>25</t>
  </si>
  <si>
    <t>26</t>
  </si>
  <si>
    <t>27</t>
  </si>
  <si>
    <t>28</t>
  </si>
  <si>
    <t>29</t>
  </si>
  <si>
    <t>MINEC-2021-0235</t>
  </si>
  <si>
    <t>MINEC-2021-0236</t>
  </si>
  <si>
    <t>MINEC-2021-0237</t>
  </si>
  <si>
    <t>MINEC-2021-0238</t>
  </si>
  <si>
    <t>MINEC-2021-0239</t>
  </si>
  <si>
    <t>MINEC-2021-0240</t>
  </si>
  <si>
    <t>MINEC-2021-0241</t>
  </si>
  <si>
    <t>MINEC-2021-0242</t>
  </si>
  <si>
    <t>MINEC-2021-0243</t>
  </si>
  <si>
    <t>MINEC-2021-0244</t>
  </si>
  <si>
    <t>MINEC-2021-0245</t>
  </si>
  <si>
    <t>MINEC-2021-0246</t>
  </si>
  <si>
    <t>MINEC-2021-0247</t>
  </si>
  <si>
    <t>MINEC-2021-0248</t>
  </si>
  <si>
    <t>MINEC-2021-0249</t>
  </si>
  <si>
    <t>MINEC-2021-0250</t>
  </si>
  <si>
    <t>MINEC-2021-0251</t>
  </si>
  <si>
    <t>MINEC-2021-0252</t>
  </si>
  <si>
    <t>MINEC-2021-0253</t>
  </si>
  <si>
    <t>MINEC-2021-0254</t>
  </si>
  <si>
    <t>MINEC-2021-0255</t>
  </si>
  <si>
    <t>MINEC-2021-0256</t>
  </si>
  <si>
    <t>MINEC-2021-0257</t>
  </si>
  <si>
    <t>MINEC-2021-0258</t>
  </si>
  <si>
    <t>MINEC-2021-0259</t>
  </si>
  <si>
    <t>MINEC-2021-0260</t>
  </si>
  <si>
    <t>MINEC-2021-0261</t>
  </si>
  <si>
    <t>MINEC-2021-0262</t>
  </si>
  <si>
    <t>MINEC-2021-0263</t>
  </si>
  <si>
    <t>EHPM 2020 en stata, incluyendo los indicadores de pobreza multidimensional  
Diccionario.</t>
  </si>
  <si>
    <t xml:space="preserve">Solicito la siguiente información:  
1. Base de datos de la Encuesta de Hogares de Propósitos Múltiples 2020 en SPSS.  
2. Boleta de la Encuesta de Hogares 2020. 
3. Diccionario de la Encuesta de Hogares 2020.  
4. Los Factores de Expansión de la Encuesta de Hogares 2020
</t>
  </si>
  <si>
    <t>Historial de trabajo por los años laborados en el Ministerio de Comercio Exterior y el Ministerio de Economía, según detalle en el correo electrónico del mar 27 julio 21. 
Por medio del presente, atentamente solicito se me extienda un historial de trabajo por los años laborados en el Ministerio de Comercio Exterior y el Ministerio de Economía.  Dicho historial será presentado al INPEP.  
No recuerdo las fechas exactas, pero inicié mi carrera como Oficial de Promoción de Inversiones en el Ministerio de Comercio Exterior el 1 de abril de 1986.  Luego, en 1987 (creo), fuí nombrado Gerente General de la Zona Franca San Bartolo, fungiendo (con un permiso por estudios) hasta 1989, más o menos.  Varios años después, en el 2002, fuí Director-Fundador del FOEX, bajo el Programa Nacional de Competitividad, dentro del Ministerio de Economía.  Fungí en dicho cargo hasta 2004.  Esa última plaza fue por contrato. 
Las fechas arriba son indicativas, por lo que atentamente les solicito verificarlas debidamente.  Agradezco de antemano su atención a mi solicitud.  Quedo a la espera de sus prontas noticias y aprovecho la ocasión para expresarle las muestras de mi consideración y estima</t>
  </si>
  <si>
    <t>Base de Datos de la Encuesta de Hogar y Propósitos Múltiples (EHPM) 2020, La solicitud se refiere a cada una de las secciones de la Encuesta</t>
  </si>
  <si>
    <t>Bases de datos y cuestionarios de los módulos de uso del tiempo que fueron incluidos en la Encuesta de Hogares de Propósitos Múltiples (EHPM) de 2004-05 y 2010-11.</t>
  </si>
  <si>
    <t>Saludos cordiales, por este medio solicito de su favor en que nos puedan dar acceso a la base de datos con su respectivo diccionario de la Encuesta de Hogares de Propósitos Múltiples EHPM de 2020, en formato SPSS tal como siempre me la han proporcionado</t>
  </si>
  <si>
    <t>Lista de colegios privados en todo El Salvador, separado por municipios. De ser posible que incluya los números telefónicos.</t>
  </si>
  <si>
    <t>Solicito se me comparta el archivo SAV (SPSS) de la nueva publicación de la EHPM 2020 para poder utilizarlo como insumo al desarrollar análisis económicos y evaluaciones de impacto en el negocio dentro del área de Business Intelligence de Tigo El Salvador.</t>
  </si>
  <si>
    <t xml:space="preserve">1. Registro de los cambios realizados a la boleta ocupada en la Encuesta de Hogares de Propósitos Múltiples 2020 con respecto a la boleta de la Encuesta de Hogares de Propósitos Múltiples del año 2019.  
2. Registro de cambios realizados en la metodología de levantamiento de información de la Encuesta de Hogares de Propósitos Múltiples 2020.  
3. Responder la siguiente interrogante: La información de la Encuesta de Hogares de Propósitos Múltiples 2020, ¿es comparable con respecto a los datos de ediciones de años anteriores? En caso de que no, ¿qué consideraciones deben ser tomadas en cuenta al momento de utilizar los datos correspondientes al 2020?
</t>
  </si>
  <si>
    <t xml:space="preserve">Proyecciones de población actualizadas en el año 2021, detallando lo siguiente:  
1- Población total de hombres y mujeres, índice de masculinidad, relación de dependencia, índice de Envejecimiento, edad media de la población, tasa bruta de mortalidad, tasa bruta de natalidad, tasa Neta de migración internacional, por año, desde 2005 a 2035 a nivel nacional y departamental.  
2- Población total de hombres y mujeres por edad, por año, desde 2005 a 2035, en cada departamento.  
3- Población total de hombres y mujeres, por año, desde 2005 a 2025, en cada municipio. Toda la información es requerida en formato Excel.
</t>
  </si>
  <si>
    <t xml:space="preserve">1. Detallar información sobre la generación de empleo, en el municipio de Guazapa departamento de San Salvador, así como subempleo, desempleo, PEA, Participación de las mujeres, juventud y niñez en las actividades productivas, entre otros.  
2. Oportunidades de empleo con base en sectores económicos más dinámicos y con potencial de desarrollo y sus condicionantes identificando los factores que contribuyen o afecten al empleo en el municipio.
</t>
  </si>
  <si>
    <t xml:space="preserve">Registro de importadores de vehículos usados que incluya, nombre de los contactos, teléfono, correo electrónico y dirección física de sus oficinas. 
Registro de auto lotes de vehículos usados que incluya, nombre de los contactos, teléfono, correo electrónico y dirección física de sus oficinas.
</t>
  </si>
  <si>
    <t>Por medio del presente escrito, quisiera solicitar información respecto a los siguientes datos: 
Número de hogares con jefaturas de hogar desglosados por sexo en el municipio de San  Antonio Masahuat, departamento de la Paz para el año 2019. 
Tasa de analfabetismo desglosados por sexo en el municipio de San Antonio Masahuat, departamento de La Paz para el año 2019. 
Datos numéricos sobre situación de vivienda con déficit habitacional en área urbana y rural en el municipio de San Antonio Masahuat, departamento de La Paz para el año 2019. 
Datos numéricos sobre situación de acceso al agua dentro de las viviendas en área urbana y rural en el municipio de San Antonio Masahuat, departamento de La Paz para el año 2019</t>
  </si>
  <si>
    <t>IPC de medicamentos desagregado por subcategoría de medicamentos. En esta ocasión requerimos los meses de marzo a junio del 2021.</t>
  </si>
  <si>
    <t>Permítanos saludarle cordialmente y presentarnos, somos consultoras para ONU Mujeres e ISDEMU en el marco del proyecto “Elaboración de Planes estratégicos y presupuesto participativo con enfoque de igualdad de género en tres municipios de El Salvador”, el cual se realizará con financiamiento de ONU Mujeres, en coordinación con el Instituto Salvadoreño de Desarrollo Municipal (ISDEM) y el Instituto Salvadoreño para el Desarrollo de la Mujer (ISDEMU). 
Actualmente estamos trabajando en la construcción del diagnóstico, el Plan estratégico y presupuesto participativo del Municipio de El Paisnal, por lo que requerimos amablemente la siguiente información tomando como periodo desde el año 2019, 2020 y año 2021:  
1. Situación de empleo formal e informal, subempleo en el municipio de El Paisnal, si tienen datos estadísticos, desagregados por sexo y grupos etarios.  
2. Cuáles son los sectores económicos (industrial, comerció, agrícola etc.) predominantes en el municipio de el Paisnal, detallar cuantos existen por área (industrial, comerció, agrícola etc.) y el nombre de las empresas en el municipio de El Paisnal, desde que año.  
3. Detallar el salario por cada sector económico (industrial, comerció, agrícola etc.), desagregado por sexo en el municipio de El Paisnal.  
4. Nombre y cantidad de las empresas que están instaladas en el municipio de El Paisnal, cuál es su área de producción, a que sector económico pertenece y si se cuenta con una reseña histórica sobre su fundación.  
5. Nombre y cuantas entidades financieras: bancos, cajas de crédito, cooperativas de créditos, grupos de ahorro de mujeres, instancias que ofrecen capital a las iniciativas económicas existen en El municipio de El Paisnal. 
6. Cantidad de la población económicamente activa en el municipio de El Paisnal, desagregada por sexo y edad.  
7. Cuál es la cualificación de laboral de las personas del municipio del Paisnal. 
8. Facilitar cualquier informe, revista, análisis económico sobre el municipio de El Paisnal que permita conocer la dinámica económica.  
9. Cuáles son los programas y proyectos económicos de apoyo impulsados desde el gobierno actual para el desarrollo económico de el municipio de El Paisnal. Además, detallar cuantas iniciativas económicas han sido beneficiadas que reside su actividad económica en el municipio. 
10.Cuantas y de qué tipo han sido financiadas las actividades económicas en el municipio de El Paisnal, detallar si son micro, medianas o grandes empresas, especificar número de actividades beneficiarias por cada una, además de especificar la naturaleza de su actividad si es servicios, comercio, agrícola, avicultura, apicultura etc.  
La información proporcionada será utilizada para fines de estudios cuantitativos y cualitativos que permitan determinar la situación del municipio de El Paisnal, De manera amable solicitamos que sus respuestas vayan identificadas según cada numeral de la información que requerimos</t>
  </si>
  <si>
    <t>Se solicitan las cantidades de población por asentamiento humano (cantón, caserío, colonia, lotificación, reparto, residencial, etc.) en los municipios de Ciudad Delgado y Cuscatancingo ya que en estos municipios se encuentra el área de influencia del proyecto de construcción de una planta de Biogás por parte de la Comisión Ejecutiva Hidroeléctrica del Río Lempa (CEL), proyecto para cuya evaluación ambiental se está realizando una propuesta técnica y económica.</t>
  </si>
  <si>
    <t>Base de Datos en formato SPSS de la EHPM 2020 realizada por la Digestyc</t>
  </si>
  <si>
    <t>Promedio de hijos  por familia  en pobreza en el salvador. 
Censo de niños  que viven en situación de pobreza en El Salvador.</t>
  </si>
  <si>
    <t>El motivo de esta solicitud es con fines académicos, donde necesito el acta de constitución de un sindicato de ministerio por lo tanto pido de su ayuda para que me proporcionen esta acta o para una mejor comprensión el acta de fundación de un sindicato de ministerio</t>
  </si>
  <si>
    <t>Cuál es el contenido de azufre en el Diesel y Bunker vendidos en El Salvador</t>
  </si>
  <si>
    <t>1. Número de empresas en el municipio de Ciudad Arce, desagregados por: a) rubro económico y b) número de personas empleadas.  
2.Favor hacer llegar la información de formato Excel</t>
  </si>
  <si>
    <t>La información que se solicita es la siguiente: el número de pequeñas empresas que se encuentran establecidas en el municipio de Ahuachapán y el rubro al que se dedican, si fuera posible un número de teléfono y la dirección de las mismas. La información solicitada será para determinar la muestra en la investigación institucional que se está realizando con el tema: “IMPACTO SOCIOECONÓMICO DE LA PEQUEÑA EMPRESA DEL MUNICIPIO DE AHUACHAPÁN, DURANTE EL PERÍODO DE LA PANDEMIA DEL COVID-19”, al final lo que se pretende es realizar contacto con dicha empresa y el llenado de un instrumento</t>
  </si>
  <si>
    <t>. Lista de empresas dedicadas a la elaboración de artículos plásticos con código CIIU: 22202 
· Listado de empresas dedicadas a elaboración de utensilios plásticos (CIUU: 22202) 
· Listado de empresas dedicadas a elaboración de artículos plásticos en General (CIIU: 2220) 
. Listado de empresas dedicadas a la elaboración de artículos de aluminio Código CIIU: 2599202 
· Listado de empresas dedicadas a la fabricación de utensilios de aluminio (CIIU: 2599202) 
· Listado empresas dedicadas a la fabricación de artículos de aluminio en general (CIIU: 2599)</t>
  </si>
  <si>
    <t>Solicito lo siguiente: 
- Cantidad de puntos Chivo (para referencia: https://twitter.com/nayibbukele/status/1409589129730428936?s=20) que se están construyendo en el país, detallando el número total de cajeros, el número total de cabinas y ubicación de cada uno de ellos.  
- Costo de construcción de los puntos Chivo, detallando el costo global, así como el costo por cada cajero y por cada sucursal.  
- Órdenes de compra, contratos, facturas, convocatorias y/o invitaciones para licitar el diseño y construcción de los puntos Chivo</t>
  </si>
  <si>
    <t>Listado de empresas categorizadas de Pequeña, mediana y gran empresa (MyPE, PyMES)</t>
  </si>
  <si>
    <t>Empresas de manufactura dedicadas a la fabricación de productos de hule, específicamente globos de látex, pelotas de hule y juguetes de hule para bebés. Según su actividad económica del código CCIIU necesitamos las empresas del siguiente sector: 
• Código CIIU: C2219004 Sector: Fabricación de Artículos de cauchos de usos diversos: empaques, Rodillos, etc. 
• Código CIIU: C3240902 Sector: Fabricación de juegos y juguetes de hule(caucho) Además, empresas de manufactura dedicadas a la fabricación de productos de hule en general</t>
  </si>
  <si>
    <t>Solicito de la manera mas  atenta un listado de estaciones de servicios que se encuentre cerradas pero con permiso vigente de parte del MINEC, que contenga el nombre de la estación, departamento, municipio, nombre de contacto, número de teléfono.  No omito manifestar que actualmente administro dos estaciones de servicio y me encuentro en un periodo de expansión</t>
  </si>
  <si>
    <t>SITME</t>
  </si>
  <si>
    <t>GACI</t>
  </si>
  <si>
    <t xml:space="preserve">Argentina </t>
  </si>
  <si>
    <t>MINEC-2021-0264</t>
  </si>
  <si>
    <t>MINEC-2021-0265</t>
  </si>
  <si>
    <t>MINEC-2021-0266</t>
  </si>
  <si>
    <t>MINEC-2021-0267</t>
  </si>
  <si>
    <t>MINEC-2021-0268</t>
  </si>
  <si>
    <t>MINEC-2021-0269</t>
  </si>
  <si>
    <t>MINEC-2021-0270</t>
  </si>
  <si>
    <t>MINEC-2021-0271</t>
  </si>
  <si>
    <t>MINEC-2021-0272</t>
  </si>
  <si>
    <t>MINEC-2021-0273</t>
  </si>
  <si>
    <t>MINEC-2021-0274</t>
  </si>
  <si>
    <t>MINEC-2021-0275</t>
  </si>
  <si>
    <t>MINEC-2021-0276</t>
  </si>
  <si>
    <t>MINEC-2021-0277</t>
  </si>
  <si>
    <t>MINEC-2021-0278</t>
  </si>
  <si>
    <t>MINEC-2021-0279</t>
  </si>
  <si>
    <t>MINEC-2021-0280</t>
  </si>
  <si>
    <t>MINEC-2021-0281</t>
  </si>
  <si>
    <t>MINEC-2021-0282</t>
  </si>
  <si>
    <t>MINEC-2021-0283</t>
  </si>
  <si>
    <t>MINEC-2021-0284</t>
  </si>
  <si>
    <t>MINEC-2021-0285</t>
  </si>
  <si>
    <t>MINEC-2021-0286</t>
  </si>
  <si>
    <t>MINEC-2021-0287</t>
  </si>
  <si>
    <t>MINEC-2021-0288</t>
  </si>
  <si>
    <t>MINEC-2021-0289</t>
  </si>
  <si>
    <t>MINEC-2021-0290</t>
  </si>
  <si>
    <t>Proporcionar el detalle de los Programas sociales que actualmente funcionan específicamente, para la generación de empleos, en CONAMYPE y en otras entidades públicas como por ejemplo INJUVE, ISDEMU, y si requieren refuerzo presupuestario a cuento asciende aproximadamente.</t>
  </si>
  <si>
    <t>Listado de empresas industriales dedicadas a la fabricación de alimentos en el municipio de Soyapango</t>
  </si>
  <si>
    <t>La informacion del último censo realizado en San Salvador a las pequeñas empresas que se dedican a la distribucion de frutas y verduras. Esto sera utilizado para sacar una muestra y poder pasar encuestas a este tipo de entidades. La informacion es solicitada complementando trabajo de graduacion en la (Univercidad Salvadoreña Alberto Masferrer ) Esta infomacion sera de mucha importancia para poder complementar este trabajo</t>
  </si>
  <si>
    <t>Quisiera pedir una base de datos que me den el número de comerciales y casas comerciales en El Salvador.</t>
  </si>
  <si>
    <t xml:space="preserve">Información solicitada:
“Según el artículo 3 del Decreto de creación del Programa de reparaciones a las víctimas de graves violaciones a los derechos humanos ocurridas en el contexto del conflicto armado interno, se establece que la Dirección General de Estadísticas y Censo del Ministerio de Economía, será la responsable de facilitar el resguardo de la base de datos del Registro Nacional de Víctimas de Graves Violaciones a los Derechos Humanos Ocurridas en el Contexto del Conflicto Armado Interno. 
• De allí que, requiera el número total de personas que integran dicho registro hasta agosto de 2021, desagregado por:
 a) sexo,
 b) departamento,
 c) municipio,
 d) edad, 
e) modalidad de ingreso al registro (ingreso masivo o por demanda o petición).
 • Cantidad o montos mensuales otorgados por los beneficios derivados del Decreto Ejecutivo 204 en los años de 2018, 2018, 2020 y 2021.
 • Personas que se han dado de baja por fallecimiento en el Registro de Victimas durante los años de 2018, 2018, 2020 y 2021, desagregado por sexo y edad.” (Sic)
</t>
  </si>
  <si>
    <t xml:space="preserve">“Tarifas de alquiler de maquinaria de construcción en El Salvador,  (Por hora, por día, semanal, mensual) especialmente de:
Excavadoras, Retroexcavadoras, Motoniveladora, tractores (de oruga, y sobre neumático), Compactadores, Mototraíllas, cargadores, minicargadores, camiones de volteo, camiones articulados.
Y tarifas de alquiler de equipos de soldadura (de arco eléctrico, autógena,…)
También mencionar qué y qué no incluye el precio (combustible, operario, traslado…) ” (Sic)
</t>
  </si>
  <si>
    <t xml:space="preserve">Información estadística de la EHPM 2020 publicada por DIGESTYC.
La información requerida es la siguiente:
a) Población de 4 a 17 años que no estudia por motivo de no asistencia a clases, según sexo y grupos de edad Total País del año 2020
b) Población de 4 a 17 años que no estudia por motivo de no asistencia a clases, según sexo y grupos de edad Total país Urbano del año 2020
c) Población de 4 a 17 años que no estudia por motivo de no asistencia a clases, según sexo y grupos de edad total país Rural del año 2020
(Esto era lo que antes ustedes presentaban como Cuadro E04, pero que no aparece en la EHPM de 2020).
d) Población de 4 a 17 años que no estudia por departamento, según sexo y grupos de edad Total país
e) Población de 4 a 17 años que no estudia por departamento, según sexo y grupos de edad Total país urbano
f) Población de 4 a 17 años que no estudia por departamento, según sexo y grupos de edad Total país rural.” (Sic)
</t>
  </si>
  <si>
    <t xml:space="preserve">Información solicitada:
“Solicito de su ayuda con la información siguiente: 1. Número de pequeñas empresas por sector y por departamento de El Salvador, 2. Número de medianas empresas por sector y por departamento de El Salvador, 3. Detalle de todas las medianas empresas registradas en El Salvador, que incluya como mínimo el nombre de la empresa el sector, departamento, actividad, ubicación, nombre comercial, etc. 4. Detalle de todas las pequeñas empresas registradas en El Salvador, que incluya como mínimo el nombre de la empresa, departamento, sector, actividad, ubicación, nombre comercial.” (Sic)
</t>
  </si>
  <si>
    <t xml:space="preserve">“Marco Normativo de Mercado Nacional de Artesanías
1 Instructivo de Mercado nacional de Artesanías(vigente) 
2 Reglamento de Funcionamiento de mercado Nacional de Artesanías(vigente) 
3  Modelo (formato común) de contrato de arrendamiento que firman los arrendatarios de los locales.” (Sic)
</t>
  </si>
  <si>
    <t xml:space="preserve">“Empresas textiles rubro ropa y fabricación de fibra o hilasa textil.
Cantidad de empresas de los siguientes rubros:
 Textiles que fabrican y comercializan fibra/hilasa textil virgen (sintética y/o natural).
 Empresas textiles que fabrican y comercializan fibra/hilasa textil reciclada (sintética y natural).
 Textiles que fabrican fibras recicladas y virgen.
 Empresas textiles en general que existen el país.
 Textiles que fabrican ropa o prendas de vestir..” (Sic)
</t>
  </si>
  <si>
    <t>Todos los contratos, licitaciones y cualquier otro documento firmado entre el Ministerio de Economía y la empresa Chivo S. A. de C. V. Y la fecha y lugar donde se celebraron</t>
  </si>
  <si>
    <t>1- Cuántos comercios están registrados en El Salvador?
2- Favor detallar por rubro, nombre, dirección electrónica y dirección física</t>
  </si>
  <si>
    <t xml:space="preserve">Información anual entre los años 1990 a 2019 de lo siguiente, en formato Excel:  
*Resultados de la Encuesta para Hogares para Propósitos Múltiples: 
-Total de Hogares, Hogares en vivienda con tenencia de teléfono celular, computadora, internet, generador eléctrico.  
-PEA, Total de Ocupados, Ingreso por Hogar Mensual, Total Gasto Familiar mensual  
*Censo Económico y Directorio Económico:  
-Total de establecimientos y personal ocupado por categoría (o sector económico).  
-Total de establecimientos y persona ocupado por clase o división (tipo de actividad según CIIU o CLAESS.
</t>
  </si>
  <si>
    <t>Información de empresas camaroneras del país años 2020 y 2021.</t>
  </si>
  <si>
    <t>Base de empresas en San Miguel, con correo electrónico y teléfono de contacto.</t>
  </si>
  <si>
    <t>Estadística de fallecidos en El Salvador  años 2017, 2018, 2019 y 2020 por departamento y por municipio.</t>
  </si>
  <si>
    <t xml:space="preserve">Cantidad total de: público en general o personas naturales, participantes y organizadores que asistieron personalmente al evento Surf City El Salvador ISA World 2021.
¿Qué entidades son los que colaboraron a organizar el evento Surf City El Salvador ISA World Games 2021?
</t>
  </si>
  <si>
    <t>1. De acuerdo a la ley de presupuesto para 2021, en el portal de Transparencia Fiscal del Ministerio de Hacienda (https://www.transparenciafiscal.gob.sv/ptf/es/PTF2-Gastos.html). El ramo de Economía, en el literal “B”: asignación de recursos y numeral “3” relación propósitos con recursos asignados, cuenta con la unidad presupuestaria y línea de trabajo “04 Estadísticas y censos: 04 Cumplimiento de la sentencia de El Mozote y Lugares aledaños” con un costo asignado de $50,290. En ese sentido, se solicita los montos de ejecución de dicha línea de trabajo, para los meses de julio, agosto y septiembre (hasta el 20 de septiembre o última fecha de septiembre disponible) de 2021. Además de la desagregación por mes, se requiere que por cada monto o suma ejecutada se detalle el nombre del/los programas y/o actividades de toda índole realizadas a partir de esta línea de trabajo (incluyendo administrativas), así como la fecha de ejecución correspondiente y la unidad o funcionario responsable de ejecución. De igual forma, incluir la suma del fondo sin ejecutar o restante, hasta el 20 de septiembre 2021 o última fecha de septiembre disponible a la fecha</t>
  </si>
  <si>
    <t>Directorio de empresas que maneja la DIGESTYC, en su estado más reciente, si puede ir indicado: 1. Las empresas Nacionales e Internacionales con sede en El Salvador;  
2. Sobre el punto anterior, las que corresponden a Grande, Mediana, Pequeña y Micro empresas; 3. El sector al que pertenecen cada una de las empresas, es decir, si es servicios, comercio, industria, Banca, agropecuarios, etc., o la clasificación que estas tengan;  
4. También indicar su denominación si es empresa unipersonal, sociedad, cooperativa o vinculación al Gobierno Central como autónomas o empresas del Estado</t>
  </si>
  <si>
    <t>Cantidad de Carwash y talleres automotrices a nivel nacional, y la cantidad de ferreterías a nivel nacional, por favor brindar la dirección y departamento en las cuales están ubicados</t>
  </si>
  <si>
    <t>Directorio de los negocios ubicados en la playa Costa del Sol, del municipio de San Luis La Herradura, Departamento de la Paz</t>
  </si>
  <si>
    <t>Cartografía de los cantones y segmentos censales del Área Metropolitana de San Salvador para la elaboración del Estudio de Factibilidad del Proyecto: “Sistema de Transporte Masivo de Pasajeros en el Área Metropolitana de San Salvador</t>
  </si>
  <si>
    <t>Solicito su ayuda con la información siguiente: 1. Número de empresas que forman el Parque empresarial de El Salvador por tamaño de empresa, 2. De las pequeñas empresas del Sector Comercio ubicadas en el departamento y municipio de San Salvador, favor proporcionar la página web con el nombre de la empresa.  
Agradeceré me ayuden a la brevedad posible, destacando que esta información con fines educativos</t>
  </si>
  <si>
    <t>Haciendo uso del derecho de acceso a la información pública, los suscritos solicitan que se les proporcione la siguiente información:  
- Se requiere el expediente administrativo de la contratación de servicios con la sociedad CHIVO, Sociedad Anónima de Capital Variable (Chivo, S.A. de C.V.), mediante el cual conste el estudio de mercado, las especificaciones técnicas del servicio, los documentos de participación, la evaluación y acta (y/o resolución) que ampare la adjudicación, el contrato que conste los términos y la relación jurídica del Gobierno de El Salvador y la Sociedad Chivo S.A. de C.V.,</t>
  </si>
  <si>
    <t>Haciendo uso del derecho de acceso a la información pública, los suscritos solicitan que se les proporcione la siguiente información:  
1. Se requiere el expediente administrativo que ampare la compra de Bitcoins realizadas por el Gobierno de El Salvador, por medio del cual se observe el procedimiento de contratación pública que se autorizó y realizó para dicha compra.  
2. Se solicita se proporcione información de la comisión exacta para la compra de dicha moneda virtual.  
3. Asimismo, se requiere el análisis y las valoraciones que la Administración Pública ha realizado la regulación de riesgo financiero de fondos públicos en bitcoins. Cuáles son las regulaciones establecidas en caso de valor cae o si sube el valor del bitcoin.  
4. Que partidas presupuestarias se ocuparon para realizar la compra de los doscientos bitcoins para el país</t>
  </si>
  <si>
    <t>Por este medio y de conformidad a lo establecido en la Ley de Acceso a la Información Publica solicito la siguiente información para el periodo enero 2018-junio 2021.  
1. Número de personas habitantes del Municipio de San Martín por sector rural y por sector urbano segregado por sexo, edad.  
2. Tasa de analfabetismo de la población de San Martin de 10 años y más por área geográfica.  
3. Tasa de analfabetismo de la población de San Martín por grupo de edad y sexo.  
4. Niveles educativos y salarios promedios de la población ocupada del  Municipio de San Martín.  
5. Porcentaje de hacinamiento de las personas que viven en el Municipio de San Martin.  
6. Rangos por edad por sexo de 5-17 años según condición de trabajo infantil del Municipio de San Martín.  
7. Porcentaje de niños y niñas del Municipio de San Martín que asisten a educación inicial tanto del área urbana como rural del Municipio de San Martín.  
8. Porcentaje de población joven de 15-24 años que no estudia ni trabaja del Municipio de San Martin.</t>
  </si>
  <si>
    <t>Solicito de su valiosa ayuda para facilitarme la información referente al número de empresas del sector comercio que están en el área metropolitana de San Salvador, haciendo énfasis en las que venden muebles y electrodomésticos.</t>
  </si>
  <si>
    <t>DIPCE</t>
  </si>
  <si>
    <t xml:space="preserve">Dirección de Administración, Mercado de Artesanias </t>
  </si>
  <si>
    <t xml:space="preserve">Despacho </t>
  </si>
  <si>
    <t>España</t>
  </si>
  <si>
    <t>MINEC-2021-0291</t>
  </si>
  <si>
    <t>MINEC-2021-0292</t>
  </si>
  <si>
    <t>MINEC-2021-0293</t>
  </si>
  <si>
    <t>MINEC-2021-0294</t>
  </si>
  <si>
    <t>MINEC-2021-0295</t>
  </si>
  <si>
    <t>MINEC-2021-0296</t>
  </si>
  <si>
    <t>MINEC-2021-0297</t>
  </si>
  <si>
    <t>MINEC-2021-0298</t>
  </si>
  <si>
    <t>MINEC-2021-0299</t>
  </si>
  <si>
    <t>MINEC-2021-0300</t>
  </si>
  <si>
    <t>MINEC-2021-0301</t>
  </si>
  <si>
    <t>MINEC-2021-0302</t>
  </si>
  <si>
    <t>MINEC-2021-0303</t>
  </si>
  <si>
    <t>MINEC-2021-0304</t>
  </si>
  <si>
    <t>MINEC-2021-0305</t>
  </si>
  <si>
    <t>Información de la industria manufacturera de elaboración de productos alimenticios, entre la información que se requiere se encuentra: 
· Importaciones y exportaciones del sector 
· Cantidad de aporte al PIB  
· Cantidad de empresas del sector y sub sectores  
· Cantidad de personas en los sub sectores y su salario promedio  
· Y otros aspectos económicos de interés que puedan brindar</t>
  </si>
  <si>
    <t>Total de empresas comerciales en el área de San Salvador dedicadas a la prestación de créditos</t>
  </si>
  <si>
    <t>1. Número de empresas en zonas francas en El Salvador (de enero a septiembre 2021); desagregada por departamento, municipio y rubro económico.  
2. Número de personas empleadas en zona francas, desagregado por sexo, por departamento, municipio y rubro económico. 
3. Favor hacer llegar la información en formato Excel.</t>
  </si>
  <si>
    <t>Presupuesto 2022 del Ministerio de Economía, propuesta enviada al Ministerio de Hacienda, específicamente de la Dirección de Hidrocarburos y Minas.</t>
  </si>
  <si>
    <t xml:space="preserve">Con fundamento a la Ley de Acceso a la Información Pública, particularmente los arts. 2, 4 y 66 de dicha Ley; con todo respeto me permito solicitar la información pública sobre contingentes arancelarios de arroz del Tratado de Libre Comercio entre Centroamérica, Estados Unidos y República Dominicana (DR CAFTA), que pone a disposición El Salvador presentada de la manera siguiente: 
1. La asignación de contingentes arancelarios para arroz precocido o escaldado. 
2. La Utilización de las asignaciones de contingentes arancelarios para arroz procesado o escaldado.
3. La Asignación de contingentes arancelarios para arroz procesado blanco no sujeto a requisito de desempeño. 
4. La Utilización de las asignaciones de contingentes arancelarios para arroz procesado blanco no sujeto a requisito de desempeño. 
Esta información la produce la Dirección de Administración de Tratados Comerciales (DATCO) del Ministerio de Economía, que es la administradora del DR CAFTA, de la apertura de los contingentes arancelarios de este tratado, así como de la entrega y administración de las Licencias de importación bajo estos 2 contingentes arancelarios y evalúa su utilización con las importaciones definitivas que realizan los beneficiarios de dichos contingentes. 
 Solicito conforme al art. 66 letra d. de la Ley de Acceso a la Información Pública, se me remita por correo electrónico esta estadística y a la vez se me extienda la correspondiente CERTIFICACIÓN de estas estadísticas por parte de la DATCO, notificándome vía correo electrónico el día que debo apersonarme al Ministerio a retirar la documentación dentro del plazo de 10 días hábiles establecido por el Art. 71 de la precitada Ley.
</t>
  </si>
  <si>
    <t xml:space="preserve">Listado de la información con más requerimientos durante el año 2021. Requiero que se desglosen los tipos de información con más solicitudes. Formato Excel. 
Perfil general de las y los oficiales de información del año 2021. Requiero que la información se desglose por nivel académico, sexo y tipo de nombramiento. Formato Excel.
</t>
  </si>
  <si>
    <t>Mantenimiento de Equipo Firéwall 
1.    Copia íntegra, en versión pública y formato digital, del Expediente de contratación de "Servicio de mantenimiento preventivo y correctivo para equipo Firewall Fortigate FG-200D CENADE central y Firewall Fortigate FG-60D CENADE La Libertad. Ver especific. en archivo adjunto" (términos de referencia, bases, ofertas, cuadros comparativos, contratos, facturas, etc.); una adquisición realizada por Libre Gestión y registrada bajo el correlativo de COMPRASAL número LG-20190118. 
2.    Copia digital de la documentación (correos electrónicos, memorándums, cartas, etc.) en la que se justifique la adquisición del servicio de mantenimiento mencionado en el ítem 1. 
3.    Copia íntegra, en versión pública y formato digital, del expediente de compra o adquisición de los equipos Firewall Fortigate FG-200D y Firewall Fotigate FG-60 D mencionados en el ítem 1. 
Compra de Dron 
4.    Copia íntegra, en versión pública y formato digital, del Expediente de adquisición de "1 Drone profesional y sus accesorios (ver especif. en archivo adjunto)" (términos de referencia, bases, ofertas, cuadros comparativos, contratos, facturas, etc.); una adquisición realizada por Libre Gestión y registrada bajo el correlativo de COMPRASAL número LG- 20190327. 
5.    Detalle del marco legal o normativo (leyes, reglamentos, ordenanzas, etc.) que habilita aI  Ministerio de Economía a adquirir y utilizar el dron mencionado en el ítem 4. 
6.    Copia digital de la documentación (correos electrónicos, memorándums, cartas, etc.) en la que se justifique la adquisición del dron mencionado en el ítem 4. 
7.    Copia digital de la documentación cualquiera que sea su denominación (correos electrónicos, memorándums, cartas, órdenes, etc.) donde se encuentra la evaluación o test de proporcionalidad realizada antes de la adquisición del dron mencionado en el ítem 4. 
8.    Copia digital de la documentación cualquiera que sea su denominación (correos electrónicos, memorándums, cartas, órdenes, etc.) donde se encuentra la evaluación o test de proporcionalidad realizada durante el funcionamiento del dron mencionado en el ítem 4. 
9.    Copia íntegra, en versión pública y formato digital, del expediente de la contratación del servicio de mantenimiento (términos de referencia, bases, ofertas, cuadros comparativos, contratos, facturas, etc.) para el dron mencionado en el ítem 4. 
10.    Copia digital del reglamento, protocolo, instructivo, política, manual o documento cualquiera que sea su denominación, que contenga las regulaciones vigentes sobre el uso de drones por parte del Ministerio de Economía 
11.    Copia digital del reglamento, protocolo, instructivo, política, manual o documento cualquiera que sea su denominación, que contenga las regulaciones vigentes de protección de los datos personales (imagen, voz, datos biométricos, etc.) y la privacidad de la información obtenida mediante el uso de drenes por parte del Ministerio de Economía. 
12.    Copia de las grabaciones, filmaciones y fotografías obtenidas por el dron mencionado en el ítem 4, entre septiembre de 2019 y 30 de septiembre de 2021. 
13.    Copia del registro o bitácora de vuelo(s) del dron mencionado en el ítem 4, entre septiembre de 2019 y 16 de marzo de 2021. 
14.    Detalle del lugar donde se encuentra el servidor y las especificaciones técnicas del mismo, en el que se aloja la información obtenida a través del dron mencionado en el ítem 4. 
15.    Detalle de la empresa responsable (o empresas) del resguardo del servidor en el que se aloja la información obtenida a través del dron mencionado en el ítem 4. 
16.    Copia digital del protocolo o lineamientos de comunicación entre el Ministerio de Economía y la empresa responsable del resguardo del servidor en el que se aloja la información obtenida a través del dron mencionado en el ítem 4. 
Servicio de Virtualización 
17.    Copia íntegra, en versión pública y formato digital, del Expediente de contratación del "Servicio de soporte software de virtualización VMWARE del MINEC (ver TDR en archivo adjunto)" (términos de referencia, bases, ofertas, cuadros comparativos, contratos, facturas, etc.); una adquisición realizada por Libre Gestión y registrada bajo el correlativo de COMPRASAL número LG-20190180. 
18.    Copia digital de la documentación (correos electrónicos, memorándums, cartas, etc.) en la que se justifique la adquisición del servicio de soporte de software de virtualización mencionado en el ítem 17. 
19.    Detalle del lugar donde se encuentra el servidor y las especificaciones técnicas del mismo, en el que se aloja la virtualización mencionada en el ítem 17. 
20.    Detalle de la empresa responsable (o empresas) del resguardo del servidor en el que se aloja la virtualización mencionada en el ítem 17. 
21.    Copia digital del protocolo o lineamientos de comunicación entre el Ministerio de Economía y la empresa responsable del resguardo del servidor en el que se aloja la virtualización mencionada en el ítem 17. 
Mantenimiento de Sistema de Vigilancia 
22.    Copia íntegra, en versión pública y formato digital, del Expediente de contratación del "Servicio de mantenimiento preventivo y correctivo para el sistema de circuito cerrado de cámaras de seguridad del MINEC (ver TDR y especificaciones en archivo adjunto)" (términos de referencia, bases, ofertas, cuadros comparativos, contratos, facturas, etc.); una adquisición realizada por Libre Gestión y registrada bajo el correlativo de COMPRASAL número LG- 20190096. 
23.    Copia íntegra, en versión pública y formato digital, del expediente de compra o adquisición (tér-minos de referencia, bases, ofertas, cuadros comparativos, contratos, facturas, etc.) del equipo de sistema de circuito cerrado de cámaras de seguridad mencionado en el ítem 22 
24.    Detalle del marco legal o normativo (leyes, reglamentos, ordenanzas, etc.) que habilita al Ministerio de Economía a adquirir y utilizar el sistema de circuito cerrado de cámaras de seguridad mencionado en el ítem 22. 
25.    Copia digital de la documentación (correos electrónicos, memorándums, cartas, órdenes, etc.) en la que se justifique la adquisición del equipo de sistema de circuito cerrado de cámaras de seguridad mencionado en el ítem 22, así como en la que se justifique la contratación del servicio de mantenimiento (términos de referencia, bases, ofertas, cuadros comparativos, contratos, facturas, etc.) para dicho sistema mencionado en el mismo ítem. 
26.    Copia digital de la documentación cualquiera que sea su denominación (correos electrónicos, memorándums, cartas, órdenes, etc.) donde se encuentra la evaluación o test de proporcionalidad realizada antes de la adquisición del equipo de sistema de circuito cerrado de cámaras de seguridad mencionado en el ítem 22. 
27.    Copia digital de la documentación cualquiera que sea su denominación (correos electrónicos, memorándums, cartas, órdenes, etc.) donde se encuentra la evaluación o test de proporcionalidad realizada durante el funcionamiento del equipo de sistema de circuito cerrado de cámaras de seguridad mencionado en el ítem 22. 
28.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22, así como de los mecanismos de auditoría y rendición de cuentas. 
29.    Copia digital del reglamento, protocolo, instructivo, política, manual o documento cualquiera que sea · su denominación, que contenga las regulaciones vigentes de protección de los datos personales (imagen, voz, datos biométricos, etc.) y la privacidad de la información obtenida con el sistema de circuito cerrado de cámaras de seguridad mencionado en el ítem 22. 
30.    Detalle del lugar donde se encuentra el servidor y las especificaciones técnicas del mismo, en el que se aloja la información obtenida· a través del equipo de sistema de circuito cerrado de cámaras de-seguridad mencionado en el ítem 22. 
31.    Detalle de la empresa responsable (o empresas) del resguardo del servidor en el que se aloja la información obtenida a través del equipo de sistema de circuito cerrado de cámaras de seguridad mencionado en el ítem 22. 
32.    Copia digital del protocolo o lineamientos de comunicación entre el Ministerio de Economía y 1.a empresa responsable del resguardo del servidor en el que se aloja la información obtenida a través del equipo de sistema de circuito cerrado de cámaras de seguridad mencionado en el ítem 22. 
Mantenimiento de Sistema de Vigilancia 
33.    Copia íntegra, en versión pública y formato digital, del Expediente de contratación del "Servicio de mantenimiento preventivo y correctivo para el sistema de circuito cerrado de cámaras de seguridad del MINEC (ver solic. de cotiz. y espec. tec. En archivos adjuntos)" (términos de referencia, bases, ofertas, cuadros comparativos, contratos, facturas, etc.); una adquisición realizada por Libre Gestión y registrada bajo el correlativo de COM PRASAL número LG- 202Ó0045. 
34.    Copia íntegra, en versión pública y formato digital, del expediente de compra o adquisición (términos de referencia, bases, ofertas, cuadros comparativos, contratos, facturas, etc.) del equipo de sistema de circuito cerrado de cámaras de seguridad mencionado en el ítem 33 
35.    Detalle del marco legal o normativo (leyes, reglamentos, ordenanzas, etc.) que habilita al Ministerio de Economía a adquirir y utilizar el sistema de circuito cerrado de cámaras de seguridad mencionado en el ítem 33. 
36.    Copia digital de la documentación (correos electrónicos, memorándums, cartas, órdenes, etc.) en la que se justifique la adquisición del equipo de sistema de circuito cerrado de cámaras de seguridad mencionado en el ítem 33, así como en la que se justifique la contratación del servicio de mantenimiento (términos de referencia, bases, ofertas, cuadros comparativos, contratos, facturas, etc.) para dicho sistema mencionado en el mismo ítem. 
37.    Copia digital de la documentación cualquiera que sea su denominación (correos electrónicos, memorándums, cartas, órdenes, etc.) donde se encuentra la evaluación o test de proporcionalidad realizada antes de la adquisición del equipo de sistema de circuito cerrado de cámaras de seguridad mencionado en el ítem 33. 
38.    Copia digital de la documentación cualquiera que sea su denominación (correos electrónicos, memorándums, cartas, órdenes, etc.) donde se encuentra la evaluación o test de proporcionalidad realizada durante el funcionamiento del equipo de sistema de circuito cerrado de cámaras de seguridad mencionado en el ítem 33. 
39.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33, así como de los mecanismos de auditoría y rendición de cuentas. 
40.    Copia digital del reglamento, protocolo, instructivo, política, manual o documento cualquiera que sea su denominación, que contenga las regulaciones vigentes de protección de los datos personales (imagen, voz, datos biométricos, etc.) y la privacidad de la información obtenida con el sistema de circuito cerrado de cámaras de seguridad mencionado en el ítem 33. 
41.    Detalle del lugar donde se encuentra el servidor y las especificaciones técnicas del mismo, en el que se aloja la información obtenida a través del equipo de sistema de circuito cerrado de cámaras de seguridad mencionado en el ítem 33. 
42.    Detalle de la empresa responsable (o empresas) del resguardo del servidor en el que se aloja la información obtenida a través del equipo de sistema de circuito cerrado de cámaras de seguridad mencionado en el ítem 33. 
43.    Copia digital del protocolo o lineamientos de comunicación entre el Ministerio de Economía y la empresa responsable del resguardo del servidor en el que se aloja la información obtenida a través del equipo de sistema de circuito cerrado de cámaras de seguridad mencionado en el ítem 33. 
Mantenimiento de Lector de Huella Digital 
44.    Copia íntegra, en versión pública y formato digital, del Expediente de contratación de "Servicio de mantenimiento y reparación de lector de huella digital MCA ZKTEKO MOD. A8-C, CENADE Santa Ana (ver solic. de cotiz. con especif. en archivo adjunto" (términos de referencia, bases, ofertas, cuadros comparativos, contratos, facturas, etc.); una adquisición realizada por Libre Gestión y registrada bajo el correlativo de COMPRASAL número LG-20200022. 
45.    Copia íntegra, en versión pública y formato digital, del expediente de compra o adquisición (términos de referencia, bases, ofertas, cuadros comparativos, contratos, facturas, etc.) del lector de huella digital mencionado en el ítem 44. 
46.    Detalle del marco legal o normativo (leyes, reglamentos, ordenanzas, etc.) que habilita al Ministerio de Economía a adquirir y utilizar el lector de huella digital mencionado en el ítem 44. 
47.    Copia digital de la documentación (correos electrónicos, memorándums, cartas, órdenes, etc.) en la que se justifique la adquisición del lector de huella digital mencionado en el ítem 44, así como en la que se justifique la contratación del servicio de mantenimiento (términos de referencia, bases, ofertas, cuadros comparativos, contratos, facturas, etc.) para dicho lector mencionado en el mismo ítem. 
48.    Copia digital de la documentación cualquiera que sea su denominación (correos electrónicos, memorándums, cartas, órdenes, etc.) donde se encuentra la evaluación o test de proporcionalidad realizada antes de la adquisición del lector de huella digital mencionado en el ítem 44. 
49.    Copia digital de la documentación cualquiera que sea su denominación (correos electrónicos, memorándums, cartas, órdenes, etc.) donde se encuentra la evaluación o test de proporcionalidad realizada durante el funcionamiento del lector de huella digital mencionado en el ítem 44. 
50.    Copia digital del reglamento, protocolo, instructivo, política, manual o documento cualquiera que sea su denominación, que contenga las regulaciones vigentes sobre el uso y cifrado de los datos e informaciones obtenidas con el lector de huella digital mencionado en el ítem 44, así como de los mecanismos de auditoría y rendición de cuentas. 
51.    Copia digital del reglamento, protocolo, instructivo, política, manual o documento cualquiera que sea su denominación, que contenga las regulaciones vigentes de protección de los datos biométricos (huellas, imagen, voz, etc.) obtenidos con el lector de huella digital mencionado en el ítem 44. 
52.    Detalle del lugar donde se encuentra el servidor y las especificaciones técnicas del mismo, en el que se aloja la información obtenida a través del lector de huella digital mencionado en el ítem 44. 
53.    Detalle de la _empresa responsable (o empresas) del resguardo del servidor en el que se aloja la información obtenida a través del lector de huella digital mencionado en el ítem 44. 
54.    Copia digital del protocolo o lineamientos de comunicación entre el Ministerio de Económica y la empresa responsable del resguardo del servidor en el que se aloja la información obtenida a través del lector de huella digital mencionado en el ítem 44. 
Compra de Firewall para Protección de Enlace Digital con Cámaras de Seguridad 
55.    Copia íntegra, en versión pública y formato digital, del Expediente de "Compra de 2 Firewall de perímetro de última generación marca Fortinet para protección de enlace digital instalado de 5 MBPS para la transmisión de datos de cámaras de seguridad. (ver términos de referencia en adjunto)" (términos de referencia, bases, ofertas, cuadros comparativos, contratos, facturas, etc.); una adquisición realizada por Libre Gestión y registrada bajo el correlativo de COMPRASAL número LG-20200195. 
56.    Detalle del marco legal o normativo (leyes, reglamentos, ordenanzas, etc.) que habilita al Ministerio de Economía a adquirir y utilizar el Firewall y las cámaras de seguridad mencionados en el ítem 55. 
57.    Copia digital de la documentación (correos electrónicos, memorándums, cartas, etc.) en la que se justifique la compra de los Firewall mencionados en el ítem 55. 
58.    Detalle del lugar donde se encuentra el servidor y las especificaciones técnicas del mismo, en el que se aloja la información obtenida a través de las cámaras de seguridad mencionadas en el ítem 55. 
59.    Detalle de la empresa responsable (o empresas) del resguardo del servidor en el que se aloja la información obtenida a través de las cámaras de seguridad mencionadas en el ítem 55. 
60.    Copia digital del protocolo o lineamientos de comunicación entre el Ministerio de Economía y la empresa responsable del resguardo del servidor en el que se aloja la información obtenida a través de las cámaras de seguridad mencionadas en el ítem 44. 
Compra de Piezas para Dron 
61.    Copia íntegra, en versión pública y formato digital, del Expediente de "Compra de piezas para uso de DROM. ver solic. de cotiz. y especificaciones en archivo adjunto" (términos de referencia, bases, ofertas, cuadros comparativos, contratos, facturas, etc.); una adquisición realizada por Libre Gestión y registrada bajo el correlativo de COMPRASAL número LG- 20210011. 
62.    Copia íntegra, en versión pública y formato digital, del expediente de compra o adquisición (términos de referencia, bases, ofertas, cuadros comparativos, contratos, facturas, etc.) del dron mencionado en el ítem 29. 
NOTA ACLARATORIA: se entiende por evaluación o test de proporcionalidad, el proceso de análisis y ponderación entre la afectación en el respeto y protección de los derechos humanos de las personas que se estarían sometiendo al uso potencial o efectivo del marcador biométrico, sistema de video vigilancia y monitoreo de laptops; y, el beneficio de los objetivos buscados</t>
  </si>
  <si>
    <t>Listado de empresas pertenecientes al sector comercio del municipio de Antiguo Cuscatlán por sector (PYMES y gran empresa).</t>
  </si>
  <si>
    <t>Número de empresas del sector alimentos de El Salvador por departamento. 
 (Por ejemplo. La Libertad: 60) 
-Listado de empresas por subsector de producción 
 (Por ejemplo. Código por subsector 1010101, empresas por subsector 2, Nombre del subsector-Servicio de rastros y mataderos de bovinos y porcinos) 
-Identificación de empresas.
(Por ejemplo. CiuuRV4-1061201, Actividad- Elaboración de hojuelas, insuflado, tostado, macerado y perlado de cereales y otros granos utilizados como alimento humano, Nombre comercial- Productos alimenticios DIANA, Personal Total- 3255 personas.</t>
  </si>
  <si>
    <t>1. Propuesta de normativa para la creación de la Dirección General de Energía, Hidrocarburos y Minas.  
2. Montos otorgados en conceptos de subsidio para el Gas Licuado de Petróleo (GLP) desde 2020 a septiembre de 2021 por zona (rural o urbana), departamento, municipio, año y mes.  
3. Monto destinado a subsidiar los precios de la gasolina a partir del uso de la billetera electrónica “Chivo” durante 2021 detallando la justificación técnica, cantidad de fondos utilizados, cantidad de fondos utilizados por mes desde su implementación.</t>
  </si>
  <si>
    <t>Se requiere el Registro Administrativo de Solvencias de Establecimientos Durante el Año 2020, con los mismos campos con los que se publicó para 2019 en el siguiente vínculo del portal de transparencia: https://www.transparencia.gob.sv/institutions/minec/documents/403727/download Es decir, con las columnas de: Año, Departamento, Municipio, CiiuRV4, Nombre Comercial, PONoRemu, PORemu, POTotal, outsourcing, PersonalM, PersonalF</t>
  </si>
  <si>
    <t>Solicito los micro datos anuales de ventas, empleos producción y comercio de las empresas del sector farmacéutico - número de empresas del sector, monto y participación de cada empresa en el total exportado, importado, producción y número de empleos formales para el año, 2010-2020, en formato de base de dato en Excel. 
Comprendiendo las normas de confidencialidad de la información, bien podrían facilitarme los datos codificados a tal grado de no poder identificar los nombres de las empresas en cada conjunto de datos.</t>
  </si>
  <si>
    <t>Precios unitarios del galón de gasolina y de diésel correspondiente al periodo enero 2014 a octubre 2021. 
Solicito sea entregada en formato Excel, mostrando claramente los meses, tipo de combustible y su precio unitario del galón para cada mes</t>
  </si>
  <si>
    <t>La cantidad y porcentaje de personas en edad laboral en la zona urbana del municipio de Tejutepeque.
- La cantidad y porcentaje de personas desempleadas en la zona urbana del municipio de Tejutepeque</t>
  </si>
  <si>
    <t>Negocios o personas jurídicas que colindan en los alrededores de las instalaciones de LIVSMART AMERICAS, S.A. DE C.V. ubicada en Carretera a Sonsonate, Lourdes Colón, kilómetro 27 ½, municipio de Colón, departamento de La Libertad. De ser posible, solicitar ante su digna institución la ubicación exacta de dichas sociedades respecto a su posición colindante con Livsmart Américas. Lo anterior en virtud de poder dar fiel cumplimiento a un requerimiento emitido por el Ministerio de Economía, a través de la Dirección de Hidrocarburos y Minas.</t>
  </si>
  <si>
    <t>Dirección Nacional de Inversiones</t>
  </si>
  <si>
    <t>UFI</t>
  </si>
  <si>
    <t>Dirección General de Gestión Operativa</t>
  </si>
  <si>
    <t>MINEC-2021-0306</t>
  </si>
  <si>
    <t>MINEC-2021-0307</t>
  </si>
  <si>
    <t>MINEC-2021-0308</t>
  </si>
  <si>
    <t>MINEC-2021-0309</t>
  </si>
  <si>
    <t>MINEC-2021-0310</t>
  </si>
  <si>
    <t>MINEC-2021-0311</t>
  </si>
  <si>
    <t>MINEC-2021-0312</t>
  </si>
  <si>
    <t>MINEC-2021-0313</t>
  </si>
  <si>
    <t>MINEC-2021-0314</t>
  </si>
  <si>
    <t>MINEC-2021-0315</t>
  </si>
  <si>
    <t>MINEC-2021-0316</t>
  </si>
  <si>
    <t>MINEC-2021-0317</t>
  </si>
  <si>
    <t>MINEC-2021-0318</t>
  </si>
  <si>
    <t>MINEC-2021-0319</t>
  </si>
  <si>
    <t>MINEC-2021-0320</t>
  </si>
  <si>
    <t>MINEC-2021-0321</t>
  </si>
  <si>
    <t>MINEC-2021-0322</t>
  </si>
  <si>
    <t>MINEC-2021-0323</t>
  </si>
  <si>
    <t>MINEC-2021-0324</t>
  </si>
  <si>
    <t>MINEC-2021-0325</t>
  </si>
  <si>
    <t>MINEC-2021-0326</t>
  </si>
  <si>
    <t>MINEC-2021-0327</t>
  </si>
  <si>
    <t>MINEC-2021-0328</t>
  </si>
  <si>
    <t>1- Número de empresas en el régimen de depósitos de perfeccionamiento activo y zona francas en El Salvador (de enero a septiembre 2021); desagregado por departamento, municipio y rubro económico.  
2- Número de personas empleadas en el régimen de depósitos de perfeccionamientos activos y en zonas francas, desagregado por sexo, por departamento, municipio y rubro económico.  
3- Favor hacer llegar la información en formato Excel.</t>
  </si>
  <si>
    <t>Haciendo uso del derecho de acceso a la información pública, el suscrito solicita que se le proporcione la siguiente información; debidamente sellada, foliada y certificada:  
1) Proceso de Selección de Personal del Ministerio de Economía que ingresa a la Carrera Administrativa (Ley de Salarios o contratos administrativos), debidamente oficializado; que incluya con detalle los siguientes Procedimientos: 
► Llamamiento a los aspirantes. 
► Preparación y aplicación de pruebas de idoneidad.  
► Calificación de las pruebas de idoneidad.  
► Propuesta de candidatos  
2) Proceso de Promociones, Permutas, Traslados y Otros de Personal del Ministerio de Economía que forma parte de la Carrera Administrativa (Ley de Salarios o contratos administrativos), debidamente oficializado; que incluya con detalle los siguientes Procedimientos:  
► Dispensa de Concurso Interno.  
► Permutas de cargos de una misma clase.  
► Traslados a otro cargo de igual clase.  
► Descenso a un cargo de clase inferior.  
► Promociones indebidas. 
3) Proceso Administrativo Sancionatorio de Personal del Ministerio de Economía que forma parte de la Carrera Administrativa (Ley de Salarios o contratos administrativos), debidamente oficializado; que incluya con detalle los siguientes Procedimientos:  
► Amonestación oral privada.  
► Amonestación escrita.  
► Multa.  
► Suspensión sin goce de sueldo.  
► Postergación en el derecho a ascenso.  
► Rebaja de categoría dentro del mismo cargo.  
► Despido o destitución del cargo o empleo.</t>
  </si>
  <si>
    <t>Haciendo uso del derecho de acceso a la información pública, el suscrito solicita que se le proporcione la siguiente información:  
1) Video íntegro y audio íntegro captado por la cámara de vigilancia ubicada en el área de escaleras del segundo nivel (del Edificio del Ministerio de Economía); correspondiente al día 13 de septiembre/2021, desde las 07:00 am hasta las 10:00 am.  
2) Base legal o fundamento jurídico por el cual un Representante Legal, un Representante Patronal o un(a) funcionario(a) del Ministerio de Economía solicita a un miembro de Junta Directiva de un Sindicato las convocatorias que son realizadas; así como también las agendas desarrolladas por el Sindicato.  
3) Base legal o fundamento jurídico por el cual se aplica un descuento en Planilla, en concepto de "Falta de Marcación" a un(a) servidor(a) público(a) del Ministerio de Economía; y número de veces en que se ha aplicado un descuento en Planilla, en concepto de "Falta de Marcación" a un(a) servidor(a) público(a), desde junio de 2019 a octubre de 2021.</t>
  </si>
  <si>
    <t>Haciendo uso del derecho de acceso a la información pública, el suscrito solicita que se le proporcione la siguiente información; debidamente sellada, foliada y certificada:  
1) Listado de personal del Ministerio de Economía que forma parte de la Carrera Administrativa (Ley de Salarios o contrato administrativo), en el que conste las siguientes especificaciones: tiempo de servicio, merecimientos, calificación periódica del (de la) empleado(a) o funcionario(a) llevada por sus jefes, faltas, suspensiones, comportamiento; con fecha de corte 24 de febrero de 2021.  
2) Listado de Plazas Vacantes en el Ministerio de Economía, bajo la Carrera Administrativa (Ley de Salarios o contrato administrativo); con fecha de corte 24 de febrero de 2021.  
3) Documento final o borrador de documento "Escalafón de los funcionarios y empleados del Ministerio de Economía", elaborado en el período de Noviembre de 2016 a Octubre de 2021.</t>
  </si>
  <si>
    <t xml:space="preserve">Solicito se me extienda el tiempo de servicio en CANARA antes del Ministerio de Planificación (Ministerio de Economía), a nombre de Alex Enrique Alas Merlos; en el cual detalle días y salarios cotizados en colones; el cual es necesario para la construcción de Historial Laboral. 
Dicho documento deberá contener nombre competo de la persona que firma; cargo y sello en todas las hojas que contenga.  
</t>
  </si>
  <si>
    <t>Solicito la siguiente información pública a la Dirección General de Estadística y Censos (DIGESTYC), que atañe a personas salvadoreñas Lesbianas, Gay, Bisexuales, Personas Trans e lntersexuales (LGBTI):  
Proporcionar una copia simple de políticas, lineamientos, manuales, protocolos, es decir, toda normativa que regula la actuación y facultades de la institución, respecto a registrar la orientación sexual, identidad y expresión de género en boletines, informes semestrales, informes anuales, o cualquier otra publicación de la DIGESTYC.  
Qué programas educativos, charlas, capacitaciones o acciones se han desarrollado para fortalecer al personal de la DIGESTYC sobre Derechos Humanos de personas LGBTI, orientación sexual, identidad y expresión de género entre 2017 a 2021, indicando sus objetivos, principales resultados y número de participantes.  
Número de espacios de articulación y diálogo entre la DIGESTYC y representantes de la sociedad civil de defensa de los derechos de las personas LGBTI en funcionamiento; proporcionando una copia simple de sus planes de trabajo, objetivo e indicando el tiempo de funcionamiento, principales resultados obtenidos e integrantes entre 2017 a 2021.</t>
  </si>
  <si>
    <t>Me interesaría conocer la cantidad de empresas que se dediquen a la fabricación de muebles de madera de tarimas y/o cajas que se encuentren registradas, la información que solicito es con fines académicos y me servirá mucho para la realización de mi tesis.</t>
  </si>
  <si>
    <t xml:space="preserve">Una entrevista de forma virtual, para solicitar información y respuesta a las preguntas detalladas a continuación, por ser este un proyecto con fines académicos, se solicita su ayuda y pueda ser antes del 16 de noviembre del presente año. 
1. Ante una alerta de estado de emergencia, ¿qué papel juega el MINEC para dar ayuda a la población salvadoreña en colaboración con los demás ministerios existentes en el país? 
2. ¿Cuánto es el monto del presupuesto con el que parten o cuentan?  
3. A la hora de trabajar con el presupuesto, ¿de qué manera lo reparten y en qué sectores se divide para poder cumplir la repartición exacta o correcta? 
4. ¿Algún método para la repartición del presupuesto? 
5. Consideraciones para tomar en cuenta para algún estado de emergencia en el que se tenga que adecuar el presupuesto avanzado en el año (ejemplo la pandemia del 2020) aplicable al suceso establecido (el fenómeno de la niña) 
6. ¿Cómo adaptarán el presupuesto a este fenómeno de la niña que podría aparecer? 
7. ¿Cómo esperan que reaccione la economía frente a la posible aparición del fenómeno de la niña? 
8. ¿Qué propuestas de solución referente a este caso expondrán sobre el presupuesto general del Estado, tomando en cuenta criterios legales, macroeconómicos, políticos, de factibilidad y de priorización de estrategia nacional? 
9. ¿Cómo llevarían a cabo la interpretación de datos para la reflexión crítica de la coyuntura económica actual? 
10. ¿Qué decisiones tomarán al respecto en caso de no contar con lo suficiente para poder otorgarles a todas las partes lo ideal? 
11. ¿Qué prioridades establecerán con justificación de cada monto propuesto? 
12. ¿Qué planes de acción se llevarán a cabo para manejar una situación como la establecida por parte del ministerio de economía? 
13. ¿Qué tipo de cotizaciones ejecutará el MINEC para poder ayudar a la población salvadoreña? 
14. ¿Qué planes de contingencia se llevarán a cabo, para evitar que el fenómeno tenga un impacto negativo en la economía? 
15. ¿Qué cambios se proyectan para noviembre y diciembre con respecto a la pandemia? 
16. ¿En caso que ocurriera el fenómeno de la niña, que medidas tomarían al respecto?  
17. ¿Qué ajustes realizarán en caso que se encuentren nuevamente frente a un fenómeno?  
18. ¿Cómo mantendrían nuevamente el equilibrio económico? 
19. ¿Qué proyección de resolución o equilibrio tienen para un posible fenómeno? 
20. ¿Cómo reconstruyen el presupuesto asignado, haciendo prioridad el impacto que tendrá el fenómeno de la niña?
</t>
  </si>
  <si>
    <t>Proporcionar los siguientes datos para un trabajo Universitario, precisamente para una Monografía de San Miguel. 
Los datos que solicito que me puedan ayudar son: 
*Situación de empleo, 
*Características de la población económicamente, 
*Situación de desempleo, 
*Situación de subempleo, 
*Trabajo infantil.</t>
  </si>
  <si>
    <t>Recolectar información relacionada con las exenciones de los impuestos que benefician a las asociaciones cooperativas en el territorio salvadoreño, lo que será de utilidad para conocer de primera mano la información que amparará o descartará, los impuestos o hipótesis plantados través del desarrollo del presente trabajo de investigación:  
¿Se encuentra reflejado en la Ley del Presupuesto General de la Nación, el gasto tributario correspondiente a las exenciones otorgadas a las cooperativas? 
Si la respuesta a la pregunta anterior es negativa, ¿Por qué no aparece reflejada esa información en el Presupuesto General de la Nación? 
¿De qué manera el Ministerio de Economía controla y verifica el debido uso de las exenciones fiscales que gozan las cooperativas? 
¿Cuáles son los programas sociales gubernamentales, enfocados en la generación de empleo, disponibles en las entidades públicas? 
¿A cuánto asciende aproximadamente el refuerzo presupuestario que requieren dichos programas sociales?</t>
  </si>
  <si>
    <t>Estadísticas de censos realizados en el país, de los que se tenga registro. 
Resultado de la EHPM desde que se inició con el registro de ellas. 
Distribución política administrativa del país.</t>
  </si>
  <si>
    <t>Soy estudiante de la universidad salvadoreña Albert Masferrer, solicito su valiosa colaboración en el sentido de proporcionarme información actualizada reciente sobre la Canasta básica alimentaria</t>
  </si>
  <si>
    <t>La serie del número de beneficiarios mensual desde Junio del 2012 a la fecha (octubre 2021), que reciben el subsidio del gas por: Energía eléctrica, Hogares con tarjeta, Panaderías, Pupuserías, Tortillerías, Mercados, Escuelas, ONG´s.</t>
  </si>
  <si>
    <t>Precio mensual del Gas “en términos internacionales”, desde enero del 2011 a octubre del 2021 que el consumidor tuvo que haber pagado, si no hubiera el subsidio.  
Serie del Precio de Paridad de poder de importación por galón de gas licuado de petróleo entre enero del 2011 hasta octubre del 2021</t>
  </si>
  <si>
    <t>Serie mensual del precio por el tambo de gas licuado de petróleo de 25 lb (USD), monto del subsidio por hogar, precio a pagar por el consumidor, en relación con subsidio al gas propano, desde enero del 2020 hasta Octubre del 2021.  
Erogación mensual realizada por el fideicomiso para la estabilización del precio del gas licuado de petróleo, EN SEPTIEMBRE Y OCTUBRE DE 2021; como erogación del “mecanismo temporal” para realizar la erogación de los fondos necesarios para que el precio del gas permanezca estable par al consumidor.</t>
  </si>
  <si>
    <t>La erogación mensual en millones de dólares por concepto de subsidio al gas propano, desde enero del 2011 hasta octubre del 2021.</t>
  </si>
  <si>
    <t>Cantidad mensual y la cantidad de beneficiarios -entre los meses en que se realizó la transferencia- a los que se les hizo la transferencia de US$300 dólares por hogar, realizada ante la emergencia del Coronavirus durante el año 2020.</t>
  </si>
  <si>
    <t>Haciendo uso del derecho de acceso a la información pública, el suscrito solicita que se le proporcione la siguiente información; debidamente sellada, foliada y certificada:  
Listado de personal del Ministerio de Economía que forma parte de la Carrera Administrativa (Ley de Salarios o contrato administrativo), en el que conste las siguientes especificaciones: tiempo de servicio, merecimientos, calificación periódica del (de la) empleado(a) o funcionario(a) llevada por sus jefes, faltas, suspensiones, comportamiento; con fecha de corte 24 de febrero de 2021.</t>
  </si>
  <si>
    <t>Haciendo uso del derecho de acceso a la información pública, el suscrito solicita que se le proporcione la siguiente información:  
Video íntegro y audio íntegro captado por la cámara de vigilancia ubicada en el área de escaleras del segundo nivel (del Edificio del Ministerio de Economía); correspondiente al día 13 de septiembre/2021, desde las 07:00 am hasta las 10:00 am.</t>
  </si>
  <si>
    <t>Haciendo uso del derecho de acceso a la información pública, el suscrito solicita que se le proporcione la siguiente información; debidamente sellada, foliada y certificada:  
1) Última versión del Manual para el control de permisos, asistencia y licencias del personal del Ministerio de Economía.  
2) Última versión de la Guía para la Evaluación del Desempeño.  
3) Última versión del Protocolo Institucional para la Prevención y Atención de Casos sobre Acoso Sexual y Laboral del MINEC.</t>
  </si>
  <si>
    <t>Detalle de los estados financieros de ejecución presupuestaria institucional desde el 1 de enero de 2019 hasta el 31 de octubre de 2021. Especificar montos (en dólares) asignados, modificados y devengados de forma mensual en todas las líneas presupuestarias con su respectivo código y concepto con detalle según rubros, cuentas y objetos específicos de gastos. Especificar también si hay modificaciones presupuestarias en trámite en las líneas presupuestarias mencionadas.</t>
  </si>
  <si>
    <t>Listado de empresas: 
Constructoras, consultoras, inversionistas y ferreterías.</t>
  </si>
  <si>
    <t>Directorio empresarial 2020, de las PYMES que se dedican a la producción y comercialización de semilla de Marañón en el departamento de San Vicente.</t>
  </si>
  <si>
    <t>Redireccionado</t>
  </si>
  <si>
    <t>Prevenido -  Subsanada</t>
  </si>
  <si>
    <t xml:space="preserve">Enexistente </t>
  </si>
  <si>
    <t xml:space="preserve">Dirección de Talento Humano </t>
  </si>
  <si>
    <t>Dirección General de Gestión Operativa - Dirección de Talento Humano</t>
  </si>
  <si>
    <t>Dirección de Asuntos Jurídicos</t>
  </si>
  <si>
    <t>Dirección General de Gestión Operativa- UFI</t>
  </si>
  <si>
    <t>Dirección de Administración</t>
  </si>
  <si>
    <t>Unidad Financiera</t>
  </si>
  <si>
    <t>03/11/2021 - 04/11/2021</t>
  </si>
  <si>
    <t>11/11/2021 -09/11/2021</t>
  </si>
  <si>
    <t>MINEC-2021-0330</t>
  </si>
  <si>
    <t>MINEC-2021-0331</t>
  </si>
  <si>
    <t>MINEC-2021-0332</t>
  </si>
  <si>
    <t>MINEC-2021-0333</t>
  </si>
  <si>
    <t>MINEC-2021-0334</t>
  </si>
  <si>
    <t>MINEC-2021-0335</t>
  </si>
  <si>
    <t>MINEC-2021-0329</t>
  </si>
  <si>
    <t xml:space="preserve">Cuadros de Información de la Encuesta de Hogares de Propósitos Múltiples, del año 2017. </t>
  </si>
  <si>
    <t xml:space="preserve">Cantidad de Comercios por Municipios que vendan repuestos nuevos de vehículos automotores y motocicletas.  
Venta de Baterías para vehículos, venta de llantas para vehículos, venta de repuestos, talleres mecánicos.  
La información se solicita de manera atenta con la apertura de esta por Municipios.
</t>
  </si>
  <si>
    <t>Base del registro administrativo de empresas formales 2020.</t>
  </si>
  <si>
    <t>Listado de empresas dedicadas a la Distribución de productos básicos o de primera necesidad para consumo, o distribuidoras de artículos diversos para consumo humano, del Área Metropolitana de San Salvador, por tamaño de empresa, año 2020. 
Objetico: realizar un diagnóstico en esas compañías, para la tesis de la Maestría e Finanzas</t>
  </si>
  <si>
    <t>Información agrícola y turística del volcán de San Salvador, para los años 2018-2020. 
Información Agrícola en el volcán de San Salvador: área total cultivada, productos cultivados, ingresos por ventas, número de productores, número de empleos (directos e indirectos). 
Información Turismo: número de negocios por rubro, ventas totales generadas, empleos (directos e indirectos)</t>
  </si>
  <si>
    <t>Solicito la carta de aceptación a las Reglas de Protocolo que El Salvador envió a la Secretaría del Foro Intergubernamental Sobre Minería, Minerales, Metales y Desarrollo (IGF, en inglés) para adherirse a este y convertirse en su miembro número 77.  
Todos los estudios, investigaciones, diagnósticos, o cualquier tipo de documento de análisis que se haya realizado en El Salvador previo a la incorporación al IGF y que haya servido a su decisión de sumarse a este.  
Copia de los compromisos que asumió el  país en mayo 2021 cuando se integró al IGF.</t>
  </si>
  <si>
    <t xml:space="preserve">Reciban un cordial y fraterno saludo, nos encontramos realizando un estudio sobre empleabilidad juvenil post pandemia. Para personas orientadores de bolsa de empleo privada. Los objetivos de la investigación: Identificar oportunidades de formación y empleo para la persona joven y Brindar estrategias de ofertas y demanda de empleo.
En este sentido de forma muy atenta deseamos solicitar información sobre: 
• Políticas Activas de Empleo vigente post pandemia orientadas a mejorar el empleo juvenil
• Políticas Activas de empleo vigentes para sectores vulnerables (mujeres, persona con discapacidad y LGTBI)
• Oportunidades de formación para el empleo juvenil 
• Estudios sobre empleabilidad juvenil realizados en caso de existir.
• Programas especiales orientados a la empleabilidad de la persona joven desarrollados por su institución.
La información obtenida es para uso exclusivo de estos fines, y que como equipo de investigación nos comprometemos al uso confidencial y respetar los principios éticos sobre la investigación.
</t>
  </si>
  <si>
    <t xml:space="preserve">Costa Rica </t>
  </si>
  <si>
    <t xml:space="preserve">En tramite </t>
  </si>
  <si>
    <t xml:space="preserve">_____________________, solicito se me pueda ayudar en la solicitud de un Historial Clínico, de mi papá _______________, con número de DUI: ______, quien falleció el día 22 de febrero del 2021(Número de afiliación __________). 
Solicito Historial de mi padre señor _________________, para efectos de reclamo de seguro de vida. </t>
  </si>
  <si>
    <t>Le saluda ______________, trabajo para ______ que se dedica a desarrollar y comercializar centros comerciales. Yo estoy encargada de realizar Estudios de Mercado y es por ese motivo que me dirijo hacia usted para solicitarle información. En esta ocasión, estoy haciendo un estudio para la zona de AGUILARES (San Salvador). Le solicito Encuesta de Hogar 2020 (características e indicadores de Los Hogares) y Estudios Múltiples Censo 2007</t>
  </si>
  <si>
    <t xml:space="preserve">Punto de venta a nombre de ________________, quiero saber quiénes son los clientes que me han denunciado por robo de subsidio GLP. Mi No. De tarjeta de punto de venta _____. </t>
  </si>
  <si>
    <t>Solicitando de su colaboración Para actualizar los datos de la Monografía de la Villa de Comasagua del Departamento de La Libertad, que el próximo 25 de marzo de 2024 cumplirá 100 años de haber obtenido ese rango político, y con el objetivo de preparar el Plan de Trabajo de la Plataforma Municipal para el período 2021-2024, solicitamos su colaboración en proporcionar los siguientes datos o la información que se considere conveniente.
La Villa de Comasagua, ubicada en el corazón de la Cordillera de El Bálsamo, con una extensión de 75 km2, a una altura de 1090 mts sobre el nivel del mar, población de 14000 habitantes aproximadamente y conmueve cantones y 45 caseríos, cinco Asentamientos Humanos, 12 colonias y una base económica dependiente del cultivo del café y cultivos tradicionales y no tradicionales, la  industria del municipio está cimentada sobre los beneficios de café, actualmente solo funcionando tres, carretera asfaltada y con transporte de pasajeros en autobús desde el área urbana y los principales cantones y caseríos í os hacia la ciudad de Santa Tecla y cuando la carretera está en buenas condiciones hacia el Puerto de La Libertad tiene además 18 Centros Escolares, dos Institutos Nacionales, 16 canchas de futbol, un gimnasio Municipal cuatro canchas o espacios abiertos para  practicar Futbol Sala, un Equipo Comunitario de Salud Intermedio con Ambulancia y tres Comunitarios Básicos, una Ambulancia Municipal,  una Parroquia y nueve Ermitas, también cuenta con 45 Templos de Adoración Cristiana y el resurgimiento de la especie del Venado de Cola Blanca, Taller de Artesanías de cuadros elaborados con Flores, Tallos y raíces secas, con calidad de exportación.
¿La Villa de Comasagua, según la historia, la base de la economía ha sido por tradición: la Caficultura y los Cultivos Tradicionales, sin embargo, actualmente esto ha cambiado, entonces cuales son estos cambios en el desarrollo de la base económica y en qué aspectos o áreas?
¿Lo referente a lo i industria, lo único que se conoce es el procesamiento del café en los beneficios, esto ocurre solo en las temporadas donde se recolecta y se prepara para su exportación a nivel nacional o internacional, existirán otro      tipo de industria en este municipio?
¿Hay personas que se han unido en Asociaciones, Cooperativas o de manera individual para cultivar la tierra, elaboración de Artesanías, ¿Talleres Artesanales, comercialización de sus productos, sean estos naturales o fabricados, así como la venta por mayor o menor, como se puede considerar la base de la economía de este Municipio y cuál es el desarrollo o crecimiento que se puede considerar a corto o mediano plazo?
¿La base de empleo, subempleo, remesas familiares y las capacitaciones o Talleres de Aprendizaje se pueden considerar como crecimiento de la base económica?
¿Cuánto es el aporte de las remesas del exterior y cuanto es la cantidad de personas registradas que residen en otro país?
¿La elaboración de Artesanías, ¿Talleres Artesanales, aumento de lugares donde se vende comidas Típicas, antojitos, bebidas frías y calientes, cultivos de productos tradicionales y no tradicionales, el flujo migratorio, el aporte al Turismo, el reducido aporte industrial que existe debido a lo quebrado del terreno por su ubicación geográfica, tiene marcado el lento desarrollo que existe hasta el momento, entonces, se vislumbra un Nuevo Amanecer con el apoyo del gobierno?
Me pueda donar: fotografías, vídeos, imágenes, documentos, testimonios, curiosidades, etc.;  esto daría a conocer cuál es nuestra verdadera historia y poder hacer un libro Monográfico, serviría, además, para saber conocer nuestra Idiosincrasia, Costumbres y Tradiciones, por lo que su apoyo será de mucha importancia para un pueblo olvidado, pero con deseos de salir adelante.</t>
  </si>
  <si>
    <t>Solicito tiempo de servicio a nombre de_________________ que trabajo en FIGAPE de Enero 1996, a Abril 1998. Copia certificada</t>
  </si>
  <si>
    <t>Solicito se me extienda el tiempo de servicio en FIGAPE, a nombre de ______________, el cual detalle días y salarios cotizados en colones, el cual es necesario para la construcción de historial laboral, para efectos de trámite de pensión por vejes en INPEP.</t>
  </si>
  <si>
    <t xml:space="preserve">Solicito que la información requerida sea entregada por medio de correo electrónico (______) en cualquiera de los siguientes formatos: MSExcel, MSWord o PDF. 
Requerimientos de información a DIGESTYC 
Requerimiento No. 1: Proyecciones de población para el año 2020 según territorios 
A partir de la Encuesta de Hogares de Propósitos Múltiples 2020, se solicita la siguiente información: 
Requerimiento 2. Total de hogares según municipio para el año 2020 
Requerimiento 3: Total de mujeres y hombres según municipios para el año 2020 
Requerimiento 4: Total ingreso familiar mensual (US$) según municipio para el año 2020 
Requerimiento 5: Hogares en situación de pobreza extrema (%) según municipio para el año 2020 
Requerimiento 6: Hogares en situación de pobreza relativa (%) según municipio para el año 2020 
Requerimiento 7: Hogares no pobres (%) según municipio para el año 2020 
De acuerdo a los cuadros adjuntos 
Requerimiento 8: Hogares en vivienda con tenencia de computadora (%) según municipio para el año 2020 
Requerimiento 9: Hogares en vivienda con tenencia de teléfono celular (%) según municipio para el año 2020 
Requerimiento 10: Hogares en vivienda con tenencia de internet (%) según municipio para el año 2020 
Requerimiento 11: Tasa de analfabetismo según municipio para el año 2020 
Requerimiento 12: Escolaridad promedio de la población de 6 años y más según municipio para el año 2020.
</t>
  </si>
  <si>
    <t>Requerimientos de Información Pública</t>
  </si>
  <si>
    <r>
      <t xml:space="preserve">   UNIDAD DE ACCESO A LA INFORMACIÓN PÚBLICA                                                                                                                                                                                                                                                                                                                                                                                                                                                                                                                                                                                                                MINISTERIO DE ECONOMÍA                                                                                                                                                                                                                                                                                                                                                                                                                                                                                                                                                                                                                                                                                 </t>
    </r>
    <r>
      <rPr>
        <b/>
        <sz val="13"/>
        <color theme="1"/>
        <rFont val="Calibri"/>
        <family val="2"/>
        <scheme val="minor"/>
      </rPr>
      <t>CONSOLIDADO DE SOLICITUDES DE INFORMACIÓN 2021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</si>
</sst>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2]* #,##0.00_);_([$€-2]* \(#,##0.00\);_([$€-2]* &quot;-&quot;??_)"/>
  </numFmts>
  <fonts count="4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5"/>
      <color theme="1"/>
      <name val="Calibri"/>
      <family val="2"/>
      <scheme val="minor"/>
    </font>
    <font>
      <sz val="8"/>
      <color theme="1"/>
      <name val="Calibri"/>
      <family val="2"/>
      <scheme val="minor"/>
    </font>
    <font>
      <b/>
      <sz val="8"/>
      <color theme="3" tint="-0.499984740745262"/>
      <name val="Calibri"/>
      <family val="2"/>
    </font>
    <font>
      <b/>
      <sz val="11.5"/>
      <color theme="3" tint="-0.499984740745262"/>
      <name val="Calibri"/>
      <family val="2"/>
      <scheme val="minor"/>
    </font>
    <font>
      <sz val="9"/>
      <color theme="1"/>
      <name val="Calibri"/>
      <family val="2"/>
      <scheme val="minor"/>
    </font>
    <font>
      <sz val="11"/>
      <name val="Calibri"/>
      <family val="2"/>
      <scheme val="minor"/>
    </font>
    <font>
      <sz val="8"/>
      <color indexed="8"/>
      <name val="Calibri"/>
      <family val="2"/>
      <scheme val="minor"/>
    </font>
    <font>
      <sz val="8"/>
      <name val="Calibri"/>
      <family val="2"/>
      <scheme val="minor"/>
    </font>
    <font>
      <sz val="8"/>
      <color rgb="FF333333"/>
      <name val="Arial"/>
      <family val="2"/>
    </font>
    <font>
      <sz val="8"/>
      <color theme="1"/>
      <name val="Arial"/>
      <family val="2"/>
    </font>
    <font>
      <sz val="8"/>
      <name val="Arial"/>
      <family val="2"/>
    </font>
    <font>
      <sz val="8"/>
      <color indexed="8"/>
      <name val="Arial"/>
      <family val="2"/>
    </font>
    <font>
      <b/>
      <sz val="11.5"/>
      <name val="Calibri"/>
      <family val="2"/>
      <scheme val="minor"/>
    </font>
    <font>
      <b/>
      <sz val="9"/>
      <color theme="3" tint="-0.499984740745262"/>
      <name val="Calibri"/>
      <family val="2"/>
      <scheme val="minor"/>
    </font>
    <font>
      <b/>
      <sz val="13"/>
      <color theme="3"/>
      <name val="Calibri"/>
      <family val="2"/>
      <scheme val="minor"/>
    </font>
    <font>
      <b/>
      <sz val="13"/>
      <color theme="1"/>
      <name val="Calibri"/>
      <family val="2"/>
      <scheme val="minor"/>
    </font>
    <font>
      <b/>
      <sz val="11"/>
      <color theme="4" tint="-0.249977111117893"/>
      <name val="Calibri"/>
      <family val="2"/>
      <scheme val="minor"/>
    </font>
    <font>
      <b/>
      <sz val="11"/>
      <color theme="3" tint="-0.499984740745262"/>
      <name val="Calibri"/>
      <family val="2"/>
      <scheme val="minor"/>
    </font>
    <font>
      <b/>
      <sz val="13"/>
      <name val="Calibri"/>
      <family val="2"/>
      <scheme val="minor"/>
    </font>
    <font>
      <sz val="11.5"/>
      <color theme="1"/>
      <name val="Calibri"/>
      <family val="2"/>
      <scheme val="minor"/>
    </font>
    <font>
      <sz val="11"/>
      <color theme="0"/>
      <name val="Calibri"/>
      <family val="2"/>
      <scheme val="minor"/>
    </font>
    <font>
      <b/>
      <sz val="8"/>
      <color theme="0"/>
      <name val="Calibri"/>
      <family val="2"/>
    </font>
    <font>
      <b/>
      <sz val="8"/>
      <color theme="0"/>
      <name val="Calibri"/>
      <family val="2"/>
      <scheme val="minor"/>
    </font>
    <font>
      <b/>
      <sz val="9"/>
      <color theme="0"/>
      <name val="Calibri"/>
      <family val="2"/>
    </font>
    <font>
      <b/>
      <sz val="11.5"/>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39997558519241921"/>
        <bgColor indexed="64"/>
      </patternFill>
    </fill>
    <fill>
      <patternFill patternType="solid">
        <fgColor theme="8" tint="0.79998168889431442"/>
        <bgColor indexed="64"/>
      </patternFill>
    </fill>
    <fill>
      <patternFill patternType="solid">
        <fgColor rgb="FF00FFFF"/>
        <bgColor indexed="64"/>
      </patternFill>
    </fill>
    <fill>
      <patternFill patternType="solid">
        <fgColor rgb="FF00669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top/>
      <bottom style="thick">
        <color theme="4"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9">
    <xf numFmtId="0" fontId="0" fillId="0" borderId="0"/>
    <xf numFmtId="0" fontId="2" fillId="0" borderId="0"/>
    <xf numFmtId="0" fontId="1" fillId="0" borderId="0"/>
    <xf numFmtId="0" fontId="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5" borderId="0" applyNumberFormat="0" applyBorder="0" applyAlignment="0" applyProtection="0"/>
    <xf numFmtId="0" fontId="8" fillId="17" borderId="5" applyNumberFormat="0" applyAlignment="0" applyProtection="0"/>
    <xf numFmtId="0" fontId="9" fillId="18"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12" fillId="8" borderId="5" applyNumberFormat="0" applyAlignment="0" applyProtection="0"/>
    <xf numFmtId="164" fontId="5" fillId="0" borderId="0" applyFont="0" applyFill="0" applyBorder="0" applyAlignment="0" applyProtection="0"/>
    <xf numFmtId="0" fontId="13" fillId="4" borderId="0" applyNumberFormat="0" applyBorder="0" applyAlignment="0" applyProtection="0"/>
    <xf numFmtId="0" fontId="14" fillId="23" borderId="0" applyNumberFormat="0" applyBorder="0" applyAlignment="0" applyProtection="0"/>
    <xf numFmtId="0" fontId="3" fillId="0" borderId="0"/>
    <xf numFmtId="0" fontId="5" fillId="24" borderId="8" applyNumberFormat="0" applyFont="0" applyAlignment="0" applyProtection="0"/>
    <xf numFmtId="0" fontId="15" fillId="17"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4" fillId="0" borderId="13" applyNumberFormat="0" applyFill="0" applyAlignment="0" applyProtection="0"/>
    <xf numFmtId="43" fontId="5" fillId="0" borderId="0" applyFont="0" applyFill="0" applyBorder="0" applyAlignment="0" applyProtection="0"/>
    <xf numFmtId="0" fontId="35" fillId="0" borderId="15" applyNumberFormat="0" applyFill="0" applyAlignment="0" applyProtection="0"/>
  </cellStyleXfs>
  <cellXfs count="131">
    <xf numFmtId="0" fontId="0" fillId="0" borderId="0" xfId="0"/>
    <xf numFmtId="0" fontId="0" fillId="0" borderId="0" xfId="0"/>
    <xf numFmtId="0" fontId="22" fillId="0" borderId="0" xfId="0" applyFont="1"/>
    <xf numFmtId="0" fontId="22" fillId="2" borderId="0" xfId="0" applyFont="1" applyFill="1" applyBorder="1"/>
    <xf numFmtId="0" fontId="22" fillId="25" borderId="0" xfId="0" applyFont="1" applyFill="1" applyBorder="1"/>
    <xf numFmtId="0" fontId="0" fillId="0" borderId="0" xfId="0"/>
    <xf numFmtId="0" fontId="0" fillId="2" borderId="0" xfId="0" applyFill="1"/>
    <xf numFmtId="0" fontId="0" fillId="2" borderId="0" xfId="0" applyFill="1" applyBorder="1"/>
    <xf numFmtId="0" fontId="0" fillId="0" borderId="0" xfId="0" applyAlignment="1">
      <alignment horizontal="center"/>
    </xf>
    <xf numFmtId="0" fontId="21" fillId="0" borderId="0" xfId="0" applyFont="1" applyAlignment="1">
      <alignment vertical="center" wrapText="1"/>
    </xf>
    <xf numFmtId="0" fontId="24" fillId="0" borderId="0" xfId="0" applyFont="1" applyBorder="1" applyAlignment="1">
      <alignment vertical="center"/>
    </xf>
    <xf numFmtId="0" fontId="24" fillId="2" borderId="0" xfId="0" applyFont="1" applyFill="1" applyBorder="1" applyAlignment="1">
      <alignment horizontal="center" vertical="center"/>
    </xf>
    <xf numFmtId="0" fontId="24" fillId="2" borderId="0" xfId="0" applyFont="1" applyFill="1" applyBorder="1" applyAlignment="1">
      <alignment vertical="center"/>
    </xf>
    <xf numFmtId="0" fontId="0" fillId="2" borderId="0" xfId="0" applyFill="1" applyBorder="1" applyAlignment="1">
      <alignment horizontal="center"/>
    </xf>
    <xf numFmtId="0" fontId="22" fillId="0" borderId="0" xfId="0" applyFont="1" applyAlignment="1">
      <alignment horizontal="center"/>
    </xf>
    <xf numFmtId="0" fontId="25" fillId="0" borderId="1" xfId="0" applyFont="1" applyBorder="1" applyAlignment="1">
      <alignment horizontal="center"/>
    </xf>
    <xf numFmtId="0" fontId="22" fillId="0" borderId="1" xfId="0" applyFont="1" applyFill="1" applyBorder="1" applyAlignment="1">
      <alignment horizontal="left" vertical="center" wrapText="1"/>
    </xf>
    <xf numFmtId="14" fontId="29" fillId="0" borderId="0" xfId="0" applyNumberFormat="1" applyFont="1" applyFill="1" applyAlignment="1">
      <alignment horizontal="center" vertical="center"/>
    </xf>
    <xf numFmtId="14" fontId="22" fillId="0" borderId="1" xfId="0" applyNumberFormat="1" applyFont="1" applyFill="1" applyBorder="1" applyAlignment="1">
      <alignment horizontal="center" vertical="center"/>
    </xf>
    <xf numFmtId="14" fontId="29" fillId="0" borderId="1" xfId="0" applyNumberFormat="1" applyFont="1" applyFill="1" applyBorder="1" applyAlignment="1">
      <alignment horizontal="center" vertical="center"/>
    </xf>
    <xf numFmtId="14" fontId="30"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22" fillId="0" borderId="1" xfId="0" applyFont="1" applyFill="1" applyBorder="1"/>
    <xf numFmtId="0" fontId="22" fillId="0" borderId="1" xfId="0" applyFont="1" applyFill="1" applyBorder="1" applyAlignment="1">
      <alignment wrapText="1"/>
    </xf>
    <xf numFmtId="49" fontId="22" fillId="0" borderId="1" xfId="0" applyNumberFormat="1" applyFont="1" applyFill="1" applyBorder="1" applyAlignment="1">
      <alignment horizontal="left" vertical="center" wrapText="1"/>
    </xf>
    <xf numFmtId="0" fontId="0" fillId="0" borderId="0" xfId="0" applyAlignment="1">
      <alignment wrapText="1"/>
    </xf>
    <xf numFmtId="0" fontId="22" fillId="0" borderId="1" xfId="0" applyFont="1" applyFill="1" applyBorder="1" applyAlignment="1">
      <alignment horizontal="center" vertical="center" wrapText="1"/>
    </xf>
    <xf numFmtId="0" fontId="25" fillId="0" borderId="0" xfId="0" applyFont="1" applyAlignment="1">
      <alignment horizontal="center"/>
    </xf>
    <xf numFmtId="0" fontId="28" fillId="0" borderId="1" xfId="0" applyFont="1" applyFill="1" applyBorder="1" applyAlignment="1">
      <alignment horizontal="center" vertical="center"/>
    </xf>
    <xf numFmtId="0" fontId="28" fillId="0" borderId="1" xfId="0" applyFont="1" applyFill="1" applyBorder="1"/>
    <xf numFmtId="0" fontId="28" fillId="0" borderId="1" xfId="0" applyFont="1" applyFill="1" applyBorder="1" applyAlignment="1">
      <alignment wrapText="1"/>
    </xf>
    <xf numFmtId="0" fontId="28" fillId="0" borderId="1" xfId="0"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22" fillId="0" borderId="1" xfId="0" applyFont="1" applyBorder="1" applyAlignment="1">
      <alignment horizontal="center"/>
    </xf>
    <xf numFmtId="14" fontId="22" fillId="0" borderId="1" xfId="0" applyNumberFormat="1" applyFont="1" applyFill="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26" fillId="0" borderId="0" xfId="0" applyFont="1" applyAlignment="1">
      <alignment horizontal="center"/>
    </xf>
    <xf numFmtId="0" fontId="26" fillId="0" borderId="0" xfId="0" applyFont="1"/>
    <xf numFmtId="0" fontId="24" fillId="2" borderId="14" xfId="0" applyFont="1" applyFill="1" applyBorder="1" applyAlignment="1">
      <alignment vertical="center"/>
    </xf>
    <xf numFmtId="0" fontId="37" fillId="0" borderId="1" xfId="0" applyFont="1" applyBorder="1"/>
    <xf numFmtId="0" fontId="0" fillId="0" borderId="0" xfId="0" applyAlignment="1">
      <alignment horizontal="center" vertical="center"/>
    </xf>
    <xf numFmtId="0" fontId="25" fillId="0" borderId="1" xfId="0" applyFont="1" applyBorder="1" applyAlignment="1">
      <alignment horizontal="center" vertical="center"/>
    </xf>
    <xf numFmtId="0" fontId="40" fillId="0" borderId="0" xfId="0" applyFont="1"/>
    <xf numFmtId="0" fontId="22" fillId="0" borderId="1" xfId="0" applyFont="1" applyFill="1" applyBorder="1" applyAlignment="1">
      <alignment vertical="center" wrapText="1"/>
    </xf>
    <xf numFmtId="0" fontId="22" fillId="2" borderId="0" xfId="0" applyFont="1" applyFill="1"/>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xf>
    <xf numFmtId="0" fontId="22" fillId="2" borderId="1" xfId="0" applyFont="1" applyFill="1" applyBorder="1"/>
    <xf numFmtId="14" fontId="29" fillId="2" borderId="1" xfId="0" applyNumberFormat="1" applyFont="1" applyFill="1" applyBorder="1" applyAlignment="1">
      <alignment horizontal="center" vertical="center"/>
    </xf>
    <xf numFmtId="49" fontId="22" fillId="2" borderId="1" xfId="0" applyNumberFormat="1" applyFont="1" applyFill="1" applyBorder="1" applyAlignment="1">
      <alignment horizontal="left" vertical="center" wrapText="1"/>
    </xf>
    <xf numFmtId="14" fontId="22" fillId="2" borderId="1" xfId="0" applyNumberFormat="1" applyFont="1" applyFill="1" applyBorder="1" applyAlignment="1">
      <alignment horizontal="center" vertical="center"/>
    </xf>
    <xf numFmtId="0" fontId="24" fillId="26" borderId="1" xfId="0" applyFont="1" applyFill="1" applyBorder="1" applyAlignment="1">
      <alignment horizontal="center" vertical="center"/>
    </xf>
    <xf numFmtId="0" fontId="34" fillId="26" borderId="1" xfId="0" applyFont="1" applyFill="1" applyBorder="1" applyAlignment="1">
      <alignment horizontal="center" vertical="center"/>
    </xf>
    <xf numFmtId="0" fontId="38" fillId="26" borderId="1" xfId="0" applyFont="1" applyFill="1" applyBorder="1" applyAlignment="1">
      <alignment horizontal="center" vertical="center"/>
    </xf>
    <xf numFmtId="0" fontId="27"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vertical="center" wrapText="1"/>
      <protection locked="0"/>
    </xf>
    <xf numFmtId="0" fontId="32"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left" wrapText="1"/>
    </xf>
    <xf numFmtId="0" fontId="31" fillId="0" borderId="1" xfId="0" applyFont="1" applyFill="1" applyBorder="1" applyAlignment="1" applyProtection="1">
      <alignment horizontal="center" vertical="center" wrapText="1"/>
      <protection locked="0"/>
    </xf>
    <xf numFmtId="0" fontId="22" fillId="0" borderId="1" xfId="0" applyFont="1" applyBorder="1"/>
    <xf numFmtId="0" fontId="22" fillId="0" borderId="1" xfId="0" applyFont="1" applyBorder="1" applyAlignment="1">
      <alignment vertical="center" wrapText="1"/>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vertical="center" wrapText="1"/>
      <protection locked="0"/>
    </xf>
    <xf numFmtId="0" fontId="42" fillId="28" borderId="1" xfId="0" applyFont="1" applyFill="1" applyBorder="1" applyAlignment="1" applyProtection="1">
      <alignment horizontal="center" vertical="center" wrapText="1"/>
      <protection locked="0"/>
    </xf>
    <xf numFmtId="0" fontId="42" fillId="28" borderId="1" xfId="0" applyFont="1" applyFill="1" applyBorder="1" applyAlignment="1" applyProtection="1">
      <alignment horizontal="center" vertical="center" textRotation="90" wrapText="1"/>
      <protection locked="0"/>
    </xf>
    <xf numFmtId="0" fontId="24" fillId="28" borderId="1" xfId="0" applyFont="1" applyFill="1" applyBorder="1" applyAlignment="1">
      <alignment horizontal="center" vertical="center"/>
    </xf>
    <xf numFmtId="0" fontId="45" fillId="28" borderId="1" xfId="0" applyFont="1" applyFill="1" applyBorder="1" applyAlignment="1">
      <alignment horizontal="center" vertical="center"/>
    </xf>
    <xf numFmtId="0" fontId="45" fillId="28" borderId="1" xfId="0" applyFont="1" applyFill="1" applyBorder="1" applyAlignment="1">
      <alignment horizontal="center" vertical="center" wrapText="1"/>
    </xf>
    <xf numFmtId="0" fontId="45" fillId="0" borderId="0" xfId="0" applyFont="1" applyBorder="1" applyAlignment="1">
      <alignment vertical="center"/>
    </xf>
    <xf numFmtId="0" fontId="41" fillId="0" borderId="0" xfId="0" applyFont="1"/>
    <xf numFmtId="0" fontId="22" fillId="0" borderId="1" xfId="0" applyFont="1" applyFill="1" applyBorder="1" applyAlignment="1">
      <alignment horizontal="center"/>
    </xf>
    <xf numFmtId="14" fontId="22" fillId="0" borderId="1" xfId="0" applyNumberFormat="1" applyFont="1" applyFill="1" applyBorder="1" applyAlignment="1">
      <alignment horizontal="center"/>
    </xf>
    <xf numFmtId="14" fontId="22" fillId="0" borderId="1" xfId="0" applyNumberFormat="1" applyFont="1" applyFill="1" applyBorder="1" applyAlignment="1">
      <alignment horizontal="center" wrapText="1"/>
    </xf>
    <xf numFmtId="49" fontId="2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28" fillId="0"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31" fillId="2" borderId="1" xfId="0" applyFont="1" applyFill="1" applyBorder="1" applyAlignment="1" applyProtection="1">
      <alignment horizontal="center" vertical="center" wrapText="1"/>
      <protection locked="0"/>
    </xf>
    <xf numFmtId="0" fontId="31" fillId="0" borderId="1" xfId="0" applyFont="1" applyFill="1" applyBorder="1" applyAlignment="1" applyProtection="1">
      <alignment vertical="center" wrapText="1"/>
      <protection locked="0"/>
    </xf>
    <xf numFmtId="0" fontId="31" fillId="2" borderId="1" xfId="0" applyFont="1" applyFill="1" applyBorder="1" applyAlignment="1" applyProtection="1">
      <alignment vertical="center" wrapText="1"/>
      <protection locked="0"/>
    </xf>
    <xf numFmtId="0" fontId="28" fillId="2" borderId="1" xfId="0" applyFont="1" applyFill="1" applyBorder="1" applyAlignment="1">
      <alignment horizontal="center" vertical="center"/>
    </xf>
    <xf numFmtId="14" fontId="31" fillId="0" borderId="1" xfId="0" applyNumberFormat="1" applyFont="1" applyFill="1" applyBorder="1" applyAlignment="1">
      <alignment horizontal="center" vertical="center"/>
    </xf>
    <xf numFmtId="14" fontId="31" fillId="2" borderId="1" xfId="0" applyNumberFormat="1" applyFont="1" applyFill="1" applyBorder="1" applyAlignment="1">
      <alignment horizontal="center" vertical="center"/>
    </xf>
    <xf numFmtId="0" fontId="28" fillId="2" borderId="1" xfId="0" applyFont="1" applyFill="1" applyBorder="1"/>
    <xf numFmtId="0" fontId="28" fillId="0" borderId="1" xfId="0" applyFont="1" applyFill="1" applyBorder="1" applyAlignment="1">
      <alignment vertical="center"/>
    </xf>
    <xf numFmtId="0" fontId="28" fillId="2" borderId="1" xfId="0" applyFont="1" applyFill="1" applyBorder="1" applyAlignment="1">
      <alignment vertical="center" wrapText="1"/>
    </xf>
    <xf numFmtId="49" fontId="28" fillId="0" borderId="1" xfId="0" applyNumberFormat="1" applyFont="1" applyFill="1" applyBorder="1" applyAlignment="1">
      <alignment horizontal="left" vertical="center" wrapText="1"/>
    </xf>
    <xf numFmtId="49" fontId="28" fillId="2" borderId="1" xfId="0" applyNumberFormat="1" applyFont="1" applyFill="1" applyBorder="1" applyAlignment="1">
      <alignment horizontal="left" vertical="center" wrapText="1"/>
    </xf>
    <xf numFmtId="14" fontId="28" fillId="0" borderId="1" xfId="0" applyNumberFormat="1" applyFont="1" applyFill="1" applyBorder="1" applyAlignment="1">
      <alignment horizontal="center" vertical="center"/>
    </xf>
    <xf numFmtId="14" fontId="28" fillId="2" borderId="1" xfId="0" applyNumberFormat="1" applyFont="1" applyFill="1" applyBorder="1" applyAlignment="1">
      <alignment horizontal="center" vertical="center"/>
    </xf>
    <xf numFmtId="0" fontId="32" fillId="0" borderId="3" xfId="0" applyFont="1" applyFill="1" applyBorder="1" applyAlignment="1" applyProtection="1">
      <alignment horizontal="center" vertical="center" wrapText="1"/>
      <protection locked="0"/>
    </xf>
    <xf numFmtId="0" fontId="22" fillId="2" borderId="0" xfId="0" applyFont="1" applyFill="1" applyAlignment="1">
      <alignment wrapText="1"/>
    </xf>
    <xf numFmtId="0" fontId="22" fillId="2" borderId="1" xfId="0" applyFont="1" applyFill="1" applyBorder="1" applyAlignment="1">
      <alignment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45" fillId="28" borderId="1" xfId="0" applyFont="1" applyFill="1" applyBorder="1" applyAlignment="1">
      <alignment horizontal="center" vertical="center"/>
    </xf>
    <xf numFmtId="0" fontId="45" fillId="28" borderId="1" xfId="0" applyFont="1" applyFill="1" applyBorder="1" applyAlignment="1">
      <alignment horizontal="center" vertical="center"/>
    </xf>
    <xf numFmtId="0" fontId="42" fillId="28" borderId="1" xfId="0" applyFont="1" applyFill="1" applyBorder="1" applyAlignment="1" applyProtection="1">
      <alignment horizontal="center" vertical="center" wrapText="1"/>
      <protection locked="0"/>
    </xf>
    <xf numFmtId="3" fontId="42" fillId="28" borderId="1" xfId="0" applyNumberFormat="1" applyFont="1" applyFill="1" applyBorder="1" applyAlignment="1" applyProtection="1">
      <alignment horizontal="center" vertical="center" textRotation="90" wrapText="1"/>
      <protection locked="0"/>
    </xf>
    <xf numFmtId="0" fontId="42" fillId="28" borderId="2" xfId="0" applyFont="1" applyFill="1" applyBorder="1" applyAlignment="1" applyProtection="1">
      <alignment horizontal="center" vertical="center" wrapText="1"/>
      <protection locked="0"/>
    </xf>
    <xf numFmtId="0" fontId="42" fillId="28" borderId="4" xfId="0" applyFont="1" applyFill="1" applyBorder="1" applyAlignment="1" applyProtection="1">
      <alignment horizontal="center" vertical="center" wrapText="1"/>
      <protection locked="0"/>
    </xf>
    <xf numFmtId="0" fontId="42" fillId="28" borderId="2" xfId="0" applyFont="1" applyFill="1" applyBorder="1" applyAlignment="1" applyProtection="1">
      <alignment horizontal="center" vertical="center" textRotation="90" wrapText="1"/>
      <protection locked="0"/>
    </xf>
    <xf numFmtId="0" fontId="42" fillId="28" borderId="4" xfId="0" applyFont="1" applyFill="1" applyBorder="1" applyAlignment="1" applyProtection="1">
      <alignment horizontal="center" vertical="center" textRotation="90" wrapText="1"/>
      <protection locked="0"/>
    </xf>
    <xf numFmtId="0" fontId="42" fillId="28" borderId="17" xfId="0" applyFont="1" applyFill="1" applyBorder="1" applyAlignment="1" applyProtection="1">
      <alignment horizontal="center" vertical="center" wrapText="1"/>
      <protection locked="0"/>
    </xf>
    <xf numFmtId="0" fontId="42" fillId="28" borderId="18" xfId="0" applyFont="1" applyFill="1" applyBorder="1" applyAlignment="1" applyProtection="1">
      <alignment horizontal="center" vertical="center" wrapText="1"/>
      <protection locked="0"/>
    </xf>
    <xf numFmtId="0" fontId="42" fillId="28" borderId="16" xfId="0" applyFont="1" applyFill="1" applyBorder="1" applyAlignment="1" applyProtection="1">
      <alignment horizontal="center" vertical="center" wrapText="1"/>
      <protection locked="0"/>
    </xf>
    <xf numFmtId="0" fontId="42" fillId="28" borderId="3" xfId="0" applyFont="1" applyFill="1" applyBorder="1" applyAlignment="1" applyProtection="1">
      <alignment horizontal="center" vertical="center" textRotation="90" wrapText="1"/>
      <protection locked="0"/>
    </xf>
    <xf numFmtId="0" fontId="42" fillId="28" borderId="1" xfId="0" applyFont="1" applyFill="1" applyBorder="1" applyAlignment="1" applyProtection="1">
      <alignment horizontal="center" vertical="center" textRotation="90" wrapText="1"/>
      <protection locked="0"/>
    </xf>
    <xf numFmtId="0" fontId="42" fillId="28" borderId="17" xfId="0" applyFont="1" applyFill="1" applyBorder="1" applyAlignment="1" applyProtection="1">
      <alignment horizontal="center" vertical="center" textRotation="2" wrapText="1"/>
      <protection locked="0"/>
    </xf>
    <xf numFmtId="0" fontId="42" fillId="28" borderId="16" xfId="0" applyFont="1" applyFill="1" applyBorder="1" applyAlignment="1" applyProtection="1">
      <alignment horizontal="center" vertical="center" textRotation="2" wrapText="1"/>
      <protection locked="0"/>
    </xf>
    <xf numFmtId="3" fontId="42" fillId="28" borderId="1" xfId="0" applyNumberFormat="1" applyFont="1" applyFill="1" applyBorder="1" applyAlignment="1" applyProtection="1">
      <alignment horizontal="center" vertical="center" wrapText="1"/>
      <protection locked="0"/>
    </xf>
    <xf numFmtId="0" fontId="43" fillId="28" borderId="1" xfId="0" applyFont="1" applyFill="1" applyBorder="1" applyAlignment="1">
      <alignment horizontal="center" vertical="center" wrapText="1"/>
    </xf>
    <xf numFmtId="0" fontId="43" fillId="28" borderId="1" xfId="0" applyFont="1" applyFill="1" applyBorder="1" applyAlignment="1">
      <alignment horizontal="center" vertical="center" textRotation="90" wrapText="1"/>
    </xf>
    <xf numFmtId="0" fontId="35" fillId="27" borderId="15" xfId="48" applyFill="1" applyAlignment="1">
      <alignment horizontal="center" vertical="center" wrapText="1"/>
    </xf>
    <xf numFmtId="0" fontId="42" fillId="28" borderId="3" xfId="0" applyFont="1" applyFill="1" applyBorder="1" applyAlignment="1" applyProtection="1">
      <alignment horizontal="center" vertical="center" wrapText="1"/>
      <protection locked="0"/>
    </xf>
    <xf numFmtId="0" fontId="43" fillId="28" borderId="1" xfId="0" applyFont="1" applyFill="1" applyBorder="1" applyAlignment="1">
      <alignment horizontal="center" wrapText="1"/>
    </xf>
    <xf numFmtId="14" fontId="42" fillId="28" borderId="1" xfId="0" applyNumberFormat="1" applyFont="1" applyFill="1" applyBorder="1" applyAlignment="1" applyProtection="1">
      <alignment horizontal="center" vertical="center" wrapText="1"/>
      <protection locked="0"/>
    </xf>
    <xf numFmtId="0" fontId="42" fillId="28" borderId="1" xfId="0" applyFont="1" applyFill="1" applyBorder="1" applyAlignment="1" applyProtection="1">
      <alignment horizontal="center" vertical="center" textRotation="2" wrapText="1"/>
      <protection locked="0"/>
    </xf>
    <xf numFmtId="0" fontId="44" fillId="28" borderId="1" xfId="0" applyFont="1" applyFill="1" applyBorder="1" applyAlignment="1" applyProtection="1">
      <alignment horizontal="center" vertical="center" wrapText="1"/>
      <protection locked="0"/>
    </xf>
    <xf numFmtId="0" fontId="43" fillId="28" borderId="17" xfId="0" applyFont="1" applyFill="1" applyBorder="1" applyAlignment="1">
      <alignment horizontal="left" vertical="center" wrapText="1"/>
    </xf>
    <xf numFmtId="0" fontId="43" fillId="28" borderId="16" xfId="0" applyFont="1" applyFill="1" applyBorder="1" applyAlignment="1">
      <alignment horizontal="left" vertical="center" wrapText="1"/>
    </xf>
    <xf numFmtId="0" fontId="23" fillId="2" borderId="0" xfId="0" applyFont="1" applyFill="1" applyBorder="1" applyAlignment="1" applyProtection="1">
      <alignment horizontal="center" vertical="center" wrapText="1"/>
      <protection locked="0"/>
    </xf>
    <xf numFmtId="14" fontId="23" fillId="2" borderId="0" xfId="0" applyNumberFormat="1" applyFont="1" applyFill="1" applyBorder="1" applyAlignment="1" applyProtection="1">
      <alignment horizontal="center" vertical="center" wrapText="1"/>
      <protection locked="0"/>
    </xf>
    <xf numFmtId="3" fontId="23" fillId="2" borderId="0" xfId="0" applyNumberFormat="1" applyFont="1" applyFill="1" applyBorder="1" applyAlignment="1" applyProtection="1">
      <alignment horizontal="center" vertical="center" wrapText="1"/>
      <protection locked="0"/>
    </xf>
    <xf numFmtId="0" fontId="25" fillId="2" borderId="1" xfId="0" applyFont="1" applyFill="1" applyBorder="1" applyAlignment="1">
      <alignment horizontal="center"/>
    </xf>
    <xf numFmtId="0" fontId="37" fillId="2" borderId="1" xfId="0" applyFont="1" applyFill="1" applyBorder="1"/>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22"/>
    <cellStyle name="Cálculo 2" xfId="23"/>
    <cellStyle name="Celda de comprobación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Euro" xfId="34"/>
    <cellStyle name="Incorrecto 2" xfId="35"/>
    <cellStyle name="Millares 2" xfId="47"/>
    <cellStyle name="Neutral 2" xfId="36"/>
    <cellStyle name="Normal" xfId="0" builtinId="0"/>
    <cellStyle name="Normal 2" xfId="2"/>
    <cellStyle name="Normal 2 2" xfId="37"/>
    <cellStyle name="Normal 3" xfId="1"/>
    <cellStyle name="Normal 3 2" xfId="3"/>
    <cellStyle name="Notas 2" xfId="38"/>
    <cellStyle name="Salida 2" xfId="39"/>
    <cellStyle name="Texto de advertencia 2" xfId="40"/>
    <cellStyle name="Texto explicativo 2" xfId="41"/>
    <cellStyle name="Título 1 2" xfId="43"/>
    <cellStyle name="Título 2" xfId="48" builtinId="17"/>
    <cellStyle name="Título 2 2" xfId="44"/>
    <cellStyle name="Título 3 2" xfId="45"/>
    <cellStyle name="Título 4" xfId="42"/>
    <cellStyle name="Total 2" xfId="46"/>
  </cellStyles>
  <dxfs count="0"/>
  <tableStyles count="0" defaultTableStyle="TableStyleMedium2" defaultPivotStyle="PivotStyleLight16"/>
  <colors>
    <mruColors>
      <color rgb="FF006699"/>
      <color rgb="FF00FFFF"/>
      <color rgb="FFB0F183"/>
      <color rgb="FFF2F49E"/>
      <color rgb="FFA6FF7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133350</xdr:rowOff>
    </xdr:from>
    <xdr:to>
      <xdr:col>5</xdr:col>
      <xdr:colOff>304801</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323850"/>
          <a:ext cx="1857376" cy="85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133349</xdr:colOff>
      <xdr:row>1</xdr:row>
      <xdr:rowOff>152400</xdr:rowOff>
    </xdr:from>
    <xdr:to>
      <xdr:col>5</xdr:col>
      <xdr:colOff>257175</xdr:colOff>
      <xdr:row>1</xdr:row>
      <xdr:rowOff>933449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4" y="342900"/>
          <a:ext cx="1885951" cy="781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28575</xdr:colOff>
      <xdr:row>1</xdr:row>
      <xdr:rowOff>247650</xdr:rowOff>
    </xdr:from>
    <xdr:to>
      <xdr:col>4</xdr:col>
      <xdr:colOff>304801</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8150"/>
          <a:ext cx="1724026" cy="7429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47624</xdr:colOff>
      <xdr:row>1</xdr:row>
      <xdr:rowOff>161925</xdr:rowOff>
    </xdr:from>
    <xdr:to>
      <xdr:col>5</xdr:col>
      <xdr:colOff>76200</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49" y="352425"/>
          <a:ext cx="1800226" cy="8286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47624</xdr:colOff>
      <xdr:row>1</xdr:row>
      <xdr:rowOff>133350</xdr:rowOff>
    </xdr:from>
    <xdr:to>
      <xdr:col>3</xdr:col>
      <xdr:colOff>104774</xdr:colOff>
      <xdr:row>1</xdr:row>
      <xdr:rowOff>971550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 y="419100"/>
          <a:ext cx="1704975" cy="838200"/>
        </a:xfrm>
        <a:prstGeom prst="rect">
          <a:avLst/>
        </a:prstGeom>
      </xdr:spPr>
    </xdr:pic>
    <xdr:clientData/>
  </xdr:twoCellAnchor>
  <xdr:twoCellAnchor editAs="oneCell">
    <xdr:from>
      <xdr:col>5</xdr:col>
      <xdr:colOff>409574</xdr:colOff>
      <xdr:row>1</xdr:row>
      <xdr:rowOff>9524</xdr:rowOff>
    </xdr:from>
    <xdr:to>
      <xdr:col>6</xdr:col>
      <xdr:colOff>0</xdr:colOff>
      <xdr:row>1</xdr:row>
      <xdr:rowOff>990599</xdr:rowOff>
    </xdr:to>
    <xdr:pic>
      <xdr:nvPicPr>
        <xdr:cNvPr id="3"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4" y="200024"/>
          <a:ext cx="2076451" cy="981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5</xdr:col>
      <xdr:colOff>85726</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04800"/>
          <a:ext cx="1800226" cy="800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1</xdr:row>
      <xdr:rowOff>152400</xdr:rowOff>
    </xdr:from>
    <xdr:to>
      <xdr:col>5</xdr:col>
      <xdr:colOff>200026</xdr:colOff>
      <xdr:row>1</xdr:row>
      <xdr:rowOff>962024</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342900"/>
          <a:ext cx="1743076" cy="8096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152400</xdr:rowOff>
    </xdr:from>
    <xdr:to>
      <xdr:col>5</xdr:col>
      <xdr:colOff>85725</xdr:colOff>
      <xdr:row>1</xdr:row>
      <xdr:rowOff>914399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42900"/>
          <a:ext cx="1828800" cy="7619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57149</xdr:colOff>
      <xdr:row>1</xdr:row>
      <xdr:rowOff>171450</xdr:rowOff>
    </xdr:from>
    <xdr:to>
      <xdr:col>4</xdr:col>
      <xdr:colOff>104775</xdr:colOff>
      <xdr:row>1</xdr:row>
      <xdr:rowOff>838200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4" y="361950"/>
          <a:ext cx="1504951"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180975</xdr:rowOff>
    </xdr:from>
    <xdr:to>
      <xdr:col>5</xdr:col>
      <xdr:colOff>85726</xdr:colOff>
      <xdr:row>1</xdr:row>
      <xdr:rowOff>990599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71475"/>
          <a:ext cx="1800226" cy="809624"/>
        </a:xfrm>
        <a:prstGeom prst="rect">
          <a:avLst/>
        </a:prstGeom>
      </xdr:spPr>
    </xdr:pic>
    <xdr:clientData/>
  </xdr:twoCellAnchor>
  <xdr:twoCellAnchor>
    <xdr:from>
      <xdr:col>54</xdr:col>
      <xdr:colOff>38100</xdr:colOff>
      <xdr:row>29</xdr:row>
      <xdr:rowOff>1838325</xdr:rowOff>
    </xdr:from>
    <xdr:to>
      <xdr:col>54</xdr:col>
      <xdr:colOff>219075</xdr:colOff>
      <xdr:row>29</xdr:row>
      <xdr:rowOff>1962150</xdr:rowOff>
    </xdr:to>
    <xdr:pic>
      <xdr:nvPicPr>
        <xdr:cNvPr id="3" name="Imagen 3">
          <a:extLst>
            <a:ext uri="{FF2B5EF4-FFF2-40B4-BE49-F238E27FC236}">
              <a16:creationId xmlns:a16="http://schemas.microsoft.com/office/drawing/2014/main" xmlns="" id="{A95D2563-BB14-44A3-97FF-1BDC497D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49650" y="248907300"/>
          <a:ext cx="1809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38100</xdr:colOff>
      <xdr:row>33</xdr:row>
      <xdr:rowOff>1838325</xdr:rowOff>
    </xdr:from>
    <xdr:to>
      <xdr:col>54</xdr:col>
      <xdr:colOff>219075</xdr:colOff>
      <xdr:row>33</xdr:row>
      <xdr:rowOff>1962150</xdr:rowOff>
    </xdr:to>
    <xdr:pic>
      <xdr:nvPicPr>
        <xdr:cNvPr id="4" name="Imagen 3">
          <a:extLst>
            <a:ext uri="{FF2B5EF4-FFF2-40B4-BE49-F238E27FC236}">
              <a16:creationId xmlns="" xmlns:a16="http://schemas.microsoft.com/office/drawing/2014/main" id="{A95D2563-BB14-44A3-97FF-1BDC497D1D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26250" y="210635850"/>
          <a:ext cx="1809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1</xdr:row>
      <xdr:rowOff>133350</xdr:rowOff>
    </xdr:from>
    <xdr:to>
      <xdr:col>5</xdr:col>
      <xdr:colOff>276226</xdr:colOff>
      <xdr:row>1</xdr:row>
      <xdr:rowOff>971549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323850"/>
          <a:ext cx="1933576" cy="8381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95249</xdr:colOff>
      <xdr:row>1</xdr:row>
      <xdr:rowOff>200025</xdr:rowOff>
    </xdr:from>
    <xdr:to>
      <xdr:col>5</xdr:col>
      <xdr:colOff>180975</xdr:colOff>
      <xdr:row>1</xdr:row>
      <xdr:rowOff>1028699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390525"/>
          <a:ext cx="1866901" cy="8286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142875</xdr:rowOff>
    </xdr:from>
    <xdr:to>
      <xdr:col>5</xdr:col>
      <xdr:colOff>190501</xdr:colOff>
      <xdr:row>1</xdr:row>
      <xdr:rowOff>952499</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33375"/>
          <a:ext cx="1819276" cy="809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FORMACI&#211;N%20OFICIOSA%202021\UAIP\Atenciones%20de%20solicitudes%20de%20inf%20%202021%20OM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de solicitudes 2021"/>
      <sheetName val="Hoja2"/>
      <sheetName val="Hoja3"/>
    </sheetNames>
    <sheetDataSet>
      <sheetData sheetId="0" refreshError="1">
        <row r="33">
          <cell r="W33">
            <v>44229</v>
          </cell>
          <cell r="AK33" t="str">
            <v>DIGESTYC</v>
          </cell>
          <cell r="AL33">
            <v>44229</v>
          </cell>
          <cell r="AM33">
            <v>44230</v>
          </cell>
          <cell r="AN33">
            <v>44232</v>
          </cell>
          <cell r="AR33">
            <v>1</v>
          </cell>
          <cell r="AS33">
            <v>1</v>
          </cell>
          <cell r="AV33">
            <v>1</v>
          </cell>
          <cell r="BE33">
            <v>1</v>
          </cell>
          <cell r="BM33">
            <v>1</v>
          </cell>
        </row>
        <row r="34">
          <cell r="W34">
            <v>44229</v>
          </cell>
          <cell r="AK34" t="str">
            <v>Dirección de Hidrocarburos y Minas</v>
          </cell>
          <cell r="AL34">
            <v>44229</v>
          </cell>
          <cell r="AM34">
            <v>44239</v>
          </cell>
          <cell r="AN34">
            <v>44239</v>
          </cell>
          <cell r="AR34">
            <v>1</v>
          </cell>
          <cell r="AS34">
            <v>1</v>
          </cell>
          <cell r="AW34">
            <v>1</v>
          </cell>
          <cell r="BF34">
            <v>1</v>
          </cell>
          <cell r="BM34">
            <v>1</v>
          </cell>
        </row>
        <row r="35">
          <cell r="W35">
            <v>44230</v>
          </cell>
          <cell r="AK35" t="str">
            <v>CENADE</v>
          </cell>
          <cell r="AL35">
            <v>44230</v>
          </cell>
          <cell r="AM35">
            <v>44243</v>
          </cell>
          <cell r="AN35">
            <v>44243</v>
          </cell>
          <cell r="AR35">
            <v>1</v>
          </cell>
          <cell r="AS35">
            <v>1</v>
          </cell>
          <cell r="AW35">
            <v>1</v>
          </cell>
          <cell r="BB35" t="str">
            <v xml:space="preserve">España </v>
          </cell>
          <cell r="BF35">
            <v>1</v>
          </cell>
          <cell r="BM35">
            <v>1</v>
          </cell>
        </row>
        <row r="36">
          <cell r="W36">
            <v>44230</v>
          </cell>
          <cell r="AK36" t="str">
            <v>DIGESTYC</v>
          </cell>
          <cell r="AL36">
            <v>44230</v>
          </cell>
          <cell r="AM36">
            <v>44231</v>
          </cell>
          <cell r="AN36">
            <v>44232</v>
          </cell>
          <cell r="AQ36">
            <v>1</v>
          </cell>
          <cell r="AS36">
            <v>1</v>
          </cell>
          <cell r="AW36">
            <v>1</v>
          </cell>
          <cell r="BF36">
            <v>1</v>
          </cell>
          <cell r="BM36">
            <v>1</v>
          </cell>
        </row>
        <row r="37">
          <cell r="W37">
            <v>44230</v>
          </cell>
          <cell r="AK37" t="str">
            <v>DIGESTYC</v>
          </cell>
          <cell r="AL37">
            <v>44230</v>
          </cell>
          <cell r="AM37">
            <v>44243</v>
          </cell>
          <cell r="AN37">
            <v>44243</v>
          </cell>
          <cell r="AQ37">
            <v>1</v>
          </cell>
          <cell r="AS37">
            <v>1</v>
          </cell>
          <cell r="AW37">
            <v>1</v>
          </cell>
          <cell r="BB37" t="str">
            <v>USA</v>
          </cell>
          <cell r="BE37">
            <v>1</v>
          </cell>
          <cell r="BM37">
            <v>1</v>
          </cell>
        </row>
        <row r="38">
          <cell r="W38">
            <v>44230</v>
          </cell>
          <cell r="AK38" t="str">
            <v>DIGESTYC</v>
          </cell>
          <cell r="AL38">
            <v>44230</v>
          </cell>
          <cell r="AM38">
            <v>44231</v>
          </cell>
          <cell r="AN38">
            <v>44232</v>
          </cell>
          <cell r="AR38">
            <v>1</v>
          </cell>
          <cell r="AS38">
            <v>1</v>
          </cell>
          <cell r="AV38">
            <v>1</v>
          </cell>
          <cell r="BD38">
            <v>1</v>
          </cell>
          <cell r="BM38">
            <v>1</v>
          </cell>
        </row>
        <row r="39">
          <cell r="W39">
            <v>44231</v>
          </cell>
          <cell r="AK39" t="str">
            <v>DTI</v>
          </cell>
          <cell r="AL39">
            <v>44231</v>
          </cell>
          <cell r="AM39">
            <v>44235</v>
          </cell>
          <cell r="AN39">
            <v>44236</v>
          </cell>
          <cell r="AR39">
            <v>1</v>
          </cell>
          <cell r="AS39">
            <v>1</v>
          </cell>
          <cell r="AV39">
            <v>1</v>
          </cell>
          <cell r="BF39">
            <v>1</v>
          </cell>
          <cell r="BM39">
            <v>1</v>
          </cell>
        </row>
        <row r="40">
          <cell r="W40">
            <v>44231</v>
          </cell>
          <cell r="AK40" t="str">
            <v>DIGESTYC</v>
          </cell>
          <cell r="AL40">
            <v>44231</v>
          </cell>
          <cell r="AM40">
            <v>44243</v>
          </cell>
          <cell r="AN40">
            <v>44243</v>
          </cell>
          <cell r="AQ40">
            <v>1</v>
          </cell>
          <cell r="AS40">
            <v>1</v>
          </cell>
          <cell r="AV40">
            <v>1</v>
          </cell>
          <cell r="BD40">
            <v>1</v>
          </cell>
          <cell r="BM40">
            <v>1</v>
          </cell>
        </row>
        <row r="41">
          <cell r="W41">
            <v>44231</v>
          </cell>
          <cell r="AK41" t="str">
            <v>Dirección de Hidrocarburos y Minas</v>
          </cell>
          <cell r="AL41">
            <v>44231</v>
          </cell>
          <cell r="AM41">
            <v>44237</v>
          </cell>
          <cell r="AN41">
            <v>44238</v>
          </cell>
          <cell r="AR41">
            <v>1</v>
          </cell>
          <cell r="AS41">
            <v>1</v>
          </cell>
          <cell r="AW41">
            <v>1</v>
          </cell>
          <cell r="BF41">
            <v>1</v>
          </cell>
          <cell r="BM41">
            <v>1</v>
          </cell>
        </row>
        <row r="42">
          <cell r="W42">
            <v>44235</v>
          </cell>
          <cell r="AK42" t="str">
            <v>DIGESTYC</v>
          </cell>
          <cell r="AL42">
            <v>44237</v>
          </cell>
          <cell r="AM42">
            <v>44238</v>
          </cell>
          <cell r="AN42">
            <v>44238</v>
          </cell>
          <cell r="AR42">
            <v>1</v>
          </cell>
          <cell r="AS42">
            <v>1</v>
          </cell>
          <cell r="AV42">
            <v>1</v>
          </cell>
          <cell r="BE42">
            <v>1</v>
          </cell>
          <cell r="BM42">
            <v>1</v>
          </cell>
        </row>
        <row r="43">
          <cell r="W43">
            <v>44236</v>
          </cell>
          <cell r="AK43" t="str">
            <v>DIGESTYC</v>
          </cell>
          <cell r="AL43">
            <v>44236</v>
          </cell>
          <cell r="AM43">
            <v>44243</v>
          </cell>
          <cell r="AN43">
            <v>44243</v>
          </cell>
          <cell r="AR43">
            <v>1</v>
          </cell>
          <cell r="AS43">
            <v>1</v>
          </cell>
          <cell r="AW43">
            <v>1</v>
          </cell>
          <cell r="BF43">
            <v>1</v>
          </cell>
          <cell r="BM43">
            <v>1</v>
          </cell>
        </row>
        <row r="44">
          <cell r="W44">
            <v>44236</v>
          </cell>
          <cell r="AK44" t="str">
            <v>DIGESTYC</v>
          </cell>
          <cell r="AL44">
            <v>44237</v>
          </cell>
          <cell r="AM44">
            <v>44238</v>
          </cell>
          <cell r="AN44">
            <v>44239</v>
          </cell>
          <cell r="AQ44">
            <v>1</v>
          </cell>
          <cell r="AS44">
            <v>1</v>
          </cell>
          <cell r="AW44">
            <v>1</v>
          </cell>
          <cell r="BD44">
            <v>1</v>
          </cell>
          <cell r="BM44">
            <v>1</v>
          </cell>
        </row>
        <row r="45">
          <cell r="W45">
            <v>44237</v>
          </cell>
          <cell r="AK45" t="str">
            <v>Dirección de Hidrocarburos y Minas</v>
          </cell>
          <cell r="AL45">
            <v>44237</v>
          </cell>
          <cell r="AM45">
            <v>44244</v>
          </cell>
          <cell r="AN45">
            <v>44245</v>
          </cell>
          <cell r="AQ45">
            <v>1</v>
          </cell>
          <cell r="AS45">
            <v>1</v>
          </cell>
          <cell r="AV45">
            <v>1</v>
          </cell>
          <cell r="BF45">
            <v>1</v>
          </cell>
          <cell r="BM45">
            <v>1</v>
          </cell>
        </row>
        <row r="46">
          <cell r="W46">
            <v>44237</v>
          </cell>
          <cell r="AK46" t="str">
            <v>UACI</v>
          </cell>
          <cell r="AL46">
            <v>44237</v>
          </cell>
          <cell r="AM46">
            <v>44270</v>
          </cell>
          <cell r="AN46">
            <v>44270</v>
          </cell>
          <cell r="AQ46">
            <v>1</v>
          </cell>
          <cell r="AS46">
            <v>1</v>
          </cell>
          <cell r="AV46">
            <v>1</v>
          </cell>
          <cell r="BF46">
            <v>1</v>
          </cell>
          <cell r="BM46">
            <v>1</v>
          </cell>
        </row>
        <row r="47">
          <cell r="W47">
            <v>44238</v>
          </cell>
          <cell r="AK47" t="str">
            <v>DATCO</v>
          </cell>
          <cell r="AL47">
            <v>44238</v>
          </cell>
          <cell r="AM47">
            <v>44244</v>
          </cell>
          <cell r="AN47">
            <v>44244</v>
          </cell>
          <cell r="AR47">
            <v>1</v>
          </cell>
          <cell r="AS47">
            <v>1</v>
          </cell>
          <cell r="AV47">
            <v>1</v>
          </cell>
          <cell r="BD47">
            <v>1</v>
          </cell>
          <cell r="BM47">
            <v>1</v>
          </cell>
        </row>
        <row r="48">
          <cell r="W48">
            <v>44238</v>
          </cell>
          <cell r="AK48" t="str">
            <v>DIGESTYC</v>
          </cell>
          <cell r="AL48">
            <v>44238</v>
          </cell>
          <cell r="AM48">
            <v>44238</v>
          </cell>
          <cell r="AN48">
            <v>44239</v>
          </cell>
          <cell r="AQ48">
            <v>1</v>
          </cell>
          <cell r="AS48">
            <v>1</v>
          </cell>
          <cell r="AU48">
            <v>1</v>
          </cell>
          <cell r="BF48">
            <v>1</v>
          </cell>
          <cell r="BM48">
            <v>1</v>
          </cell>
        </row>
        <row r="49">
          <cell r="W49">
            <v>44238</v>
          </cell>
          <cell r="AK49" t="str">
            <v>DIGESTYC</v>
          </cell>
          <cell r="AL49">
            <v>44238</v>
          </cell>
          <cell r="AM49">
            <v>44249</v>
          </cell>
          <cell r="AN49">
            <v>44249</v>
          </cell>
          <cell r="AQ49">
            <v>1</v>
          </cell>
          <cell r="AS49">
            <v>1</v>
          </cell>
          <cell r="AW49">
            <v>1</v>
          </cell>
          <cell r="BE49">
            <v>1</v>
          </cell>
          <cell r="BM49">
            <v>1</v>
          </cell>
        </row>
        <row r="50">
          <cell r="W50">
            <v>44239</v>
          </cell>
          <cell r="AK50" t="str">
            <v>DIGESTYC</v>
          </cell>
          <cell r="AL50">
            <v>44239</v>
          </cell>
          <cell r="AM50">
            <v>44250</v>
          </cell>
          <cell r="AN50">
            <v>44251</v>
          </cell>
          <cell r="AQ50">
            <v>1</v>
          </cell>
          <cell r="AS50">
            <v>1</v>
          </cell>
          <cell r="AW50">
            <v>1</v>
          </cell>
          <cell r="BF50">
            <v>1</v>
          </cell>
          <cell r="BM50">
            <v>1</v>
          </cell>
        </row>
        <row r="51">
          <cell r="W51">
            <v>44239</v>
          </cell>
          <cell r="AK51" t="str">
            <v>Dirección de Planificación y Desarrollo Institucional</v>
          </cell>
          <cell r="AL51">
            <v>44239</v>
          </cell>
          <cell r="AM51">
            <v>44242</v>
          </cell>
          <cell r="AN51">
            <v>44242</v>
          </cell>
          <cell r="AR51">
            <v>1</v>
          </cell>
          <cell r="AS51">
            <v>1</v>
          </cell>
          <cell r="AW51">
            <v>1</v>
          </cell>
          <cell r="BF51">
            <v>1</v>
          </cell>
          <cell r="BM51">
            <v>1</v>
          </cell>
        </row>
        <row r="52">
          <cell r="W52">
            <v>44243</v>
          </cell>
          <cell r="AK52" t="str">
            <v>UAIP</v>
          </cell>
          <cell r="AL52">
            <v>44243</v>
          </cell>
          <cell r="AM52">
            <v>44243</v>
          </cell>
          <cell r="AN52">
            <v>44243</v>
          </cell>
          <cell r="AQ52">
            <v>1</v>
          </cell>
          <cell r="AS52">
            <v>1</v>
          </cell>
          <cell r="AW52">
            <v>1</v>
          </cell>
          <cell r="BE52">
            <v>1</v>
          </cell>
          <cell r="BM52">
            <v>1</v>
          </cell>
        </row>
        <row r="53">
          <cell r="W53">
            <v>44245</v>
          </cell>
          <cell r="AK53" t="str">
            <v>Dirección de Planificación y Desarrollo Institucional</v>
          </cell>
          <cell r="AL53">
            <v>44246</v>
          </cell>
          <cell r="AM53">
            <v>44249</v>
          </cell>
          <cell r="AN53">
            <v>44250</v>
          </cell>
          <cell r="AQ53">
            <v>1</v>
          </cell>
          <cell r="AS53">
            <v>1</v>
          </cell>
          <cell r="AW53">
            <v>1</v>
          </cell>
          <cell r="BE53">
            <v>1</v>
          </cell>
          <cell r="BM53">
            <v>1</v>
          </cell>
        </row>
        <row r="54">
          <cell r="W54">
            <v>44246</v>
          </cell>
          <cell r="AK54" t="str">
            <v>DIGESTYC</v>
          </cell>
          <cell r="AL54">
            <v>44246</v>
          </cell>
          <cell r="AM54">
            <v>44249</v>
          </cell>
          <cell r="AN54">
            <v>44249</v>
          </cell>
          <cell r="AR54">
            <v>1</v>
          </cell>
          <cell r="AS54">
            <v>1</v>
          </cell>
          <cell r="AW54">
            <v>1</v>
          </cell>
          <cell r="BE54">
            <v>1</v>
          </cell>
          <cell r="BM54">
            <v>1</v>
          </cell>
        </row>
        <row r="55">
          <cell r="W55">
            <v>44250</v>
          </cell>
          <cell r="AK55" t="str">
            <v>DATCO</v>
          </cell>
          <cell r="AL55">
            <v>44251</v>
          </cell>
          <cell r="AM55">
            <v>44252</v>
          </cell>
          <cell r="AN55">
            <v>44252</v>
          </cell>
          <cell r="AR55">
            <v>1</v>
          </cell>
          <cell r="AS55">
            <v>1</v>
          </cell>
          <cell r="AV55">
            <v>1</v>
          </cell>
          <cell r="BD55">
            <v>1</v>
          </cell>
          <cell r="BM55">
            <v>1</v>
          </cell>
        </row>
        <row r="56">
          <cell r="W56">
            <v>44252</v>
          </cell>
          <cell r="AK56" t="str">
            <v>Unidad de Firma Electrónica</v>
          </cell>
          <cell r="AL56">
            <v>44252</v>
          </cell>
          <cell r="AM56">
            <v>44252</v>
          </cell>
          <cell r="AN56">
            <v>44253</v>
          </cell>
          <cell r="AQ56">
            <v>1</v>
          </cell>
          <cell r="AS56">
            <v>1</v>
          </cell>
          <cell r="AV56">
            <v>1</v>
          </cell>
          <cell r="BF56">
            <v>1</v>
          </cell>
          <cell r="BM56">
            <v>1</v>
          </cell>
        </row>
        <row r="57">
          <cell r="W57">
            <v>44252</v>
          </cell>
          <cell r="AK57" t="str">
            <v>Unida de Género - Dirección de Asuntos Jurídicos</v>
          </cell>
          <cell r="AL57" t="str">
            <v>25/02/2021 - 26/02/2021</v>
          </cell>
          <cell r="AM57" t="str">
            <v>26/02/2021 - 03/03/2021</v>
          </cell>
          <cell r="AN57">
            <v>44258</v>
          </cell>
          <cell r="AR57">
            <v>1</v>
          </cell>
          <cell r="AS57">
            <v>1</v>
          </cell>
          <cell r="AW57">
            <v>1</v>
          </cell>
          <cell r="BF57">
            <v>1</v>
          </cell>
          <cell r="BM57">
            <v>1</v>
          </cell>
        </row>
        <row r="58">
          <cell r="W58">
            <v>44252</v>
          </cell>
          <cell r="AK58" t="str">
            <v>Dirección de Talento Humano</v>
          </cell>
          <cell r="AL58">
            <v>44252</v>
          </cell>
          <cell r="AM58">
            <v>44259</v>
          </cell>
          <cell r="AN58">
            <v>44260</v>
          </cell>
          <cell r="AR58">
            <v>1</v>
          </cell>
          <cell r="AS58">
            <v>1</v>
          </cell>
          <cell r="AW58">
            <v>1</v>
          </cell>
          <cell r="BF58">
            <v>1</v>
          </cell>
          <cell r="BM58">
            <v>1</v>
          </cell>
        </row>
        <row r="59">
          <cell r="W59">
            <v>44252</v>
          </cell>
          <cell r="AK59" t="str">
            <v>Dirección de Talento Humano</v>
          </cell>
          <cell r="AL59">
            <v>44252</v>
          </cell>
          <cell r="AM59">
            <v>44263</v>
          </cell>
          <cell r="AN59">
            <v>44264</v>
          </cell>
          <cell r="AR59">
            <v>1</v>
          </cell>
          <cell r="AS59">
            <v>1</v>
          </cell>
          <cell r="AW59">
            <v>1</v>
          </cell>
          <cell r="BF59">
            <v>1</v>
          </cell>
          <cell r="BM59">
            <v>1</v>
          </cell>
        </row>
        <row r="60">
          <cell r="W60">
            <v>44252</v>
          </cell>
          <cell r="AK60" t="str">
            <v>DIGESTYC</v>
          </cell>
          <cell r="AL60">
            <v>44252</v>
          </cell>
          <cell r="AM60">
            <v>44257</v>
          </cell>
          <cell r="AN60">
            <v>44257</v>
          </cell>
          <cell r="AQ60">
            <v>1</v>
          </cell>
          <cell r="AS60">
            <v>1</v>
          </cell>
          <cell r="AW60">
            <v>1</v>
          </cell>
          <cell r="BF60">
            <v>1</v>
          </cell>
          <cell r="BM60">
            <v>1</v>
          </cell>
        </row>
        <row r="61">
          <cell r="W61">
            <v>44253</v>
          </cell>
          <cell r="AK61" t="str">
            <v>Comisión de Servicio Civil</v>
          </cell>
          <cell r="AL61">
            <v>44253</v>
          </cell>
          <cell r="AM61">
            <v>44281</v>
          </cell>
          <cell r="AN61">
            <v>44281</v>
          </cell>
          <cell r="AR61">
            <v>1</v>
          </cell>
          <cell r="AS61">
            <v>1</v>
          </cell>
          <cell r="AW61">
            <v>1</v>
          </cell>
          <cell r="BF61">
            <v>1</v>
          </cell>
          <cell r="BM61">
            <v>1</v>
          </cell>
        </row>
        <row r="62">
          <cell r="W62">
            <v>44253</v>
          </cell>
          <cell r="AK62" t="str">
            <v>Dirección de Talento Humano</v>
          </cell>
          <cell r="AL62">
            <v>44253</v>
          </cell>
          <cell r="AM62">
            <v>44259</v>
          </cell>
          <cell r="AN62">
            <v>44260</v>
          </cell>
          <cell r="AR62">
            <v>1</v>
          </cell>
          <cell r="AS62">
            <v>1</v>
          </cell>
          <cell r="AW62">
            <v>1</v>
          </cell>
          <cell r="BF62">
            <v>1</v>
          </cell>
          <cell r="BM62">
            <v>1</v>
          </cell>
        </row>
        <row r="63">
          <cell r="W63">
            <v>44253</v>
          </cell>
          <cell r="AK63" t="str">
            <v>Dirección de Asuntos Jurídicos</v>
          </cell>
          <cell r="AL63">
            <v>44253</v>
          </cell>
          <cell r="AM63">
            <v>44274</v>
          </cell>
          <cell r="AN63">
            <v>44274</v>
          </cell>
          <cell r="AR63">
            <v>1</v>
          </cell>
          <cell r="AS63">
            <v>1</v>
          </cell>
          <cell r="AW63">
            <v>1</v>
          </cell>
          <cell r="BF63">
            <v>1</v>
          </cell>
          <cell r="BM63">
            <v>1</v>
          </cell>
        </row>
        <row r="65">
          <cell r="C65" t="str">
            <v>MINEC-2021-0053</v>
          </cell>
          <cell r="I65" t="str">
            <v>Escribo para solicitar la siguiente información pública:
Academias de enseñanza de inglés con número de empleados activas en el país para cada entre 2000-2020.
Asimismo, agradecería cualquier información disponible sobre el aporte de industria privada de enseñanza de inglés en el país durante el mismo período (2000-2020).</v>
          </cell>
          <cell r="AK65" t="str">
            <v>DIGESTYC</v>
          </cell>
          <cell r="AQ65">
            <v>1</v>
          </cell>
          <cell r="AS65">
            <v>1</v>
          </cell>
          <cell r="AW65">
            <v>1</v>
          </cell>
          <cell r="BB65" t="str">
            <v>USA</v>
          </cell>
          <cell r="BE65">
            <v>1</v>
          </cell>
          <cell r="BM65">
            <v>1</v>
          </cell>
        </row>
        <row r="66">
          <cell r="C66" t="str">
            <v>MINEC-2021-0054</v>
          </cell>
          <cell r="I66" t="str">
            <v>Solicito la siguiente información:
1. Total de la población ocupada de 15 a 64 años ambos sexos por actividad económica para los años de 2015, 2016, 2017, 2018 y 2019
2. Total de la población ocupada de 15 a 64 años hombre por actividad económica para los años de 2015, 2016, 2017, 2018 y 2019
3. Total de la población ocupada de 15 a 64 años mujeres por actividad económica para los años de 2015, 2016, 2017, 2018 y 2019
4. Total de la población ocupada de 15 a 64 años por actividad económica y según la región geográfica (occidente, centro y oriente) para los años de 2015, 2016, 2017, 2018 y 2019
5. Total de la población ocupada de 15 a 64 años según región geográfica (occidente, centro y oriente), sexo y actividad económica para los años de 2015, 2016, 2017, 2018 y 2019
6. Total de la población económicamente activa de 15 a 64 años ambos sexos por actividad económica para los años de 2015, 2016, 2017, 2018 y 2019
7. Total de la población económicamente activa de 15 a 64 años hombres por actividad económica para los años de 2015, 2016, 2017, 2018 y 2019
8. Total de la población económicamente activa de 15 a 64 años mujeres por actividad económica para los años de 2015, 2016, 2017, 2018 y 2019
9. Total de la población económicamente activa de 15 a 64 años por actividad económica y según la región geográfica (occidente, centro y oriente) para los años de 2015, 2016, 2017, 2018 y 2019
10. Número de muertes entre 15 a 64 años ambos sexos para los años de 2015, 2016, 2017, 2018 y 2019
11. Número de muertes entre 15 y 64 años hombres para los años de 2015, 2016, 2017, 2018 y 2019
12. Número de muertes entre 15 y 64 años mujeres para los años de 2015, 2016, 2017, 2018 y 2019
13. Número de muertes entre 15 y 64 años ambos sexos según región geográfica (occidente, centro y oriente) para los años de 2015, 2016, 2017, 2018 y 2019
14. Número de muertes entre 15 y 64 años hombres según región geográfica (occidente, centro y oriente) para los años de 2015, 2016, 2017, 2018 y 2019
15. Número de muertes entre 15 y 64 años mujeres según región geográfica (occidente, centro y oriente) para los años de 2015, 2016, 2017, 2018 y 2019</v>
          </cell>
          <cell r="AK66" t="str">
            <v>DIGESTYC</v>
          </cell>
          <cell r="AR66">
            <v>1</v>
          </cell>
          <cell r="AS66">
            <v>1</v>
          </cell>
          <cell r="AW66">
            <v>1</v>
          </cell>
          <cell r="BF66">
            <v>1</v>
          </cell>
          <cell r="BM66">
            <v>1</v>
          </cell>
        </row>
        <row r="67">
          <cell r="C67" t="str">
            <v>MINEC-2021-0055</v>
          </cell>
          <cell r="I67" t="str">
            <v>Habitantes por municipio, dividido en género y rango de edad</v>
          </cell>
          <cell r="AK67" t="str">
            <v>DIGESTYC</v>
          </cell>
          <cell r="AQ67">
            <v>1</v>
          </cell>
          <cell r="AS67">
            <v>1</v>
          </cell>
          <cell r="AU67">
            <v>1</v>
          </cell>
          <cell r="BD67">
            <v>1</v>
          </cell>
          <cell r="BM67">
            <v>1</v>
          </cell>
        </row>
        <row r="68">
          <cell r="C68" t="str">
            <v>MINEC-2021-0056</v>
          </cell>
          <cell r="I68" t="str">
            <v>Base en Excel del registro administrativo de solvencias, año 2020 con detalle de: actividad, nombre comercial, ciiurv4, departamento, municipio, POTotal, y POremunerada/ no remunerada, outsourcing, personal por género y cualquier otro campo que tenga dicha base. Es para apoyo en la elaboración de informes sectoriales por actividad económica.</v>
          </cell>
          <cell r="AK68" t="str">
            <v>DIGESTYC</v>
          </cell>
          <cell r="AQ68">
            <v>1</v>
          </cell>
          <cell r="AS68">
            <v>1</v>
          </cell>
          <cell r="AW68">
            <v>1</v>
          </cell>
          <cell r="BF68">
            <v>1</v>
          </cell>
          <cell r="BM68">
            <v>1</v>
          </cell>
        </row>
        <row r="69">
          <cell r="C69" t="str">
            <v>MINEC-2021-0057</v>
          </cell>
          <cell r="I69" t="str">
            <v>Cantidad de empresas registradas en el registro de comercio Ceci por rubro en los años 2019, 2020 y 2021.</v>
          </cell>
          <cell r="AK69" t="str">
            <v>DIGESTYC</v>
          </cell>
          <cell r="AQ69">
            <v>1</v>
          </cell>
          <cell r="AS69">
            <v>1</v>
          </cell>
          <cell r="AV69">
            <v>1</v>
          </cell>
          <cell r="BD69">
            <v>1</v>
          </cell>
          <cell r="BM69">
            <v>1</v>
          </cell>
        </row>
        <row r="70">
          <cell r="C70" t="str">
            <v>MINEC-2021-0058</v>
          </cell>
          <cell r="I70" t="str">
            <v>Data sobre los Call Center ubicados en el área metropolitana</v>
          </cell>
          <cell r="AK70" t="str">
            <v>DIGESTYC</v>
          </cell>
          <cell r="AR70">
            <v>1</v>
          </cell>
          <cell r="AS70">
            <v>1</v>
          </cell>
          <cell r="AV70">
            <v>1</v>
          </cell>
          <cell r="BD70">
            <v>1</v>
          </cell>
          <cell r="BM70">
            <v>1</v>
          </cell>
        </row>
        <row r="71">
          <cell r="C71" t="str">
            <v>MINEC-2021-0059</v>
          </cell>
          <cell r="I71" t="str">
            <v>Es un gusto saludarla y a su vez, solicitarle de su valiosa colaboración, en el sentido de proporcionarme la Encuesta de Hogares de Propósitos Múltiples del año 2018 en formato *.sav. 
Es de mencionar que dicha encuesta, ya la baje del portal web; no obstante, por el tipo de extensión (*.dta) no me permite abrirla en el SPSS</v>
          </cell>
          <cell r="AK71" t="str">
            <v>DIGESTYC</v>
          </cell>
          <cell r="AQ71">
            <v>1</v>
          </cell>
          <cell r="AS71">
            <v>1</v>
          </cell>
          <cell r="AV71">
            <v>1</v>
          </cell>
          <cell r="BE71">
            <v>1</v>
          </cell>
          <cell r="BM71">
            <v>1</v>
          </cell>
        </row>
        <row r="72">
          <cell r="C72" t="str">
            <v>MINEC-2021-0060</v>
          </cell>
          <cell r="I72" t="str">
            <v xml:space="preserve">Hogares beneficiados por el subsidio del gas en febrero. 
Gasto en concepto de subsidio al gas en febrero. 
Cantidad de tortillerías, panaderías, pupuserías y escuelas que reciben subsidio al gas y cuantos tambos le corresponde por tipo de negocio al mes. 
Información sobre algún
</v>
          </cell>
          <cell r="AK72" t="str">
            <v>Dirección de Hidrocarburos y Minas</v>
          </cell>
          <cell r="AQ72">
            <v>1</v>
          </cell>
          <cell r="AS72">
            <v>1</v>
          </cell>
          <cell r="AV72">
            <v>1</v>
          </cell>
          <cell r="BD72">
            <v>1</v>
          </cell>
          <cell r="BM72">
            <v>1</v>
          </cell>
        </row>
        <row r="73">
          <cell r="C73" t="str">
            <v>MINEC-2021-0061</v>
          </cell>
          <cell r="I73" t="str">
            <v xml:space="preserve">Información que solicito:
1. Población femenina estimada a nivel municipal por edad de 9 a 19 años para el año 2020 (Proyección poblacional Digestyc). 
2. Investigaciones, documentos o proyectos del Ministerio de Economía que trabajen el retorno fiscal de la educación de niñas y adolescentes. 
</v>
          </cell>
          <cell r="AK73" t="str">
            <v>DIGESTYC</v>
          </cell>
          <cell r="AQ73">
            <v>1</v>
          </cell>
          <cell r="AS73">
            <v>1</v>
          </cell>
          <cell r="AW73">
            <v>1</v>
          </cell>
          <cell r="BE73">
            <v>1</v>
          </cell>
          <cell r="BM73">
            <v>1</v>
          </cell>
        </row>
        <row r="74">
          <cell r="C74" t="str">
            <v>MINEC-2021-0062</v>
          </cell>
          <cell r="I74" t="str">
            <v>1) Detalle de los contratos adjudicados desde el año 2006 hasta el año 2020 por el Ministerio de Economía, por medio de los cuales se dio la adquisición de bienes, la contratación de servicios, suministros, consultorías, construcción de obra pública, concesiones y arrendamiento de inmuebles. Deberá indicarse el nombre de la persona natural o jurídica a la cual se adjudicó el contrato, período de contratación, el monto adjudicado, el objeto de la contratación, y la forma de contratación de cada uno de ellos (licitación, libre gestión, contratación directa). El detalle se solicita por año y en formato editable, puede ser hojas de cálculo de Excel.</v>
          </cell>
          <cell r="AK74" t="str">
            <v>UACI</v>
          </cell>
          <cell r="AQ74">
            <v>1</v>
          </cell>
          <cell r="AS74">
            <v>1</v>
          </cell>
          <cell r="BF74">
            <v>1</v>
          </cell>
          <cell r="BM74">
            <v>1</v>
          </cell>
        </row>
        <row r="75">
          <cell r="C75" t="str">
            <v>MINEC-2021-0063</v>
          </cell>
          <cell r="I75" t="str">
            <v>Número de empresas y empleados del sector Cosmético e higiene personal.</v>
          </cell>
          <cell r="AK75" t="str">
            <v>DIGESTYC</v>
          </cell>
          <cell r="AQ75">
            <v>1</v>
          </cell>
          <cell r="AS75">
            <v>1</v>
          </cell>
          <cell r="AV75">
            <v>1</v>
          </cell>
          <cell r="BD75">
            <v>1</v>
          </cell>
          <cell r="BM75">
            <v>1</v>
          </cell>
        </row>
        <row r="76">
          <cell r="C76" t="str">
            <v>MINEC-2021-0064</v>
          </cell>
          <cell r="I76" t="str">
            <v xml:space="preserve">Información del número de empresas registradas que pertenecen al sector alimentos según tamaño de empresa.
Información del número de empresas que pertenecen al sector aceites y grasas de origen vegetal y animal que se encuentren registrada.
Información relacionada al sector alimentos de manera general y del sector aceites y grasas de origen vegetal y animal.
</v>
          </cell>
          <cell r="AK76" t="str">
            <v>DIGESTYC</v>
          </cell>
          <cell r="AR76">
            <v>1</v>
          </cell>
          <cell r="AS76">
            <v>1</v>
          </cell>
          <cell r="AV76">
            <v>1</v>
          </cell>
          <cell r="BD76">
            <v>1</v>
          </cell>
          <cell r="BM76">
            <v>1</v>
          </cell>
        </row>
        <row r="77">
          <cell r="C77" t="str">
            <v>MINEC-2021-0065</v>
          </cell>
          <cell r="I77" t="str">
            <v>Ingreso mensual promedio de hogares rurales para el período 2000-2019, por año.
Ingreso mensual promedio de hogares rurales que reciben remesas para el período 2000-2019, por año.
Ingreso mensual promedio de hogares rurales que no reciben remesas para el período 2000-2019, por año.
Ingreso mensual promedio de hogares urbanos para el período 2000-2019, por año.
Ingreso mensual promedio de hogares urbanos que reciben remesas para el período 2000-2019, por año.
Ingreso mensual promedio de hogares urbanos que no reciben remesas para el período 2000-2019, por año.
Ingreso mensual promedio de hogares del país para el período 2000-2019, por año.
Ingreso mensual promedio de hogares del país que reciben remesas para el período 2000-2019, por año.
Ingreso mensual promedio de hogares del país que no reciben remesas para el período 2000-2019, por año.</v>
          </cell>
          <cell r="AK77" t="str">
            <v>DIGESTYC</v>
          </cell>
          <cell r="AQ77">
            <v>1</v>
          </cell>
          <cell r="AS77">
            <v>1</v>
          </cell>
          <cell r="AV77">
            <v>1</v>
          </cell>
          <cell r="BE77">
            <v>1</v>
          </cell>
          <cell r="BM77">
            <v>1</v>
          </cell>
        </row>
        <row r="78">
          <cell r="C78" t="str">
            <v>MINEC-2021-0066</v>
          </cell>
          <cell r="I78" t="str">
            <v>Ingreso mensual promedio de hogares con jefatura femenina para el período 2000-2019, por año.
Ingreso mensual promedio de hogares con jefatura femenina que reciben remesas para el período 2000-2019, por año.
Ingreso mensual promedio de hogares con jefatura femenina que no reciben remesas para el período 2000-2019, por año.
Ingreso mensual promedio de hogares con jefatura masculina para el período 2000-2019, por año.
Ingreso mensual promedio de hogares con jefatura masculina que reciben remesas para el período 2000-2019, por año.
Ingreso mensual promedio de hogares con jefatura masculina que no reciben remesas para el período 2000-2019, por año.</v>
          </cell>
          <cell r="AK78" t="str">
            <v>DIGESTYC</v>
          </cell>
          <cell r="AQ78">
            <v>1</v>
          </cell>
          <cell r="AS78">
            <v>1</v>
          </cell>
          <cell r="AV78">
            <v>1</v>
          </cell>
          <cell r="BE78">
            <v>1</v>
          </cell>
          <cell r="BM78">
            <v>1</v>
          </cell>
        </row>
        <row r="79">
          <cell r="C79" t="str">
            <v>MINEC-2021-0067</v>
          </cell>
          <cell r="I79" t="str">
            <v>Cantidad de hogares rurales con al menos un miembro en el exterior y sí reciben remesas para el período 2000-2019, por año.
Cantidad de hogares rurales con al menos a un miembro en el exterior pero no reciben remesas para el período 2000-2019, por año.
Cantidad de hogares rurales con al menos un miembro en el exterior pero sí reciben remesas para el período 2000-2019, por año.
Cantidad de hogares rurales que no tienen a miembros en el exterior y no reciben remesas para el período 2000-2019, por año.
Cantidad de hogares urbanos con al menos un miembro en el exterior y sí reciben remesas para el período 2000-2019, por año.
Cantidad de hogares urbanos con al menos a un miembro en el exterior pero no reciben remesas para el período 2000-2019, por año.
Cantidad de hogares urbanos con al menos un miembro en el exterior pero sí reciben remesas para el período 2000-2019, por año.
Cantidad de hogares urbanos que no tienen a miembros en el exterior y no reciben remesas para el período 2000-2019, por año.</v>
          </cell>
          <cell r="AK79" t="str">
            <v>DIGESTYC</v>
          </cell>
          <cell r="AQ79">
            <v>1</v>
          </cell>
          <cell r="AS79">
            <v>1</v>
          </cell>
          <cell r="AV79">
            <v>1</v>
          </cell>
          <cell r="BE79">
            <v>1</v>
          </cell>
          <cell r="BM79">
            <v>1</v>
          </cell>
        </row>
        <row r="80">
          <cell r="C80" t="str">
            <v>MINEC-2021-0068</v>
          </cell>
          <cell r="I80" t="str">
            <v xml:space="preserve">Ingreso mensual promedio de hogares con una jefatura de hogar de 15 a 29 años para el período 2000-2019, por año.
Ingreso mensual promedio de hogares con una jefatura de hogar de 15 a 29 años que reciben remesas para el período 2000-2019, por año.
Ingreso mensual promedio de hogares con una jefatura de hogar de 15 a 29 años que no reciben remesas para el período 2000-2019, por año.
Ingreso mensual promedio de hogares con una jefatura de hogar de 30 a 59 años para el período 2000-2019, por año.
Ingreso mensual promedio de hogares con una jefatura de hogar de 30 a 59 años que reciben remesas para el período 2000-2019, por año.
Ingreso mensual promedio de hogares con una jefatura de hogar de 30 a 59 años que no reciben remesas para el período 2000-2019, por año.
Ingreso mensual promedio de hogares con una jefatura de hogar de 60 años o más para el período 2000-2019, por año.
Ingreso mensual promedio de hogares con una jefatura de hogar de 60 años o más que reciben remesas para el período 2000-2019, por año.
Ingreso mensual promedio de hogares con una jefatura de hogar de 60 años o más que no reciben remesas para el período 2000-2019, por año.
</v>
          </cell>
          <cell r="AK80" t="str">
            <v>DIGESTYC</v>
          </cell>
          <cell r="AQ80">
            <v>1</v>
          </cell>
          <cell r="AS80">
            <v>1</v>
          </cell>
          <cell r="AV80">
            <v>1</v>
          </cell>
          <cell r="BE80">
            <v>1</v>
          </cell>
          <cell r="BM80">
            <v>1</v>
          </cell>
        </row>
        <row r="81">
          <cell r="C81" t="str">
            <v>MINEC-2021-0069</v>
          </cell>
          <cell r="I81" t="str">
            <v xml:space="preserve">Cantidad de hogares del quintil 1 que reciben hogares para el período 2000-2019, por año.
Cantidad de hogares del quintil 1 que no reciben remesas para el período 2000-2019, por año.
Cantidad de hogares del quintil 2 que reciben hogares para el período 2000-2019, por año.
Cantidad de hogares del quintil 2 que no reciben remesas para el período 2000-2019, por año.
Cantidad de hogares del quintil 3 que reciben hogares para el período 2000-2019, por año.
Cantidad de hogares del quintil 3 que no reciben remesas para el período 2000-2019, por año.
Cantidad de hogares del quintil 4 que reciben hogares para el período 2000-2019, por año.
Cantidad de hogares del quintil 4 que no reciben remesas para el período 2000-2019, por año.
Cantidad de hogares del quintil 5 que reciben hogares para el período 2000-2019, por año.
Cantidad de hogares del quintil 5 que no reciben remesas para el período 2000-2019, por año.
</v>
          </cell>
          <cell r="AK81" t="str">
            <v>DIGESTYC</v>
          </cell>
          <cell r="AQ81">
            <v>1</v>
          </cell>
          <cell r="AS81">
            <v>1</v>
          </cell>
          <cell r="AV81">
            <v>1</v>
          </cell>
          <cell r="BE81">
            <v>1</v>
          </cell>
          <cell r="BM81">
            <v>1</v>
          </cell>
        </row>
        <row r="82">
          <cell r="C82" t="str">
            <v>MINEC-2021-0070</v>
          </cell>
          <cell r="I82" t="str">
            <v xml:space="preserve">Ingreso mensual promedio de hogares del quintil 1 para el período 2000-2019, por año.
Ingreso mensual promedio de hogares del quintil 1 que reciben hogares para el período 2000-2019, por año.
Ingreso mensual promedio de hogares del quintil 1 que no reciben remesas para el período 2000-2019, por año.
Ingreso mensual promedio de hogares del quintil 2 para el período 2000-2019, por año.
Ingreso mensual promedio de hogares del quintil 2 que reciben hogares para el período 2000-2019, por año.
Ingreso mensual promedio de hogares del quintil 2 que no reciben remesas para el período 2000-2019, por año.
Ingreso mensual promedio de hogares del quintil 3 para el período 2000-2019, por año.
Ingreso mensual promedio de hogares del quintil 3 que reciben hogares para el período 2000-2019, por año.
Ingreso mensual promedio de hogares del quintil 3 que no reciben remesas para el período 2000-2019, por año.
Ingreso mensual promedio de hogares del quintil 4 para el período 2000-2019, por año.
Ingreso mensual promedio de hogares del quintil 4 que reciben hogares para el período 2000-2019, por año.
Ingreso mensual promedio de hogares del quintil 4 que no reciben remesas para el período 2000-2019, por año.
Ingreso mensual promedio de hogares del quintil 5 para el período 2000-2019, por año.
Ingreso mensual promedio de hogares del quintil 5 que reciben hogares para el período 2000-2019, por año.
Ingreso mensual promedio de hogares del quintil 5 que no reciben remesas para el período 2000-2019, por año.
</v>
          </cell>
          <cell r="AK82" t="str">
            <v>DIGESTYC</v>
          </cell>
          <cell r="AQ82">
            <v>1</v>
          </cell>
          <cell r="AS82">
            <v>1</v>
          </cell>
          <cell r="AV82">
            <v>1</v>
          </cell>
          <cell r="BE82">
            <v>1</v>
          </cell>
          <cell r="BM82">
            <v>1</v>
          </cell>
        </row>
        <row r="83">
          <cell r="C83" t="str">
            <v>MINEC-2021-0071</v>
          </cell>
          <cell r="I83" t="str">
            <v>Listado de empresas en El Salvador que se dedican a la elaboración de Hierro y Acero.</v>
          </cell>
          <cell r="AK83" t="str">
            <v>DIGESTYC</v>
          </cell>
          <cell r="AQ83">
            <v>1</v>
          </cell>
          <cell r="AS83">
            <v>1</v>
          </cell>
          <cell r="BF83">
            <v>1</v>
          </cell>
          <cell r="BM83">
            <v>1</v>
          </cell>
        </row>
        <row r="84">
          <cell r="C84" t="str">
            <v>MINEC-2021-0072</v>
          </cell>
          <cell r="I84" t="str">
            <v xml:space="preserve">Cantidad de hogares con jefatura femenina para el período 2000-2019, por año
Cantidad de hogares con jefatura femenina que reciben remesas para el período 2000-2019, por año.
Cantidad de hogares con jefatura femenina que no reciben remesas para el período 2000-2019, por año.
Cantidad de hogares con jefatura masculina para el período 2000-2019, por año
Cantidad de hogares con jefatura masculina que reciben remesas para el período 2000-2019, por año.
Cantidad de hogares con jefatura masculina que no reciben remesas para el período 2000-2019, por año.
</v>
          </cell>
          <cell r="AK84" t="str">
            <v>DIGESTYC</v>
          </cell>
          <cell r="AQ84">
            <v>1</v>
          </cell>
          <cell r="AS84">
            <v>1</v>
          </cell>
          <cell r="BE84">
            <v>1</v>
          </cell>
          <cell r="BM84">
            <v>1</v>
          </cell>
        </row>
        <row r="85">
          <cell r="C85" t="str">
            <v>MINEC-2021-0073</v>
          </cell>
          <cell r="I85" t="str">
            <v xml:space="preserve">Cantidad de hogares con una jefatura de hogar de 15 a 29 años para el período 2000-2019, por año.
Cantidad de hogares con una jefatura de hogar de 15 a 29 años que reciben remesas para el período 2000-2019, por año.
Cantidad de hogares con una jefatura de hogar de 15 a 29 años que no reciben remesas para el período 2000-2019, por año.
Cantidad de hogares con una jefatura de hogar de 30 a 59 años para el período 2000-2019, por año.
Cantidad de hogares con una jefatura de hogar de 30 a 59 años que reciben remesas para el período 2000-2019, por año.
Cantidad de hogares con una jefatura de hogar de 30 a 59 años que no reciben remesas para el período 2000-2019, por año.
Cantidad de hogares con una jefatura de hogar de 60 años o más para el período 2000-2019, por año.
Cantidad de hogares con una jefatura de hogar de 60 años o más que reciben remesas para el período 2000-2019, por año.
Cantidad de hogares con una jefatura de hogar de 60 años o más que no reciben remesas para el período 2000-2019, por año.
</v>
          </cell>
          <cell r="AK85" t="str">
            <v>DIGESTYC</v>
          </cell>
          <cell r="AQ85">
            <v>1</v>
          </cell>
          <cell r="AS85">
            <v>1</v>
          </cell>
          <cell r="AV85">
            <v>1</v>
          </cell>
          <cell r="BE85">
            <v>1</v>
          </cell>
          <cell r="BM85">
            <v>1</v>
          </cell>
        </row>
        <row r="86">
          <cell r="C86" t="str">
            <v>MINEC-2021-0074</v>
          </cell>
          <cell r="I86" t="str">
            <v>Listado de empresas que se dedican al procesamiento y conservación de carnes a Nivel Nacional.
En el período de 2014 hasta 2020 Nombre Razón Social y Número de empleados.</v>
          </cell>
          <cell r="AK86" t="str">
            <v>DIGESTYC</v>
          </cell>
          <cell r="AR86">
            <v>1</v>
          </cell>
          <cell r="AS86">
            <v>1</v>
          </cell>
          <cell r="AV86">
            <v>1</v>
          </cell>
          <cell r="BE86">
            <v>1</v>
          </cell>
          <cell r="BM86">
            <v>1</v>
          </cell>
        </row>
        <row r="87">
          <cell r="C87" t="str">
            <v>MINEC-2021-0075</v>
          </cell>
          <cell r="I87" t="str">
            <v>1. ¿Qué actividades se realizaron en 2020 dentro del Plan de Acción Público y Privado para la Facilitación del Comercio, elaborado entre el GOES y la CIFACIL?</v>
          </cell>
          <cell r="AK87" t="str">
            <v>POLICOM</v>
          </cell>
          <cell r="AR87">
            <v>1</v>
          </cell>
          <cell r="AS87">
            <v>1</v>
          </cell>
          <cell r="AW87">
            <v>1</v>
          </cell>
          <cell r="BE87">
            <v>1</v>
          </cell>
          <cell r="BM87">
            <v>1</v>
          </cell>
        </row>
        <row r="88">
          <cell r="C88" t="str">
            <v>MINEC-2021-0076</v>
          </cell>
          <cell r="I88" t="str">
            <v xml:space="preserve">Lista de empresas con categoría de pequeñas empresas que su rubro sea comercial de compra y venta de productos comerciales (enseres para el hogar, ropa, alimentos, y si es posible empresas que se dediquen a la venta de equipo médico,) estas empresas deberán estar inscritas en el registro de importadores, es decir deberán de tener el permiso para importar productos terminados listos para la venta en el país. 
Es decir " lista de empresas con categoría de pequeñas empresas que su rubro sea comercial de compra y venta de productos comerciales al por mayor y al detalle" que estén inscritas en el registro de importadores, en el municipio de Santa Ana.
</v>
          </cell>
          <cell r="AK88" t="str">
            <v>DIGESTYC</v>
          </cell>
          <cell r="AR88">
            <v>1</v>
          </cell>
          <cell r="AS88">
            <v>1</v>
          </cell>
          <cell r="AV88">
            <v>1</v>
          </cell>
          <cell r="BE88">
            <v>1</v>
          </cell>
          <cell r="BM88">
            <v>1</v>
          </cell>
        </row>
        <row r="89">
          <cell r="C89" t="str">
            <v>MINEC-2021-0077</v>
          </cell>
          <cell r="I89" t="str">
            <v>Solicitar información sobre las empresas medianas y grandes ubicadas en el área metropolitana del país, ya que necesito esos datos para poder realizar adecuadamente un trabajo evaluado de parte de la Universidad Dr. José Matías Delgado. El trabajo consiste en realizar encuestas a medianas y grandes empresas, pero para realizar el cálculo del número de encuestas que tengo que pasar, necesito saber el total de empresas que hay en el área metropolitana de El Salvador y también tener los nombres de esas empresas.
De ser posible, si me pueden enviar la lista del año 2020 o si tienen una versión más reciente mejor, la información en más detalle que necesito en la lista es nombre de la empresa, rubro, tamaño (ya sea por ingresos, por número de empleados o ambas) y dirección</v>
          </cell>
          <cell r="AK89" t="str">
            <v>DIGESTYC</v>
          </cell>
          <cell r="AQ89">
            <v>1</v>
          </cell>
          <cell r="AS89">
            <v>1</v>
          </cell>
          <cell r="AV89">
            <v>1</v>
          </cell>
          <cell r="BE89">
            <v>1</v>
          </cell>
          <cell r="BM89">
            <v>1</v>
          </cell>
        </row>
        <row r="90">
          <cell r="C90" t="str">
            <v>MINEC-2021-0078</v>
          </cell>
          <cell r="I90" t="str">
            <v>Solicito se me proporcione la siguiente información:
Listado de personas que se encargan de hacer investigación (cargos de investigador / técnico / analista) que trabajan actualmente en la Dirección General de Estadística y Censos (DIGESTYC), especificando para cada uno de ellos la siguiente información: 
1-      Nombre completo de la persona
2-      cargo
3-      descripción del cargo  
4-      si su contrato es permanente, temporal o por proyecto
5-      departamento / unidad en que trabaja
6-      áreas en las que realiza la investigación (por ejemplo: género, pobreza, economía, etc.)
7-      correo electrónico
8-      teléfono de contacto
Favor entregar la información en formato Excel</v>
          </cell>
          <cell r="AK90" t="str">
            <v>Dirección de Talento Humano</v>
          </cell>
          <cell r="AQ90">
            <v>1</v>
          </cell>
          <cell r="AS90">
            <v>1</v>
          </cell>
          <cell r="AW90">
            <v>1</v>
          </cell>
          <cell r="BF90">
            <v>1</v>
          </cell>
          <cell r="BM90">
            <v>1</v>
          </cell>
        </row>
        <row r="91">
          <cell r="C91" t="str">
            <v>MINEC-2021-0079</v>
          </cell>
          <cell r="I91" t="str">
            <v xml:space="preserve">Listado de personas que se encargan de hacer investigación (cargos de investigador / técnico / analista) que trabajan actualmente en el MINEC, especificando para cada uno de ellos la siguiente información: 
1-      Nombre completo de la persona
2-      cargo
3-      descripción del cargo  
4-      si su contrato es permanente, temporal o por proyecto
5-      departamento / unidad en que trabaja
6-      áreas en las que realiza la investigación (por ejemplo: competencia, etc.)
7-      correo electrónico
8-      teléfono de contacto
Favor entregar la información en formato Excel.  
</v>
          </cell>
          <cell r="AK91" t="str">
            <v>Dirección de Talento Humano</v>
          </cell>
          <cell r="AQ91">
            <v>1</v>
          </cell>
          <cell r="AS91">
            <v>1</v>
          </cell>
          <cell r="AW91">
            <v>1</v>
          </cell>
          <cell r="BF91">
            <v>1</v>
          </cell>
          <cell r="BM91">
            <v>1</v>
          </cell>
        </row>
        <row r="92">
          <cell r="C92" t="str">
            <v>MINEC-2021-0080</v>
          </cell>
          <cell r="I92" t="str">
            <v>1. Precio de la canasta básica por fecha del 1 de enero del 2010 al 31 de diciembre del 2020.
2. Perfiles de productos realizados por la “Unidad de Inteligencia Económica” del 2015 al 2020.
3. Evolución de los precios de combustibles del 1 de enero del 2021 al 9 de marzo del 2021.
Solicito la información sea entregada en archivos de Excel al correo proporcionado.</v>
          </cell>
          <cell r="AK92" t="str">
            <v>DIGESTYC, Inteligencia Económica, Dirección de Hidrocarburos y Minas</v>
          </cell>
          <cell r="AQ92">
            <v>1</v>
          </cell>
          <cell r="AS92">
            <v>1</v>
          </cell>
          <cell r="AW92">
            <v>1</v>
          </cell>
          <cell r="BD92">
            <v>1</v>
          </cell>
          <cell r="BM92">
            <v>1</v>
          </cell>
        </row>
        <row r="93">
          <cell r="C93" t="str">
            <v>MINEC-2021-0081</v>
          </cell>
          <cell r="I93" t="str">
            <v>Necesito información sobre cuantos talleres automotrices están inscritos dentro de las Unidades económicas en el departamento de Sonsonate es que estoy en mis procesos de tesis y necesito. Información de la situación actual de este sector, mi tesis es hacer un modelo de organización contable Para los talleres automotrices que operan bajo la modalidad de comerciantes individuales</v>
          </cell>
          <cell r="AK93" t="str">
            <v>DIGESTYC</v>
          </cell>
          <cell r="AQ93">
            <v>1</v>
          </cell>
          <cell r="AS93">
            <v>1</v>
          </cell>
          <cell r="AW93">
            <v>1</v>
          </cell>
          <cell r="BE93">
            <v>1</v>
          </cell>
          <cell r="BM93">
            <v>1</v>
          </cell>
        </row>
        <row r="94">
          <cell r="C94" t="str">
            <v>MINEC-2021-0082</v>
          </cell>
          <cell r="I94" t="str">
            <v>Solicito información estadística de los sectores productivos afectados por la crisis económica a causa de la Pandemia COVID 19, así como de aquellos sectores productivos no afectados</v>
          </cell>
          <cell r="AK94" t="str">
            <v>DIGESTYC</v>
          </cell>
          <cell r="AQ94">
            <v>1</v>
          </cell>
          <cell r="AS94">
            <v>1</v>
          </cell>
          <cell r="AW94">
            <v>1</v>
          </cell>
          <cell r="BE94">
            <v>1</v>
          </cell>
          <cell r="BM94">
            <v>1</v>
          </cell>
        </row>
        <row r="95">
          <cell r="C95" t="str">
            <v>MINEC-2021-0083</v>
          </cell>
          <cell r="I95" t="str">
            <v xml:space="preserve">Información Solicitada: 
Mantenimiento de Equipo Firewall 
1. Copia íntegra, en versión pública y formato digital, del Expediente de contratación de "Servicio de mantenimiento preventivo y correctivo para equipo Firewall Fortigate FG-200D CENADE central y Firewall Fortigate FG-60D CENADE La Libertad. Ver especific. en archivo adjunto" (términos de referencia, bases, ofertas, cuadros comparativos, contratos, facturas, etc.); una adquisición realizada por Libre Gestión y registrada bajo el correlativo de COMPRASAL número LG-20190118. 
2. Copia digital de la documentación (correos electrónicos, memorándums, cartas, etc.) en la que se justifique la adquisición del servicio de mantenimiento mencionado en el ítem 1. 
3. Copia íntegra, en versión pública y formato digital, del expediente de compra o adquisición de los equipos Firewall Fortigate FG-200D y Firewall Fotigate FG-60 D mencionados en el ítem l. 
Compra de Dron 
4. Copia íntegra, en versión pública y formato digital, del Expediente de adquisición de "I Drone profesional y sus accesorios (ver especif. En archivo adjunto)" (términos de referencia, bases, ofertas, cuadros comparativos, contratos, facturas, etc.); una adquisición reali7.ada por Libre Gestión y registrada bajo el correlativo de COMPRASAL número LG-20190327. 
5. Detalle del marco legal o normativo (leyes, reglamentos, ordenanzas, etc.) que habilita al Ministerio de Economía a adquirir y utilizar el dron mencionado en el ítem 4. 
6. Copia digital de la documentación (correos electrónicos, memorándums, cartas, etc.) en la que se justifique la adquisición del dron mencionado en el ítem 4. 
7. Copia digital de la documentación cualquiera que sea su denominación (correos electrónicos, memorándums, cartas, órdenes, etc.) donde se encuentra la evaluación de impacto realizada antes de la adquisición del dron mencionado en el ítem 4. 
8. Copia digital de la documentación cualquiera que sea su denominación (correos electrónicos, memorándums, cartas, órdenes, etc.) donde se encuentra la evaluación de impacto realizada durante el funcionamiento del dron mencionado en el ítem 4. 
9. Copia íntegra, en versión pública y formato digital, del expediente de la contratación del servicio de mantenimiento (términos de referencia, bases, ofertas, cuadros comparativos, contratos, facturas, etc.) para el dron mencionado en el ítem 4.
10. Copia digital del reglamento, protocolo, instructivo, política, manual o documento cualquiera que sea su denominación, que contenga las regulaciones vigentes sobre el uso de drones por parte del Ministerio de Economía. 
11. Copia digital del reglamento, protocolo, instructivo, política, manual o documento cualquiera que sea su denominación, que contenga las regulaciones vigentes de protección de los datos personales (imagen, voz, datos biométricos, etc.) y la privacidad de la información obtenida mediante el uso de drones por parte del Ministerio de Economía. 
12. Copia de las grabaciones, filmaciones y fotografías obtenidas por el dron mencionado en el ítem 4, entre septiembre de 2019 y 16 de marzo de 2021. 
13. Copia del registro o bitácora de vuelo(s) del dron mencionado en el ítem 4, entre septiembre de 2019 y 16 de marzo de 2021. 
14. Detalle del lugar donde se encuentra el servidor y las especificaciones técnicas del mismo, en el que se aloja la información obtenida a través del dron mencionado en el ítem 4. 
15. Detalle de la empresa responsable (o empresas) del resguardo del servidor en el que se aloja la información obtenida a través del dron mencionado en el ítem 4. 
16. Copia digital del protocolo o lineamientos de comunicación entre la Presidencia de la República y la empresa responsable del resguardo del servidor en el que se aloja la información obtenida a través del dron mencionado en el ítem 4. 
Servicio de Virtualización 
17. Copia íntegra, en versión pública y formato digital, del Expediente de contratación del "Servicio de soporte software de virtualización VMWARE del MINEC (ver TDR en archivo adjunto)" (términos de referencia, bases, ofertas, cuadros comparativos, contratos, facturas, etc.); una adquisición realizada por Libre Gestión y registrada bajo el correlativo de COMPRASAL número LG-20190180. 
18. Copia digital de la documentación (correos electrónicos, memorándums, cartas, etc.) en la que se justifique la adquisición del servicio de soporte de software de virtualización mencionado en el ítem 17. 
19. Detalle del lugar donde se encuentra el servidor y las especificaciones técnicas del mismo, en el que se aloja la virtualización mencionada en el ítem 17. 
20. Detalle de la empresa responsable (o empresas) del resguardo del servidor en el que se aloja la virtualización mencionada en el ítem 17. 
21. Copia digital del protocolo o lineamientos de comunicación entre la Presidencia de la República y la empresa responsable del resguardo del servidor en el que se aloja la virtualización mencionada en el ítem 17. 
Mantenimiento de Sistema de Vigilancia (1) 
22. Copia íntegra, en versión pública y formato digital, del Expediente de contratación del "Servicio de mantenimiento preventivo y correctivo para el sistema de circuito cerrado de cámaras de seguridad del MINEC (ver TDR y especificaciones en archivo adjunto)" (términos de referencia, bases, ofertas, cuadros comparativos, contratos, facturas, etc.); una adquisición realizada por Libre Gestión y registrada bajo el correlativo de COMPRASAL número LG-20 190096.
23. Copia íntegra, en versión pública y formato digital, del expediente de compra o adquisición (términos de referencia, bases, ofertas, cuadros comparativos, contratos, facturas, etc.) del equipo de sistema de circuito cerrado de cámaras de seguridad mencionado en el ítem 22. 
24. Detalle del marco legal o normativo (leyes, reglamentos, ordenanzas, etc.) que habilita al Ministerio de Economía a adquirir y utilizar el sistema de circuito cerrado de cámaras de seguridad mencionado en el ítem 22. 
25. Copia digital de la documentación (correos electrónicos, memorándums, cartas, órdenes, etc.) en la que se justifique la adquisición del equipo de sistema de circuito cerrado de cámaras de seguridad mencionado en el ítem 22, así como en la que se justifique la contratación del servicio de mantenimiento (términos de referencia, bases, ofertas, cuadros comparativos, contratos, facturas, etc.) para dicho sistema mencionado en el mismo ítem. 
26. Copia digital de la documentación cualquiera que sea su denominación (correos electrónicos, memorándums, cartas, órdenes, etc.) donde se encuentra la evaluación de impacto realizada antes de la adquisición del equipo de sistema de circuito cerrado de cámaras de seguridad mencionado en el ítem 22. 
27. Copia digital de la documentación cualquiera que sea su denominación (correos electrónicos, memorándums, cartas, órdenes, etc.) donde se encuentra la evaluación de impacto realizada durante el funcionamiento del equipo de sistema de circuito cerrado de cámaras de seguridad mencionado en el ítem 22. 
28.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22, así como de los mecanismos de auditoría y rendición de cuentas. 
29. Copia digital del reglamento, protocolo, instructivo, política, manual o documento cualquiera que sea su denominación, que contenga las regulaciones vigentes de protección de los datos personales (imagen, voz, datos biométricos, etc.) y la privacidad de la información obtenida con el sistema de circuito cerrado de cámaras de seguridad mencionado en el ítem 22. 
30. Detalle del lugar donde se encuentra el servidor y las especificaciones técnicas del mismo, en el que se aloja la información obtenida a través del equipo de sistema de circuito cerrado de cámaras de seguridad mencionado en el ítem 22. 
31. Detalle de la empresa responsable (o empresas) del resguardo del servidor en el que se aloja la información obtenida a través del equipo de sistema de circuito cerrado de cámaras de seguridad mencionado en el ítem 22. 
32. Copia digital del protocolo o lineamientos de comunicación entre la Presidencia de la República y la empresa responsable del resguardo del servidor en el que se aloja la información obtenida a través del equipo de sistema de circuito cerrado de cámaras de seguridad mencionado en el ítem 22. 
Mantenimiento de Sistema de Vigilancia (2) 
33. Copia íntegra, en versión pública y formato digital, del Expediente de contratación del "Servicio de mantenimiento preventivo y correctivo para el sistema de circuito cerrado de cámaras de seguridad del MINEC (ver solic. de cotiz. y espec. tec. En archivos adjuntos)" (términos de referencia, bases, ofertas, cuadros comparativos, contratos, facturas, etc.); una adquisición realizada por Libre Gestión y registrada bajo el correlativo de COMPRASAL número LG-20200045. 
34. Copia íntegra, en versión pública y formato digital, del expediente de compra o adquisición (términos de referencia, bases, ofertas, cuadros comparativos, contratos, facturas, etc.) del equipo de sistema de circuito cerrado de cámaras de seguridad mencionado en el ítem 33. 
35. Detalle del marco legal o normativo (leyes, reglamentos, ordenanzas, etc.) que habilita al Ministerio de Economía a adquirir y utilizar el sistema de circuito cerrado de cámaras de seguridad mencionado en el ítem 33. 
36. Copia digital de la documentación (correos electrónicos, memorándums, cartas, órdenes, etc.) en la que se justifique la adquisición del equipo de sistema de circuito cerrado de cámaras de seguridad mencionado en el ítem 33, así como en la que se justifique la contratación del servicio de mantenimiento (términos de referencia, bases, ofertas, cuadros comparativos, contratos, facturas, etc.) para dicho sistema mencionado en el mismo ítem. 
37. Copia digital de la documentación cualquiera que sea su denominación (correos electrónicos, memorándums, cartas, órdenes, etc.) donde se encuentra la evaluación de impacto realizada antes de la adquisición del equipo de sistema de circuito cerrado de cámaras de seguridad mencionado en el ítem 33. 
38. Copia digital de la documentación cualquiera que sea su denominación (correos electrónicos, memorándums, cartas, órdenes, etc.) donde se encuentra la evaluación de impacto realizada durante el funcionamiento del equipo de sistema de circuito cerrado de cámaras de seguridad mencionado en el ítem 33. 
39.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33, así como de los mecanismos de auditoria y rendición de cuentas.
 40. Copia digital del reglamento, protocolo, instructivo, política, manual o documento cualquiera que sea su denominación, que contenga las regulaciones vigentes de protección de los datos personales (imagen, voz, datos biométricos, etc.) y la privacidad de la información obtenida con el sistema de circuito cerrado de cámaras de seguridad mencionado en el ítem 33. 
41. Detalle del lugar donde se encuentra el servidor y las especificaciones técnicas del mismo, en el que se aloja la información obtenida a través del equipo de sistema de circuito cerrado de cámaras de seguridad mencionado en el ítem 33. 
42. Detalle de la empresa responsable (o empresas) del resguardo del servidor en el que se aloja la información obtenida a través del equipo de sistema de circuito cerrado de cámaras de seguridad mencionado en el ítem 33. 
43. Copia digital del protocolo o lineamientos de comunicación entre la Presidencia de la República y la empresa responsable del resguardo del servidor en el que se aloja la información obtenida a través del equipo de sistema de circuito cerrado de cámaras de seguridad mencionado en el ítem 33. 
Mantenimiento de Lector de Huella Digital 
44. Copia íntegra, en versión pública y formato digital, del Expediente de contratación de "Servicio de mantenimiento y reparación de lector de huella digital MCA ZKTEKO MOD. A8-C, CENADE Santa Ana (ver solic. de cotiz. con especif. en archivo adjunto" (términos de referencia, bases, ofertas, cuadros comparativos, contratos, facturas, etc.); una adquisición realizada por Libre Gestión y registrada bajo el correlativo de COMPRASAL número LG20200022. 
45. Copia íntegra, en versión pública y formato digital, del expediente de compra o adquisición (términos de referencia, bases, ofertas, cuadros comparativos, contratos, facturas, etc.) del lector de huella digital mencionado en el ítem 44. 
46. Detalle del marco legal o normativo (leyes, reglamentos, ordenanzas, etc.) que habilita al Ministerio de Economía a adquirir y utilizar el lector de huella digital mencionado en el ítem 44. 
47. Copia digital de la documentación (correos electrónicos, memorándums, cartas, órdenes, etc.) en la que se justifique la adquisición del lector de huella digital mencionado en el ítem 44, así como en la que se justifique la contratación del servicio de mantenimiento (términos de referencia, bases, ofertas, cuadros comparativos, contratos, facturas, etc.) para dicho lector mencionado en el mismo ítem. 
48. Copia digital de la documentación cualquiera que sea su denominación (correos electrónicos, memorándums, cartas, órdenes, etc.) donde se encuentra la evaluación de impacto realizada antes de la adquisición del lector de huella digital mencionado en el ítem 44. 
49. Copia digital de la documentación cualquiera que sea su denominación (correos electrónicos, memorándums, cartas, órdenes, etc.) donde se encuentra la evaluación de impacto realizada durante el funcionamiento del lector de huella digital mencionado en el ítem 44. 
50. Copia digital del reglamento, protocolo, instructivo, política, manual o documento cualquiera que sea su denominación, que contenga las regulaciones vigentes sobre el uso y cifrado de los datos e informaciones obtenidas con el lector de huella digital mencionado en el ítem 44, así como de los mecanismos de auditoría y rendición de cuentas. 
51. Copia digital del reglamento, protocolo, instructivo, política, manual o documento cualquiera que sea su denominación, que contenga las regulaciones vigentes de protección de los datos biométricos (huellas, imagen, voz, etc.) obtenidos con el lector de huella digital mencionado en el ítem 44. 
52. Detalle del lugar donde se encuentra el servidor y las especificaciones técnicas del mismo, en el que se aloja la información obtenida a través del lector de huella digital mencionado en el ítem 44. 
53. Detalle de la empresa responsable (o empresas) del resguardo del servidor en el que se aloja la información obtenida a través del lector de huella digital mencionado en el ítem 44. 
54. Copia digital del protocolo o lineamientos de comunicación entre la Presidencia de la República y la empresa responsable del resguardo del servidor en el que se aloja la información obtenida a través del lector de huella digital mencionado en el ítem 44. 
Compra de Firewall para Protección de Enlace Digital con Cámaras de Seguridad 
55. Copia íntegra, en versión pública y formato digital, del Expediente de "Compra de 2 Firewall de
Perímetro de última generación marca Fortinet para protección de enlace digital instalado de 5
MBPS para la transmisión de datos de cámaras de seguridad. (Ver términos de referencia en adjunto)" (términos de referencia, bases, ofertas, cuadros comparativos, contratos, facturas, etc.): una adquisición realizada por Libre Gestión y registrada bajo el correlativo de COMPRASAL número LG-20200195
56. Detalle del marco legal o normativo (leyes, reglamentos, ordenanz.as, etc.) que habilita al Ministerio de Economía a adquirir y utilizar el Firewall y las cámaras de seguridad mencionados en el ítem 55. 
57. Copia digital de la documentación (correos electrónicos, memorándums, cartas, etc.) en la que se justifique la compra de los Firewall mencionados en el ítem 55
58. Detalle del lugar donde se encuentra el servidor y las especificaciones técnicas del mismo, en el que se aloja la información obtenida a través de las cámaras de seguridad mencionadas en el ítem 55
59. Detalle de la empresa responsable (o empresas) del resguardo del servidor en el que se aloja la información obtenida a través de las cámaras de seguridad mencionadas en el ítem 55. 
60. Copia digital del protocolo o lineamientos de comunicación entre la Presidencia de la República y la empresa responsable del resguardo del servidor en el que se aloja la información obtenida a través de las cámaras de seguridad mencionadas en el ítem 44.
Compra de Piezas para Dron 
61. Copia íntegra, en versión pública y formato digital, del Expediente de "Compra de piezas para uso de DROM. ver solic. de cotiz. y especificaciones en archivo adjunto" (términos de referencia, bases, ofertas, cuadros comparativos, contratos, facturas, etc.); una adquisición realizada por Libre Gestión y registrada bajo el correlativo de COMPRASAL número LG- 20210011. 
62. Copia íntegra, en versión pública y formato digital, del expediente de compra o adquisición (términos de referencia, bases, ofertas, cuadros comparativos, contratos, facturas, etc.) del dron mencionado en el ítem 29. 
Forma de Entrega de la Información: 
• Digital
</v>
          </cell>
          <cell r="AK95" t="str">
            <v>UACI</v>
          </cell>
          <cell r="AR95">
            <v>1</v>
          </cell>
          <cell r="AS95">
            <v>1</v>
          </cell>
          <cell r="AW95">
            <v>1</v>
          </cell>
          <cell r="BF95">
            <v>1</v>
          </cell>
          <cell r="BO95">
            <v>1</v>
          </cell>
        </row>
        <row r="96">
          <cell r="C96" t="str">
            <v>MINEC-2021-0084</v>
          </cell>
          <cell r="I96" t="str">
            <v xml:space="preserve">Lista de empresas con categoría de “pequeñas empresas” con su giro comercial, venta y compra de productos comerciales. Tengan permiso para importar productos al país. </v>
          </cell>
          <cell r="AK96" t="str">
            <v>DIGESTYC</v>
          </cell>
          <cell r="AQ96">
            <v>1</v>
          </cell>
          <cell r="AS96">
            <v>1</v>
          </cell>
          <cell r="AV96">
            <v>1</v>
          </cell>
          <cell r="BE96">
            <v>1</v>
          </cell>
          <cell r="BM96">
            <v>1</v>
          </cell>
        </row>
        <row r="97">
          <cell r="C97" t="str">
            <v>MINEC-2021-0085</v>
          </cell>
          <cell r="I97" t="str">
            <v>Ingreso total mensual promedio de hogares rurales para el período 2000-2019, por año, en USD
Ingreso total mensual promedio de hogares rurales receptores de remesas para el período 2000-2019, por año, en USD
Ingreso total mensual promedio de hogares rurales no receptores de remesas para el período 2000-2019, por año, en USD
Ingreso total mensual promedio de hogares urbanos para el período 2000-2019, por año, en USD
Ingreso total mensual promedio de hogares urbanos receptores de remesas para el período 2000-2019, por año, en USD
Ingreso total mensual promedio de hogares urbanos no receptores remesas para el período 2000-2019, por año, en USD
Ingreso total mensual promedio de hogares del país para el período 2000-2019, por año, en USD
Ingreso total mensual promedio de hogares del país receptores de remesas para el período 2000-2019, por año, en USD
Ingreso total mensual promedio de hogares del país no receptores de remesas para el período 2000-2019, por año, en USD</v>
          </cell>
          <cell r="AK97" t="str">
            <v>DIGESTYC</v>
          </cell>
          <cell r="AQ97">
            <v>1</v>
          </cell>
          <cell r="AS97">
            <v>1</v>
          </cell>
          <cell r="AV97">
            <v>1</v>
          </cell>
          <cell r="BE97">
            <v>1</v>
          </cell>
          <cell r="BM97">
            <v>1</v>
          </cell>
        </row>
        <row r="98">
          <cell r="C98" t="str">
            <v>MINEC-2021-0086</v>
          </cell>
          <cell r="I98" t="str">
            <v>Solicito información o confirmación si el tratado de libre comercio entre Taiwan y El Salvador sigue vigente</v>
          </cell>
          <cell r="AK98" t="str">
            <v>DATCO</v>
          </cell>
          <cell r="AQ98">
            <v>1</v>
          </cell>
          <cell r="AS98">
            <v>1</v>
          </cell>
          <cell r="AW98">
            <v>1</v>
          </cell>
          <cell r="BF98">
            <v>1</v>
          </cell>
          <cell r="BM98">
            <v>1</v>
          </cell>
        </row>
        <row r="99">
          <cell r="C99" t="str">
            <v>MINEC-2021-0087</v>
          </cell>
          <cell r="AK99" t="str">
            <v>DIGESTYC</v>
          </cell>
          <cell r="AQ99">
            <v>1</v>
          </cell>
          <cell r="AS99">
            <v>1</v>
          </cell>
          <cell r="AW99">
            <v>1</v>
          </cell>
          <cell r="BF99">
            <v>1</v>
          </cell>
          <cell r="BM99">
            <v>1</v>
          </cell>
        </row>
        <row r="100">
          <cell r="C100" t="str">
            <v>MINEC-2021-0088</v>
          </cell>
          <cell r="I100" t="str">
            <v>1. ¿Cuántas personas fueron beneficiadas con canastas alimenticias se entregaron debido al apoyo por la pandemia COVID-19?
2. ¿Cuántas personas fueron beneficiadas con el subsidio de US$300.00 para la compra de alimentos a raíz de la pandemia de COVID-19?
3. ¿Cuántos subsidios de US$300.00 para la compra de alimentos a raíz de la pandemia de COVID-19 se entregaron?
4. ¿Cuál fue la inversión total en subsidios de $300 para la compra de alimentos a raíz de la pandemia de COVID-19?</v>
          </cell>
          <cell r="AK100" t="str">
            <v>UFI</v>
          </cell>
          <cell r="AR100">
            <v>1</v>
          </cell>
          <cell r="AS100">
            <v>1</v>
          </cell>
          <cell r="AW100">
            <v>1</v>
          </cell>
          <cell r="BE100">
            <v>1</v>
          </cell>
          <cell r="BM100">
            <v>1</v>
          </cell>
        </row>
        <row r="101">
          <cell r="C101" t="str">
            <v>MINEC-2021-0089</v>
          </cell>
          <cell r="I101" t="str">
            <v>“Registro de viveros por municipio a nivel nacional, razón social, dirección, contacto, en la medida de lo posible una identificación si es gran, mediana, pequeña o micro empresa, inscritos legalmente en el ministerio de economía</v>
          </cell>
          <cell r="AK101" t="str">
            <v>DIGESTYC</v>
          </cell>
          <cell r="AR101">
            <v>1</v>
          </cell>
          <cell r="AS101">
            <v>1</v>
          </cell>
          <cell r="AV101">
            <v>1</v>
          </cell>
          <cell r="BD101">
            <v>1</v>
          </cell>
          <cell r="BM101">
            <v>1</v>
          </cell>
        </row>
        <row r="102">
          <cell r="C102" t="str">
            <v>MINEC-2021-0090</v>
          </cell>
          <cell r="I102" t="str">
            <v>Información sobre restaurantes y hoteles por Municipios.
Información sobre talleres de cerámica artesanal por municipio.
Estadísticas sobre ventas de cerámica artesanal.
Información sobre empresas que venden barro para la fabricación  de productos artesanales.
Información de empresas dedicadas en la venta de cerámica.
Empresas de venta de esmaltes cerámicos.
Empresas que fabrican cerámicas utilitarias (vasos, tazas, platos, vajillas, etc)</v>
          </cell>
          <cell r="AK102" t="str">
            <v>DIGESTYC</v>
          </cell>
          <cell r="AQ102">
            <v>1</v>
          </cell>
          <cell r="AS102">
            <v>1</v>
          </cell>
          <cell r="AU102">
            <v>1</v>
          </cell>
          <cell r="BD102">
            <v>1</v>
          </cell>
          <cell r="BM102">
            <v>1</v>
          </cell>
        </row>
        <row r="103">
          <cell r="C103" t="str">
            <v>MINEC-2021-0091</v>
          </cell>
          <cell r="I103" t="str">
            <v>Nombre de empresas, departamento, municipio, dirección (ubicación) y número de trabajadores en las actividades de: venta al por mayor de depósitos y otros artículos plásticos para el hogar y otros usos, incluyendo los desechables de durapax y no desechables; venta al por menor de artículos plásticos para el hogar y otros usos; venta al por mayor de artículos de ferretería; venta al por menor de artículos de ferretería y construcción; ferretería al por menor. Datos disponibles a la última fecha actualizada.</v>
          </cell>
          <cell r="AK103" t="str">
            <v>DIGESTYC</v>
          </cell>
          <cell r="AQ103">
            <v>1</v>
          </cell>
          <cell r="AS103">
            <v>1</v>
          </cell>
          <cell r="AV103">
            <v>1</v>
          </cell>
          <cell r="BD103">
            <v>1</v>
          </cell>
          <cell r="BM103">
            <v>1</v>
          </cell>
        </row>
        <row r="104">
          <cell r="C104" t="str">
            <v>MINEC-2021-0092</v>
          </cell>
          <cell r="AK104" t="str">
            <v>Dirección de Talento Humano</v>
          </cell>
          <cell r="AQ104">
            <v>1</v>
          </cell>
          <cell r="AS104">
            <v>1</v>
          </cell>
          <cell r="AV104">
            <v>1</v>
          </cell>
          <cell r="BF104">
            <v>1</v>
          </cell>
          <cell r="BR104">
            <v>1</v>
          </cell>
        </row>
        <row r="106">
          <cell r="C106" t="str">
            <v>MINEC-2021-0093</v>
          </cell>
          <cell r="AK106" t="str">
            <v>DATCO</v>
          </cell>
          <cell r="AL106">
            <v>44292</v>
          </cell>
          <cell r="AM106">
            <v>44294</v>
          </cell>
          <cell r="AN106">
            <v>44294</v>
          </cell>
          <cell r="AR106">
            <v>1</v>
          </cell>
          <cell r="AS106">
            <v>1</v>
          </cell>
          <cell r="AV106">
            <v>1</v>
          </cell>
          <cell r="BE106">
            <v>1</v>
          </cell>
          <cell r="BM106">
            <v>1</v>
          </cell>
        </row>
        <row r="107">
          <cell r="C107" t="str">
            <v>MINEC-2021-0094</v>
          </cell>
          <cell r="AK107" t="str">
            <v>Dirección de Inversiones</v>
          </cell>
          <cell r="AL107">
            <v>44292</v>
          </cell>
          <cell r="AM107">
            <v>44301</v>
          </cell>
          <cell r="AN107">
            <v>44301</v>
          </cell>
          <cell r="AR107">
            <v>1</v>
          </cell>
          <cell r="AS107">
            <v>1</v>
          </cell>
          <cell r="AW107">
            <v>1</v>
          </cell>
          <cell r="BE107">
            <v>1</v>
          </cell>
          <cell r="BM107">
            <v>1</v>
          </cell>
        </row>
        <row r="108">
          <cell r="C108" t="str">
            <v>MINEC-2021-0095</v>
          </cell>
          <cell r="AK108" t="str">
            <v>Unidad de Firma Electrónica</v>
          </cell>
          <cell r="AL108">
            <v>44292</v>
          </cell>
          <cell r="AM108">
            <v>44302</v>
          </cell>
          <cell r="AN108">
            <v>44302</v>
          </cell>
          <cell r="AR108">
            <v>1</v>
          </cell>
          <cell r="AS108">
            <v>1</v>
          </cell>
          <cell r="AW108">
            <v>1</v>
          </cell>
          <cell r="BE108">
            <v>1</v>
          </cell>
          <cell r="BM108">
            <v>1</v>
          </cell>
        </row>
        <row r="109">
          <cell r="C109" t="str">
            <v>MINEC-2021-0096</v>
          </cell>
          <cell r="AK109" t="str">
            <v>DIGESTYC</v>
          </cell>
          <cell r="AL109">
            <v>44292</v>
          </cell>
          <cell r="AM109">
            <v>44299</v>
          </cell>
          <cell r="AN109">
            <v>44299</v>
          </cell>
          <cell r="AQ109">
            <v>1</v>
          </cell>
          <cell r="AS109">
            <v>1</v>
          </cell>
          <cell r="AW109">
            <v>1</v>
          </cell>
          <cell r="BF109">
            <v>1</v>
          </cell>
          <cell r="BM109">
            <v>1</v>
          </cell>
        </row>
        <row r="110">
          <cell r="C110" t="str">
            <v>MINEC-2021-0097</v>
          </cell>
          <cell r="AK110" t="str">
            <v>Dirección de Hidrocarburos y Minas</v>
          </cell>
          <cell r="AL110">
            <v>44292</v>
          </cell>
          <cell r="AM110">
            <v>44305</v>
          </cell>
          <cell r="AN110">
            <v>44305</v>
          </cell>
          <cell r="AQ110">
            <v>1</v>
          </cell>
          <cell r="AS110">
            <v>1</v>
          </cell>
          <cell r="AV110">
            <v>1</v>
          </cell>
          <cell r="BD110">
            <v>1</v>
          </cell>
          <cell r="BM110">
            <v>1</v>
          </cell>
        </row>
        <row r="111">
          <cell r="C111" t="str">
            <v>MINEC-2021-0098</v>
          </cell>
          <cell r="AK111" t="str">
            <v>DIGESTYC</v>
          </cell>
          <cell r="AL111">
            <v>44295</v>
          </cell>
          <cell r="AM111">
            <v>44295</v>
          </cell>
          <cell r="AN111">
            <v>44299</v>
          </cell>
          <cell r="AQ111">
            <v>1</v>
          </cell>
          <cell r="AS111">
            <v>1</v>
          </cell>
          <cell r="AW111">
            <v>1</v>
          </cell>
          <cell r="BD111">
            <v>1</v>
          </cell>
          <cell r="BM111">
            <v>1</v>
          </cell>
        </row>
        <row r="112">
          <cell r="C112" t="str">
            <v>MINEC-2021-0099</v>
          </cell>
          <cell r="AK112" t="str">
            <v>DIGESTYC</v>
          </cell>
          <cell r="AL112">
            <v>44295</v>
          </cell>
          <cell r="AM112">
            <v>44295</v>
          </cell>
          <cell r="AN112">
            <v>44299</v>
          </cell>
          <cell r="AR112">
            <v>1</v>
          </cell>
          <cell r="AS112">
            <v>1</v>
          </cell>
          <cell r="AW112">
            <v>1</v>
          </cell>
          <cell r="BF112">
            <v>1</v>
          </cell>
          <cell r="BM112">
            <v>1</v>
          </cell>
        </row>
        <row r="113">
          <cell r="C113" t="str">
            <v>MINEC-2021-0100</v>
          </cell>
          <cell r="AK113" t="str">
            <v>DATCO - DIGESTYC</v>
          </cell>
          <cell r="AL113">
            <v>44294</v>
          </cell>
          <cell r="AM113">
            <v>44294</v>
          </cell>
          <cell r="AN113">
            <v>44295</v>
          </cell>
          <cell r="AR113">
            <v>1</v>
          </cell>
          <cell r="AS113">
            <v>1</v>
          </cell>
          <cell r="AU113">
            <v>1</v>
          </cell>
          <cell r="BE113">
            <v>1</v>
          </cell>
          <cell r="BM113">
            <v>1</v>
          </cell>
        </row>
        <row r="114">
          <cell r="C114" t="str">
            <v>MINEC-2021-0101</v>
          </cell>
          <cell r="AK114" t="str">
            <v>DIGESTYC</v>
          </cell>
          <cell r="AL114">
            <v>44295</v>
          </cell>
          <cell r="AM114">
            <v>44295</v>
          </cell>
          <cell r="AN114">
            <v>44299</v>
          </cell>
          <cell r="AQ114">
            <v>1</v>
          </cell>
          <cell r="AS114">
            <v>1</v>
          </cell>
          <cell r="AW114">
            <v>1</v>
          </cell>
          <cell r="BE114">
            <v>1</v>
          </cell>
          <cell r="BM114">
            <v>1</v>
          </cell>
        </row>
        <row r="115">
          <cell r="C115" t="str">
            <v>MINEC-2021-0102</v>
          </cell>
          <cell r="AK115" t="str">
            <v>Dirección de Asuntos Jurídicos</v>
          </cell>
          <cell r="AL115">
            <v>44295</v>
          </cell>
          <cell r="AM115">
            <v>44302</v>
          </cell>
          <cell r="AN115">
            <v>44302</v>
          </cell>
          <cell r="AR115">
            <v>1</v>
          </cell>
          <cell r="AS115">
            <v>1</v>
          </cell>
          <cell r="AV115">
            <v>1</v>
          </cell>
          <cell r="BF115">
            <v>1</v>
          </cell>
          <cell r="BM115">
            <v>1</v>
          </cell>
        </row>
        <row r="116">
          <cell r="C116" t="str">
            <v>MINEC-2021-0103</v>
          </cell>
          <cell r="AK116" t="str">
            <v>Dirección de Hidrocarburos y Minas</v>
          </cell>
          <cell r="AL116">
            <v>44298</v>
          </cell>
          <cell r="AM116">
            <v>44309</v>
          </cell>
          <cell r="AN116">
            <v>44309</v>
          </cell>
          <cell r="AQ116">
            <v>1</v>
          </cell>
          <cell r="AS116">
            <v>1</v>
          </cell>
          <cell r="AV116">
            <v>1</v>
          </cell>
          <cell r="BE116">
            <v>1</v>
          </cell>
          <cell r="BM116">
            <v>1</v>
          </cell>
        </row>
        <row r="117">
          <cell r="C117" t="str">
            <v>MINEC-2021-0104</v>
          </cell>
          <cell r="AK117" t="str">
            <v>DIGESTYC</v>
          </cell>
          <cell r="AL117">
            <v>44298</v>
          </cell>
          <cell r="AM117">
            <v>44301</v>
          </cell>
          <cell r="AN117">
            <v>44301</v>
          </cell>
          <cell r="AR117">
            <v>1</v>
          </cell>
          <cell r="AS117">
            <v>1</v>
          </cell>
          <cell r="AW117">
            <v>1</v>
          </cell>
          <cell r="BF117">
            <v>1</v>
          </cell>
          <cell r="BM117">
            <v>1</v>
          </cell>
        </row>
        <row r="118">
          <cell r="C118" t="str">
            <v>MINEC-2021-0105</v>
          </cell>
          <cell r="AK118" t="str">
            <v>DIGESTYC</v>
          </cell>
          <cell r="AL118">
            <v>44298</v>
          </cell>
          <cell r="AM118">
            <v>44307</v>
          </cell>
          <cell r="AN118">
            <v>44308</v>
          </cell>
          <cell r="AQ118">
            <v>1</v>
          </cell>
          <cell r="AS118">
            <v>1</v>
          </cell>
          <cell r="AW118">
            <v>1</v>
          </cell>
          <cell r="BE118">
            <v>1</v>
          </cell>
          <cell r="BM118">
            <v>1</v>
          </cell>
        </row>
        <row r="119">
          <cell r="C119" t="str">
            <v>MINEC-2021-0106</v>
          </cell>
          <cell r="AK119" t="str">
            <v>DIGESTYC</v>
          </cell>
          <cell r="AL119">
            <v>44298</v>
          </cell>
          <cell r="AM119">
            <v>44302</v>
          </cell>
          <cell r="AN119">
            <v>44305</v>
          </cell>
          <cell r="AQ119">
            <v>1</v>
          </cell>
          <cell r="AS119">
            <v>1</v>
          </cell>
          <cell r="AV119">
            <v>1</v>
          </cell>
          <cell r="BE119">
            <v>1</v>
          </cell>
          <cell r="BM119">
            <v>1</v>
          </cell>
        </row>
        <row r="120">
          <cell r="C120" t="str">
            <v>MINEC-2021-0107</v>
          </cell>
          <cell r="AK120" t="str">
            <v>Dirección de Talento Humano</v>
          </cell>
          <cell r="AL120">
            <v>44298</v>
          </cell>
          <cell r="AM120">
            <v>44301</v>
          </cell>
          <cell r="AN120">
            <v>44301</v>
          </cell>
          <cell r="AR120">
            <v>1</v>
          </cell>
          <cell r="AS120">
            <v>1</v>
          </cell>
          <cell r="AW120">
            <v>1</v>
          </cell>
          <cell r="BE120">
            <v>1</v>
          </cell>
          <cell r="BS120">
            <v>1</v>
          </cell>
        </row>
        <row r="121">
          <cell r="C121" t="str">
            <v>MINEC-2021-0108</v>
          </cell>
          <cell r="AK121" t="str">
            <v>DIGESTYC</v>
          </cell>
          <cell r="AL121">
            <v>44299</v>
          </cell>
          <cell r="AM121">
            <v>44299</v>
          </cell>
          <cell r="AN121">
            <v>44305</v>
          </cell>
          <cell r="AQ121">
            <v>1</v>
          </cell>
          <cell r="AS121">
            <v>1</v>
          </cell>
          <cell r="AV121">
            <v>1</v>
          </cell>
          <cell r="BF121">
            <v>1</v>
          </cell>
          <cell r="BM121">
            <v>1</v>
          </cell>
        </row>
        <row r="122">
          <cell r="C122" t="str">
            <v>MINEC-2021-0109</v>
          </cell>
          <cell r="AK122" t="str">
            <v>Dirección de Hidrocarburos y Minas</v>
          </cell>
          <cell r="AL122">
            <v>44299</v>
          </cell>
          <cell r="AM122">
            <v>44306</v>
          </cell>
          <cell r="AN122">
            <v>44307</v>
          </cell>
          <cell r="AR122">
            <v>1</v>
          </cell>
          <cell r="AS122">
            <v>1</v>
          </cell>
          <cell r="AU122">
            <v>1</v>
          </cell>
          <cell r="BD122">
            <v>1</v>
          </cell>
          <cell r="BM122">
            <v>1</v>
          </cell>
        </row>
        <row r="123">
          <cell r="C123" t="str">
            <v>MINEC-2021-0110</v>
          </cell>
          <cell r="AK123" t="str">
            <v>DATCO</v>
          </cell>
          <cell r="AL123">
            <v>44300</v>
          </cell>
          <cell r="AM123">
            <v>44320</v>
          </cell>
          <cell r="AN123">
            <v>44321</v>
          </cell>
          <cell r="AQ123">
            <v>1</v>
          </cell>
          <cell r="AS123">
            <v>1</v>
          </cell>
          <cell r="AW123">
            <v>1</v>
          </cell>
          <cell r="BF123">
            <v>1</v>
          </cell>
          <cell r="BM123">
            <v>1</v>
          </cell>
        </row>
        <row r="124">
          <cell r="C124" t="str">
            <v>MINEC-2021-0111</v>
          </cell>
          <cell r="AK124" t="str">
            <v>DIGESTYC</v>
          </cell>
          <cell r="AL124">
            <v>44300</v>
          </cell>
          <cell r="AM124">
            <v>44301</v>
          </cell>
          <cell r="AN124">
            <v>44301</v>
          </cell>
          <cell r="AR124">
            <v>1</v>
          </cell>
          <cell r="AS124">
            <v>1</v>
          </cell>
          <cell r="AV124">
            <v>1</v>
          </cell>
          <cell r="BE124">
            <v>1</v>
          </cell>
          <cell r="BM124">
            <v>1</v>
          </cell>
        </row>
        <row r="125">
          <cell r="C125" t="str">
            <v>MINEC-2021-0112</v>
          </cell>
          <cell r="AK125" t="str">
            <v>DIGESTYC</v>
          </cell>
          <cell r="AL125">
            <v>44300</v>
          </cell>
          <cell r="AM125">
            <v>44347</v>
          </cell>
          <cell r="AN125">
            <v>44347</v>
          </cell>
          <cell r="AR125">
            <v>1</v>
          </cell>
          <cell r="AS125">
            <v>1</v>
          </cell>
          <cell r="AW125">
            <v>1</v>
          </cell>
          <cell r="BE125">
            <v>1</v>
          </cell>
          <cell r="BM125">
            <v>1</v>
          </cell>
        </row>
        <row r="126">
          <cell r="C126" t="str">
            <v>MINEC-2021-0113</v>
          </cell>
          <cell r="AK126" t="str">
            <v>Dirección de Hidrocarburos y Minas</v>
          </cell>
          <cell r="AL126">
            <v>44300</v>
          </cell>
          <cell r="AM126">
            <v>44306</v>
          </cell>
          <cell r="AN126">
            <v>44306</v>
          </cell>
          <cell r="AR126">
            <v>1</v>
          </cell>
          <cell r="AS126">
            <v>1</v>
          </cell>
          <cell r="AW126">
            <v>1</v>
          </cell>
          <cell r="BF126">
            <v>1</v>
          </cell>
          <cell r="BM126">
            <v>1</v>
          </cell>
        </row>
        <row r="127">
          <cell r="C127" t="str">
            <v>MINEC-2021-0114</v>
          </cell>
          <cell r="AK127" t="str">
            <v>Dirección de Hidrocarburos y Minas</v>
          </cell>
          <cell r="AL127">
            <v>44300</v>
          </cell>
          <cell r="AM127">
            <v>44313</v>
          </cell>
          <cell r="AN127">
            <v>44313</v>
          </cell>
          <cell r="AR127">
            <v>1</v>
          </cell>
          <cell r="AS127">
            <v>1</v>
          </cell>
          <cell r="AV127">
            <v>1</v>
          </cell>
          <cell r="BF127">
            <v>1</v>
          </cell>
          <cell r="BM127">
            <v>1</v>
          </cell>
        </row>
        <row r="128">
          <cell r="C128" t="str">
            <v>MINEC-2021-0115</v>
          </cell>
          <cell r="AK128" t="str">
            <v>DIGESTYC</v>
          </cell>
          <cell r="AL128">
            <v>44302</v>
          </cell>
          <cell r="AM128">
            <v>44305</v>
          </cell>
          <cell r="AN128">
            <v>44306</v>
          </cell>
          <cell r="AQ128">
            <v>1</v>
          </cell>
          <cell r="AS128">
            <v>1</v>
          </cell>
          <cell r="AW128">
            <v>1</v>
          </cell>
          <cell r="BB128" t="str">
            <v>USA</v>
          </cell>
          <cell r="BE128">
            <v>1</v>
          </cell>
          <cell r="BM128">
            <v>1</v>
          </cell>
        </row>
        <row r="129">
          <cell r="C129" t="str">
            <v>MINEC-2021-0116</v>
          </cell>
          <cell r="AK129" t="str">
            <v>Dirección de Hidrocarburos y Minas</v>
          </cell>
          <cell r="AL129">
            <v>44302</v>
          </cell>
          <cell r="AM129">
            <v>44313</v>
          </cell>
          <cell r="AN129">
            <v>44313</v>
          </cell>
          <cell r="AQ129">
            <v>1</v>
          </cell>
          <cell r="AS129">
            <v>1</v>
          </cell>
          <cell r="AW129">
            <v>1</v>
          </cell>
          <cell r="BD129">
            <v>1</v>
          </cell>
          <cell r="BM129">
            <v>1</v>
          </cell>
        </row>
        <row r="130">
          <cell r="C130" t="str">
            <v>MINEC-2021-0117</v>
          </cell>
          <cell r="AK130" t="str">
            <v>DIGESTYC</v>
          </cell>
          <cell r="AL130">
            <v>44302</v>
          </cell>
          <cell r="AM130">
            <v>44305</v>
          </cell>
          <cell r="AN130">
            <v>44307</v>
          </cell>
          <cell r="AR130">
            <v>1</v>
          </cell>
          <cell r="AS130">
            <v>1</v>
          </cell>
          <cell r="AV130">
            <v>1</v>
          </cell>
          <cell r="BE130">
            <v>1</v>
          </cell>
          <cell r="BM130">
            <v>1</v>
          </cell>
        </row>
        <row r="131">
          <cell r="C131" t="str">
            <v>MINEC-2021-0118</v>
          </cell>
          <cell r="AK131" t="str">
            <v>DIGESTYC</v>
          </cell>
          <cell r="AL131">
            <v>44302</v>
          </cell>
          <cell r="AM131">
            <v>44308</v>
          </cell>
          <cell r="AN131">
            <v>44308</v>
          </cell>
          <cell r="AQ131">
            <v>1</v>
          </cell>
          <cell r="AS131">
            <v>1</v>
          </cell>
          <cell r="AV131">
            <v>1</v>
          </cell>
          <cell r="BE131">
            <v>1</v>
          </cell>
          <cell r="BM131">
            <v>1</v>
          </cell>
        </row>
        <row r="132">
          <cell r="C132" t="str">
            <v>MINEC-2021-0119</v>
          </cell>
          <cell r="AK132" t="str">
            <v>UFI</v>
          </cell>
          <cell r="AL132">
            <v>44302</v>
          </cell>
          <cell r="AM132">
            <v>44315</v>
          </cell>
          <cell r="AN132">
            <v>44316</v>
          </cell>
          <cell r="AQ132">
            <v>1</v>
          </cell>
          <cell r="AS132">
            <v>1</v>
          </cell>
          <cell r="AW132">
            <v>1</v>
          </cell>
          <cell r="BE132">
            <v>1</v>
          </cell>
          <cell r="BM132">
            <v>1</v>
          </cell>
        </row>
        <row r="133">
          <cell r="C133" t="str">
            <v>MINEC-2021-0120</v>
          </cell>
          <cell r="AK133" t="str">
            <v>Dirección de Hidrocarburos y Minas</v>
          </cell>
          <cell r="AL133">
            <v>44306</v>
          </cell>
          <cell r="AM133">
            <v>44319</v>
          </cell>
          <cell r="AN133">
            <v>44320</v>
          </cell>
          <cell r="AR133">
            <v>1</v>
          </cell>
          <cell r="AS133">
            <v>1</v>
          </cell>
          <cell r="AW133">
            <v>1</v>
          </cell>
          <cell r="BF133">
            <v>1</v>
          </cell>
          <cell r="BS133">
            <v>1</v>
          </cell>
        </row>
        <row r="134">
          <cell r="C134" t="str">
            <v>MINEC-2021-0121</v>
          </cell>
          <cell r="AK134" t="str">
            <v>DIGESTYC</v>
          </cell>
          <cell r="AL134">
            <v>44306</v>
          </cell>
          <cell r="AM134">
            <v>44306</v>
          </cell>
          <cell r="AN134">
            <v>44307</v>
          </cell>
          <cell r="AQ134">
            <v>1</v>
          </cell>
          <cell r="AS134">
            <v>1</v>
          </cell>
          <cell r="AV134">
            <v>1</v>
          </cell>
          <cell r="BD134">
            <v>1</v>
          </cell>
          <cell r="BM134">
            <v>1</v>
          </cell>
        </row>
        <row r="135">
          <cell r="C135" t="str">
            <v>MINEC-2021-0122</v>
          </cell>
          <cell r="AK135" t="str">
            <v>Dirección de Inteligencia Económica</v>
          </cell>
          <cell r="AL135">
            <v>44306</v>
          </cell>
          <cell r="AM135">
            <v>44313</v>
          </cell>
          <cell r="AN135">
            <v>44313</v>
          </cell>
          <cell r="AQ135">
            <v>1</v>
          </cell>
          <cell r="AS135">
            <v>1</v>
          </cell>
          <cell r="AV135">
            <v>1</v>
          </cell>
          <cell r="BE135">
            <v>1</v>
          </cell>
          <cell r="BM135">
            <v>1</v>
          </cell>
        </row>
        <row r="136">
          <cell r="C136" t="str">
            <v>MINEC-2021-0123</v>
          </cell>
          <cell r="AK136" t="str">
            <v>DIGESTYC</v>
          </cell>
          <cell r="AL136">
            <v>44306</v>
          </cell>
          <cell r="AM136">
            <v>44319</v>
          </cell>
          <cell r="AN136">
            <v>44319</v>
          </cell>
          <cell r="AQ136">
            <v>1</v>
          </cell>
          <cell r="AS136">
            <v>1</v>
          </cell>
          <cell r="AW136">
            <v>1</v>
          </cell>
          <cell r="BE136">
            <v>1</v>
          </cell>
          <cell r="BM136">
            <v>1</v>
          </cell>
        </row>
        <row r="137">
          <cell r="C137" t="str">
            <v>MINEC-2021-0124</v>
          </cell>
          <cell r="AK137" t="str">
            <v>DIGESTYC</v>
          </cell>
          <cell r="AL137">
            <v>44306</v>
          </cell>
          <cell r="AM137">
            <v>44307</v>
          </cell>
          <cell r="AN137">
            <v>44307</v>
          </cell>
          <cell r="AQ137">
            <v>1</v>
          </cell>
          <cell r="AS137">
            <v>1</v>
          </cell>
          <cell r="AU137">
            <v>1</v>
          </cell>
          <cell r="BE137">
            <v>1</v>
          </cell>
          <cell r="BM137">
            <v>1</v>
          </cell>
        </row>
        <row r="138">
          <cell r="C138" t="str">
            <v>MINEC-2021-0125</v>
          </cell>
          <cell r="AK138" t="str">
            <v>DIGESTYC</v>
          </cell>
          <cell r="AL138">
            <v>44307</v>
          </cell>
          <cell r="AM138">
            <v>44307</v>
          </cell>
          <cell r="AN138">
            <v>44307</v>
          </cell>
          <cell r="AR138">
            <v>1</v>
          </cell>
          <cell r="AS138">
            <v>1</v>
          </cell>
          <cell r="AV138">
            <v>1</v>
          </cell>
          <cell r="BE138">
            <v>1</v>
          </cell>
          <cell r="BM138">
            <v>1</v>
          </cell>
        </row>
        <row r="139">
          <cell r="C139" t="str">
            <v>MINEC-2021-0126</v>
          </cell>
          <cell r="AK139" t="str">
            <v>DIGESTYC</v>
          </cell>
          <cell r="AL139">
            <v>44307</v>
          </cell>
          <cell r="AM139">
            <v>44307</v>
          </cell>
          <cell r="AN139">
            <v>44307</v>
          </cell>
          <cell r="AQ139">
            <v>1</v>
          </cell>
          <cell r="AS139">
            <v>1</v>
          </cell>
          <cell r="AV139">
            <v>1</v>
          </cell>
          <cell r="BD139">
            <v>1</v>
          </cell>
          <cell r="BM139">
            <v>1</v>
          </cell>
        </row>
        <row r="140">
          <cell r="C140" t="str">
            <v>MINEC-2021-0127</v>
          </cell>
          <cell r="AK140" t="str">
            <v>DIGESTYC</v>
          </cell>
          <cell r="AL140">
            <v>44306</v>
          </cell>
          <cell r="AM140">
            <v>44307</v>
          </cell>
          <cell r="AN140">
            <v>44307</v>
          </cell>
          <cell r="AQ140">
            <v>1</v>
          </cell>
          <cell r="AS140">
            <v>1</v>
          </cell>
          <cell r="AW140">
            <v>1</v>
          </cell>
          <cell r="BF140">
            <v>1</v>
          </cell>
          <cell r="BM140">
            <v>1</v>
          </cell>
        </row>
        <row r="141">
          <cell r="C141" t="str">
            <v>MINEC-2021-0128</v>
          </cell>
          <cell r="AK141" t="str">
            <v>DIGESTYC</v>
          </cell>
          <cell r="AL141">
            <v>44306</v>
          </cell>
          <cell r="AM141">
            <v>44309</v>
          </cell>
          <cell r="AN141">
            <v>44315</v>
          </cell>
          <cell r="AQ141">
            <v>1</v>
          </cell>
          <cell r="AS141">
            <v>1</v>
          </cell>
          <cell r="AW141">
            <v>1</v>
          </cell>
          <cell r="BE141">
            <v>1</v>
          </cell>
          <cell r="BM141">
            <v>1</v>
          </cell>
        </row>
        <row r="142">
          <cell r="C142" t="str">
            <v>MINEC-2021-0129</v>
          </cell>
          <cell r="AK142" t="str">
            <v>SOM - Dirección de Inteligencia y Política Económica</v>
          </cell>
          <cell r="AL142">
            <v>44309</v>
          </cell>
          <cell r="AM142">
            <v>44309</v>
          </cell>
          <cell r="AN142">
            <v>44321</v>
          </cell>
          <cell r="AR142">
            <v>1</v>
          </cell>
          <cell r="AS142">
            <v>1</v>
          </cell>
          <cell r="AV142">
            <v>1</v>
          </cell>
          <cell r="BE142">
            <v>1</v>
          </cell>
          <cell r="BM142">
            <v>1</v>
          </cell>
        </row>
        <row r="143">
          <cell r="C143" t="str">
            <v>MINEC-2021-0130</v>
          </cell>
          <cell r="AK143" t="str">
            <v>DIGESTYC</v>
          </cell>
          <cell r="AL143">
            <v>44309</v>
          </cell>
          <cell r="AM143">
            <v>44315</v>
          </cell>
          <cell r="AN143">
            <v>44316</v>
          </cell>
          <cell r="AR143">
            <v>1</v>
          </cell>
          <cell r="AS143">
            <v>1</v>
          </cell>
          <cell r="AV143">
            <v>1</v>
          </cell>
          <cell r="BF143">
            <v>1</v>
          </cell>
          <cell r="BM143">
            <v>1</v>
          </cell>
        </row>
        <row r="144">
          <cell r="C144" t="str">
            <v>MINEC-2021-0131</v>
          </cell>
          <cell r="AK144" t="str">
            <v>DIGESTYC</v>
          </cell>
          <cell r="AL144">
            <v>44309</v>
          </cell>
          <cell r="AM144">
            <v>44327</v>
          </cell>
          <cell r="AN144">
            <v>44328</v>
          </cell>
          <cell r="AR144">
            <v>1</v>
          </cell>
          <cell r="AS144">
            <v>1</v>
          </cell>
          <cell r="AW144">
            <v>1</v>
          </cell>
          <cell r="BF144">
            <v>1</v>
          </cell>
          <cell r="BM144">
            <v>1</v>
          </cell>
        </row>
        <row r="145">
          <cell r="C145" t="str">
            <v>MINEC-2021-0132</v>
          </cell>
          <cell r="AK145" t="str">
            <v>DIGESTYC</v>
          </cell>
          <cell r="AL145">
            <v>44314</v>
          </cell>
          <cell r="AM145">
            <v>44316</v>
          </cell>
          <cell r="AN145">
            <v>44316</v>
          </cell>
          <cell r="AQ145">
            <v>1</v>
          </cell>
          <cell r="AS145">
            <v>1</v>
          </cell>
          <cell r="AW145">
            <v>1</v>
          </cell>
          <cell r="BE145">
            <v>1</v>
          </cell>
          <cell r="BM145">
            <v>1</v>
          </cell>
        </row>
        <row r="146">
          <cell r="C146" t="str">
            <v>MINEC-2021-0133</v>
          </cell>
          <cell r="AK146" t="str">
            <v>DIGESTYC</v>
          </cell>
          <cell r="AL146">
            <v>44313</v>
          </cell>
          <cell r="AM146">
            <v>44313</v>
          </cell>
          <cell r="AN146">
            <v>44315</v>
          </cell>
          <cell r="AQ146">
            <v>1</v>
          </cell>
          <cell r="AS146">
            <v>1</v>
          </cell>
          <cell r="AW146">
            <v>1</v>
          </cell>
          <cell r="BE146">
            <v>1</v>
          </cell>
          <cell r="BM146">
            <v>1</v>
          </cell>
        </row>
        <row r="147">
          <cell r="C147" t="str">
            <v>MINEC-2021-0134</v>
          </cell>
          <cell r="AK147" t="str">
            <v>Despacho</v>
          </cell>
          <cell r="AL147">
            <v>44313</v>
          </cell>
          <cell r="AM147">
            <v>44320</v>
          </cell>
          <cell r="AN147">
            <v>44321</v>
          </cell>
          <cell r="AQ147">
            <v>1</v>
          </cell>
          <cell r="AS147">
            <v>1</v>
          </cell>
          <cell r="AW147">
            <v>1</v>
          </cell>
          <cell r="BE147">
            <v>1</v>
          </cell>
          <cell r="BM147">
            <v>1</v>
          </cell>
        </row>
        <row r="148">
          <cell r="C148" t="str">
            <v>MINEC-2021-0135</v>
          </cell>
          <cell r="AK148" t="str">
            <v>Dirección de Administración</v>
          </cell>
          <cell r="AL148">
            <v>44313</v>
          </cell>
          <cell r="AM148">
            <v>44321</v>
          </cell>
          <cell r="AN148">
            <v>44322</v>
          </cell>
          <cell r="AR148">
            <v>1</v>
          </cell>
          <cell r="AS148">
            <v>1</v>
          </cell>
          <cell r="AW148">
            <v>1</v>
          </cell>
          <cell r="BF148">
            <v>1</v>
          </cell>
          <cell r="BM148">
            <v>1</v>
          </cell>
        </row>
        <row r="149">
          <cell r="C149" t="str">
            <v>MINEC-2021-0136</v>
          </cell>
          <cell r="AK149" t="str">
            <v>DIGESTYC</v>
          </cell>
          <cell r="AL149">
            <v>44313</v>
          </cell>
          <cell r="AM149">
            <v>44315</v>
          </cell>
          <cell r="AN149">
            <v>44316</v>
          </cell>
          <cell r="AR149">
            <v>1</v>
          </cell>
          <cell r="AS149">
            <v>1</v>
          </cell>
          <cell r="AU149">
            <v>1</v>
          </cell>
          <cell r="BD149">
            <v>1</v>
          </cell>
          <cell r="BM149">
            <v>1</v>
          </cell>
        </row>
        <row r="150">
          <cell r="C150" t="str">
            <v>MINEC-2021-0137</v>
          </cell>
          <cell r="AK150" t="str">
            <v>DIGESTYC</v>
          </cell>
          <cell r="AL150">
            <v>44313</v>
          </cell>
          <cell r="AM150">
            <v>44315</v>
          </cell>
          <cell r="AN150">
            <v>44315</v>
          </cell>
          <cell r="AR150">
            <v>1</v>
          </cell>
          <cell r="AS150">
            <v>1</v>
          </cell>
          <cell r="AW150">
            <v>1</v>
          </cell>
          <cell r="BE150">
            <v>1</v>
          </cell>
          <cell r="BM150">
            <v>1</v>
          </cell>
        </row>
        <row r="151">
          <cell r="C151" t="str">
            <v>MINEC-2021-0138</v>
          </cell>
          <cell r="AK151" t="str">
            <v>Dirección de Inteligencia y Política Económica</v>
          </cell>
          <cell r="AL151">
            <v>44315</v>
          </cell>
          <cell r="AM151">
            <v>44315</v>
          </cell>
          <cell r="AN151">
            <v>44316</v>
          </cell>
          <cell r="AQ151">
            <v>1</v>
          </cell>
          <cell r="AS151">
            <v>1</v>
          </cell>
          <cell r="AW151">
            <v>1</v>
          </cell>
          <cell r="BF151">
            <v>1</v>
          </cell>
          <cell r="BM151">
            <v>1</v>
          </cell>
        </row>
        <row r="152">
          <cell r="C152" t="str">
            <v>MINEC-2021-0139</v>
          </cell>
          <cell r="AK152" t="str">
            <v>DIGESTYC</v>
          </cell>
          <cell r="AL152">
            <v>44314</v>
          </cell>
          <cell r="AM152">
            <v>44315</v>
          </cell>
          <cell r="AN152">
            <v>44316</v>
          </cell>
          <cell r="AR152">
            <v>1</v>
          </cell>
          <cell r="AS152">
            <v>1</v>
          </cell>
          <cell r="AV152">
            <v>1</v>
          </cell>
          <cell r="BF152">
            <v>1</v>
          </cell>
          <cell r="BM152">
            <v>1</v>
          </cell>
        </row>
        <row r="153">
          <cell r="C153" t="str">
            <v>MINEC-2021-0140</v>
          </cell>
          <cell r="AK153" t="str">
            <v>DIGESTYC</v>
          </cell>
          <cell r="AL153">
            <v>44314</v>
          </cell>
          <cell r="AM153">
            <v>44315</v>
          </cell>
          <cell r="AN153">
            <v>44316</v>
          </cell>
          <cell r="AR153">
            <v>1</v>
          </cell>
          <cell r="AS153">
            <v>1</v>
          </cell>
          <cell r="AW153">
            <v>1</v>
          </cell>
          <cell r="BE153">
            <v>1</v>
          </cell>
          <cell r="BM153">
            <v>1</v>
          </cell>
        </row>
        <row r="154">
          <cell r="C154" t="str">
            <v>MINEC-2021-0141</v>
          </cell>
          <cell r="AK154" t="str">
            <v>DIGESTYC</v>
          </cell>
          <cell r="AL154">
            <v>44315</v>
          </cell>
          <cell r="AM154">
            <v>44315</v>
          </cell>
          <cell r="AN154">
            <v>44323</v>
          </cell>
          <cell r="AR154">
            <v>1</v>
          </cell>
          <cell r="AS154">
            <v>1</v>
          </cell>
          <cell r="AV154">
            <v>1</v>
          </cell>
          <cell r="BD154">
            <v>1</v>
          </cell>
          <cell r="BM154">
            <v>1</v>
          </cell>
        </row>
        <row r="155">
          <cell r="C155" t="str">
            <v>MINEC-2021-0142</v>
          </cell>
          <cell r="AK155" t="str">
            <v>DIGESTYC</v>
          </cell>
          <cell r="AL155">
            <v>44315</v>
          </cell>
          <cell r="AM155">
            <v>44320</v>
          </cell>
          <cell r="AN155">
            <v>44322</v>
          </cell>
          <cell r="AR155">
            <v>1</v>
          </cell>
          <cell r="AS155">
            <v>1</v>
          </cell>
          <cell r="AV155">
            <v>1</v>
          </cell>
          <cell r="BD155">
            <v>1</v>
          </cell>
          <cell r="BM155">
            <v>1</v>
          </cell>
        </row>
        <row r="156">
          <cell r="C156" t="str">
            <v>MINEC-2021-0143</v>
          </cell>
          <cell r="AK156" t="str">
            <v>DIGESTYC</v>
          </cell>
          <cell r="AL156">
            <v>44316</v>
          </cell>
          <cell r="AM156">
            <v>44320</v>
          </cell>
          <cell r="AN156">
            <v>44322</v>
          </cell>
          <cell r="AR156">
            <v>1</v>
          </cell>
          <cell r="AS156">
            <v>1</v>
          </cell>
          <cell r="AW156">
            <v>1</v>
          </cell>
          <cell r="BF156">
            <v>1</v>
          </cell>
          <cell r="BM156">
            <v>1</v>
          </cell>
        </row>
        <row r="158">
          <cell r="C158" t="str">
            <v>MINEC-2021-0144</v>
          </cell>
          <cell r="AB158">
            <v>1</v>
          </cell>
          <cell r="AK158" t="str">
            <v>DIGESTYC</v>
          </cell>
          <cell r="AR158">
            <v>1</v>
          </cell>
          <cell r="AS158">
            <v>1</v>
          </cell>
          <cell r="AW158">
            <v>1</v>
          </cell>
          <cell r="BE158">
            <v>1</v>
          </cell>
          <cell r="BM158">
            <v>1</v>
          </cell>
        </row>
        <row r="159">
          <cell r="C159" t="str">
            <v>MINEC-2021-0145</v>
          </cell>
          <cell r="AB159">
            <v>1</v>
          </cell>
          <cell r="AK159" t="str">
            <v>DIGESTYC</v>
          </cell>
          <cell r="AR159">
            <v>1</v>
          </cell>
          <cell r="AS159">
            <v>1</v>
          </cell>
          <cell r="AW159">
            <v>1</v>
          </cell>
          <cell r="BF159">
            <v>1</v>
          </cell>
          <cell r="BM159">
            <v>1</v>
          </cell>
        </row>
        <row r="160">
          <cell r="C160" t="str">
            <v>MINEC-2021-0146</v>
          </cell>
          <cell r="AB160">
            <v>1</v>
          </cell>
          <cell r="AK160" t="str">
            <v>Unidad de Firma Electrónica</v>
          </cell>
          <cell r="AQ160">
            <v>1</v>
          </cell>
          <cell r="AS160">
            <v>1</v>
          </cell>
          <cell r="AU160">
            <v>1</v>
          </cell>
          <cell r="BD160">
            <v>1</v>
          </cell>
          <cell r="BM160">
            <v>1</v>
          </cell>
        </row>
        <row r="161">
          <cell r="C161" t="str">
            <v>MINEC-2021-0147</v>
          </cell>
          <cell r="AB161">
            <v>1</v>
          </cell>
          <cell r="AK161" t="str">
            <v>DIGESTYC</v>
          </cell>
          <cell r="AQ161">
            <v>1</v>
          </cell>
          <cell r="AS161">
            <v>1</v>
          </cell>
          <cell r="AW161">
            <v>1</v>
          </cell>
          <cell r="BF161">
            <v>1</v>
          </cell>
          <cell r="BM161">
            <v>1</v>
          </cell>
        </row>
        <row r="162">
          <cell r="C162" t="str">
            <v>MINEC-2021-0148</v>
          </cell>
          <cell r="AB162">
            <v>1</v>
          </cell>
          <cell r="AK162" t="str">
            <v>DIGESTYC</v>
          </cell>
          <cell r="AQ162">
            <v>1</v>
          </cell>
          <cell r="AS162">
            <v>1</v>
          </cell>
          <cell r="AV162">
            <v>1</v>
          </cell>
          <cell r="BD162">
            <v>1</v>
          </cell>
          <cell r="BM162">
            <v>1</v>
          </cell>
        </row>
        <row r="163">
          <cell r="C163" t="str">
            <v>MINEC-2021-0149</v>
          </cell>
          <cell r="AB163">
            <v>1</v>
          </cell>
          <cell r="AK163" t="str">
            <v>Dirección de Talento Humano</v>
          </cell>
          <cell r="AQ163">
            <v>1</v>
          </cell>
          <cell r="AS163">
            <v>1</v>
          </cell>
          <cell r="AW163">
            <v>1</v>
          </cell>
          <cell r="BF163">
            <v>1</v>
          </cell>
          <cell r="BS163">
            <v>1</v>
          </cell>
        </row>
        <row r="164">
          <cell r="C164" t="str">
            <v>MINEC-2021-0150</v>
          </cell>
          <cell r="AB164">
            <v>1</v>
          </cell>
          <cell r="AK164" t="str">
            <v>DIGESTYC</v>
          </cell>
          <cell r="AR164">
            <v>1</v>
          </cell>
          <cell r="AS164">
            <v>1</v>
          </cell>
          <cell r="AW164">
            <v>1</v>
          </cell>
          <cell r="BF164">
            <v>1</v>
          </cell>
          <cell r="BM164">
            <v>1</v>
          </cell>
        </row>
        <row r="165">
          <cell r="C165" t="str">
            <v>MINEC-2021-0151</v>
          </cell>
          <cell r="AB165">
            <v>1</v>
          </cell>
          <cell r="AK165" t="str">
            <v>DATCO</v>
          </cell>
          <cell r="AQ165">
            <v>1</v>
          </cell>
          <cell r="AS165">
            <v>1</v>
          </cell>
          <cell r="AV165">
            <v>1</v>
          </cell>
          <cell r="BE165">
            <v>1</v>
          </cell>
          <cell r="BM165">
            <v>1</v>
          </cell>
        </row>
        <row r="166">
          <cell r="C166" t="str">
            <v>MINEC-2021-0152</v>
          </cell>
          <cell r="AB166">
            <v>1</v>
          </cell>
          <cell r="AK166" t="str">
            <v>DIGESTYC</v>
          </cell>
          <cell r="AQ166">
            <v>1</v>
          </cell>
          <cell r="AS166">
            <v>1</v>
          </cell>
          <cell r="AW166">
            <v>1</v>
          </cell>
          <cell r="BD166">
            <v>1</v>
          </cell>
          <cell r="BM166">
            <v>1</v>
          </cell>
        </row>
        <row r="167">
          <cell r="C167" t="str">
            <v>MINEC-2021-0153</v>
          </cell>
          <cell r="AB167">
            <v>1</v>
          </cell>
          <cell r="AK167" t="str">
            <v>Dirección de Hidrocarburos y Minas</v>
          </cell>
          <cell r="AQ167">
            <v>1</v>
          </cell>
          <cell r="AS167">
            <v>1</v>
          </cell>
          <cell r="AW167">
            <v>1</v>
          </cell>
          <cell r="BF167">
            <v>1</v>
          </cell>
          <cell r="BM167">
            <v>1</v>
          </cell>
        </row>
        <row r="168">
          <cell r="C168" t="str">
            <v>MINEC-2021-0154</v>
          </cell>
          <cell r="AB168">
            <v>1</v>
          </cell>
          <cell r="AK168" t="str">
            <v>DIGESTYC</v>
          </cell>
          <cell r="AQ168">
            <v>1</v>
          </cell>
          <cell r="AS168">
            <v>1</v>
          </cell>
          <cell r="AV168">
            <v>1</v>
          </cell>
          <cell r="BE168">
            <v>1</v>
          </cell>
          <cell r="BM168">
            <v>1</v>
          </cell>
        </row>
        <row r="169">
          <cell r="C169" t="str">
            <v>MINEC-2021-0155</v>
          </cell>
          <cell r="AB169">
            <v>1</v>
          </cell>
          <cell r="AK169" t="str">
            <v>DIGESTYC</v>
          </cell>
          <cell r="AR169">
            <v>1</v>
          </cell>
          <cell r="AS169">
            <v>1</v>
          </cell>
          <cell r="AW169">
            <v>1</v>
          </cell>
          <cell r="BE169">
            <v>1</v>
          </cell>
          <cell r="BM169">
            <v>1</v>
          </cell>
        </row>
        <row r="170">
          <cell r="C170" t="str">
            <v>MINEC-2021-0156</v>
          </cell>
          <cell r="AB170">
            <v>1</v>
          </cell>
          <cell r="AK170" t="str">
            <v>DIGESTYC</v>
          </cell>
          <cell r="AR170">
            <v>1</v>
          </cell>
          <cell r="AS170">
            <v>1</v>
          </cell>
          <cell r="AW170">
            <v>1</v>
          </cell>
          <cell r="BE170">
            <v>1</v>
          </cell>
          <cell r="BM170">
            <v>1</v>
          </cell>
        </row>
        <row r="171">
          <cell r="C171" t="str">
            <v>MINEC-2021-0157</v>
          </cell>
          <cell r="AB171">
            <v>1</v>
          </cell>
          <cell r="AK171" t="str">
            <v>Dirección de Hidrocarburos y Minas</v>
          </cell>
          <cell r="AR171">
            <v>1</v>
          </cell>
          <cell r="AS171">
            <v>1</v>
          </cell>
          <cell r="AW171">
            <v>1</v>
          </cell>
          <cell r="BD171">
            <v>1</v>
          </cell>
          <cell r="BM171">
            <v>1</v>
          </cell>
        </row>
        <row r="172">
          <cell r="C172" t="str">
            <v>MINEC-2021-0158</v>
          </cell>
          <cell r="AB172">
            <v>1</v>
          </cell>
          <cell r="AK172" t="str">
            <v>DIGESTYC</v>
          </cell>
          <cell r="AR172">
            <v>1</v>
          </cell>
          <cell r="AS172">
            <v>1</v>
          </cell>
          <cell r="AV172">
            <v>1</v>
          </cell>
          <cell r="BF172">
            <v>1</v>
          </cell>
          <cell r="BM172">
            <v>1</v>
          </cell>
        </row>
        <row r="173">
          <cell r="C173" t="str">
            <v>MINEC-2021-0159</v>
          </cell>
          <cell r="AB173">
            <v>1</v>
          </cell>
          <cell r="AK173" t="str">
            <v>DIGESTYC</v>
          </cell>
          <cell r="AQ173">
            <v>1</v>
          </cell>
          <cell r="AS173">
            <v>1</v>
          </cell>
          <cell r="AU173">
            <v>1</v>
          </cell>
          <cell r="BD173">
            <v>1</v>
          </cell>
          <cell r="BM173">
            <v>1</v>
          </cell>
        </row>
        <row r="174">
          <cell r="C174" t="str">
            <v>MINEC-2021-0160</v>
          </cell>
          <cell r="AB174">
            <v>1</v>
          </cell>
          <cell r="AK174" t="str">
            <v>DIGESTYC</v>
          </cell>
          <cell r="AQ174">
            <v>1</v>
          </cell>
          <cell r="AS174">
            <v>1</v>
          </cell>
          <cell r="AW174">
            <v>1</v>
          </cell>
          <cell r="BF174">
            <v>1</v>
          </cell>
          <cell r="BM174">
            <v>1</v>
          </cell>
        </row>
        <row r="175">
          <cell r="C175" t="str">
            <v>MINEC-2021-0161</v>
          </cell>
          <cell r="AB175">
            <v>1</v>
          </cell>
          <cell r="AK175" t="str">
            <v>Dirección de Hidrocarburos y Minas</v>
          </cell>
          <cell r="AQ175">
            <v>1</v>
          </cell>
          <cell r="AS175">
            <v>1</v>
          </cell>
          <cell r="AW175">
            <v>1</v>
          </cell>
          <cell r="BD175">
            <v>1</v>
          </cell>
          <cell r="BM175">
            <v>1</v>
          </cell>
        </row>
        <row r="176">
          <cell r="C176" t="str">
            <v>MINEC-2021-0162</v>
          </cell>
          <cell r="AB176">
            <v>1</v>
          </cell>
          <cell r="AK176" t="str">
            <v>DIGESTYC</v>
          </cell>
          <cell r="AR176">
            <v>1</v>
          </cell>
          <cell r="AS176">
            <v>1</v>
          </cell>
          <cell r="AV176">
            <v>1</v>
          </cell>
          <cell r="BF176">
            <v>1</v>
          </cell>
          <cell r="BM176">
            <v>1</v>
          </cell>
        </row>
        <row r="177">
          <cell r="C177" t="str">
            <v>MINEC-2021-0163</v>
          </cell>
          <cell r="AB177">
            <v>1</v>
          </cell>
          <cell r="AK177" t="str">
            <v>DIGESTYC</v>
          </cell>
          <cell r="AR177">
            <v>1</v>
          </cell>
          <cell r="AS177">
            <v>1</v>
          </cell>
          <cell r="AW177">
            <v>1</v>
          </cell>
          <cell r="BD177">
            <v>1</v>
          </cell>
          <cell r="BM177">
            <v>1</v>
          </cell>
        </row>
        <row r="178">
          <cell r="C178" t="str">
            <v>MINEC-2021-0164</v>
          </cell>
          <cell r="AB178">
            <v>1</v>
          </cell>
          <cell r="AK178" t="str">
            <v>Unidad de Firma Electrónica</v>
          </cell>
          <cell r="AR178">
            <v>1</v>
          </cell>
          <cell r="AS178">
            <v>1</v>
          </cell>
          <cell r="AW178">
            <v>1</v>
          </cell>
          <cell r="BE178">
            <v>1</v>
          </cell>
          <cell r="BM178">
            <v>1</v>
          </cell>
        </row>
        <row r="179">
          <cell r="C179" t="str">
            <v>MINEC-2021-0165</v>
          </cell>
          <cell r="AB179">
            <v>1</v>
          </cell>
          <cell r="AK179" t="str">
            <v>UACI</v>
          </cell>
          <cell r="AR179">
            <v>1</v>
          </cell>
          <cell r="AS179">
            <v>1</v>
          </cell>
          <cell r="AW179">
            <v>1</v>
          </cell>
          <cell r="BF179">
            <v>1</v>
          </cell>
          <cell r="BM179">
            <v>1</v>
          </cell>
        </row>
        <row r="180">
          <cell r="C180" t="str">
            <v>MINEC-2021-0166</v>
          </cell>
          <cell r="AB180">
            <v>1</v>
          </cell>
          <cell r="AK180" t="str">
            <v>Dirección de Hidrocarburos y Minas</v>
          </cell>
          <cell r="AR180">
            <v>1</v>
          </cell>
          <cell r="AS180">
            <v>1</v>
          </cell>
          <cell r="AW180">
            <v>1</v>
          </cell>
          <cell r="BF180">
            <v>1</v>
          </cell>
          <cell r="BM180">
            <v>1</v>
          </cell>
        </row>
        <row r="181">
          <cell r="C181" t="str">
            <v>MINEC-2021-0167</v>
          </cell>
          <cell r="AB181">
            <v>1</v>
          </cell>
          <cell r="AK181" t="str">
            <v>UACI</v>
          </cell>
          <cell r="AR181">
            <v>1</v>
          </cell>
          <cell r="AS181">
            <v>1</v>
          </cell>
          <cell r="AW181">
            <v>1</v>
          </cell>
          <cell r="BF181">
            <v>1</v>
          </cell>
          <cell r="BM181">
            <v>1</v>
          </cell>
        </row>
        <row r="182">
          <cell r="C182" t="str">
            <v>MINEC-2021-0168</v>
          </cell>
          <cell r="AB182">
            <v>1</v>
          </cell>
          <cell r="AK182" t="str">
            <v xml:space="preserve">UACI, Dirección de Hidrocarburos y Minas, Unidad Financiera, </v>
          </cell>
          <cell r="AR182">
            <v>1</v>
          </cell>
          <cell r="AS182">
            <v>1</v>
          </cell>
          <cell r="AW182">
            <v>1</v>
          </cell>
          <cell r="BF182">
            <v>1</v>
          </cell>
          <cell r="BM182">
            <v>1</v>
          </cell>
        </row>
        <row r="183">
          <cell r="C183" t="str">
            <v>MINEC-2021-0169</v>
          </cell>
          <cell r="Z183">
            <v>1</v>
          </cell>
          <cell r="AK183" t="str">
            <v xml:space="preserve">Dirección de Asuntos Jurídicos </v>
          </cell>
          <cell r="AR183">
            <v>1</v>
          </cell>
          <cell r="AS183">
            <v>1</v>
          </cell>
          <cell r="AW183">
            <v>1</v>
          </cell>
          <cell r="BF183">
            <v>1</v>
          </cell>
          <cell r="BM183">
            <v>1</v>
          </cell>
        </row>
        <row r="184">
          <cell r="C184" t="str">
            <v>MINEC-2021-0170</v>
          </cell>
          <cell r="AB184">
            <v>1</v>
          </cell>
          <cell r="AK184" t="str">
            <v>Dirección de Innovación Productiva y Competitividad Empresarial</v>
          </cell>
          <cell r="AR184">
            <v>1</v>
          </cell>
          <cell r="AS184">
            <v>1</v>
          </cell>
          <cell r="AW184">
            <v>1</v>
          </cell>
          <cell r="BF184">
            <v>1</v>
          </cell>
          <cell r="BM184">
            <v>1</v>
          </cell>
        </row>
        <row r="185">
          <cell r="C185" t="str">
            <v>MINEC-2021-0171</v>
          </cell>
          <cell r="AB185">
            <v>1</v>
          </cell>
          <cell r="AK185" t="str">
            <v>DIGESTYC</v>
          </cell>
          <cell r="AQ185">
            <v>1</v>
          </cell>
          <cell r="AS185">
            <v>1</v>
          </cell>
          <cell r="AW185">
            <v>1</v>
          </cell>
          <cell r="BE185">
            <v>1</v>
          </cell>
          <cell r="BM185">
            <v>1</v>
          </cell>
        </row>
        <row r="186">
          <cell r="C186" t="str">
            <v>MINEC-2021-0172</v>
          </cell>
          <cell r="AB186">
            <v>1</v>
          </cell>
          <cell r="AK186" t="str">
            <v>DIGESTYC</v>
          </cell>
          <cell r="AQ186">
            <v>1</v>
          </cell>
          <cell r="AS186">
            <v>1</v>
          </cell>
          <cell r="AV186">
            <v>1</v>
          </cell>
          <cell r="BD186">
            <v>1</v>
          </cell>
          <cell r="BM186">
            <v>1</v>
          </cell>
        </row>
        <row r="187">
          <cell r="C187" t="str">
            <v>MINEC-2021-0173</v>
          </cell>
          <cell r="AB187">
            <v>1</v>
          </cell>
          <cell r="AK187" t="str">
            <v>DIGESTYC</v>
          </cell>
          <cell r="AR187">
            <v>1</v>
          </cell>
          <cell r="AS187">
            <v>1</v>
          </cell>
          <cell r="BE187">
            <v>1</v>
          </cell>
          <cell r="BM187">
            <v>1</v>
          </cell>
        </row>
        <row r="188">
          <cell r="C188" t="str">
            <v>MINEC-2021-0174</v>
          </cell>
          <cell r="AB188">
            <v>1</v>
          </cell>
          <cell r="AK188" t="str">
            <v>Dirección de Talento Humano</v>
          </cell>
          <cell r="AR188">
            <v>1</v>
          </cell>
          <cell r="AS188">
            <v>1</v>
          </cell>
          <cell r="AW188">
            <v>1</v>
          </cell>
          <cell r="BF188">
            <v>1</v>
          </cell>
          <cell r="BM188">
            <v>1</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34"/>
  <sheetViews>
    <sheetView showGridLines="0" workbookViewId="0">
      <pane ySplit="8" topLeftCell="A18" activePane="bottomLeft" state="frozen"/>
      <selection pane="bottomLeft" activeCell="A30" sqref="A30"/>
    </sheetView>
  </sheetViews>
  <sheetFormatPr baseColWidth="10" defaultRowHeight="15" x14ac:dyDescent="0.25"/>
  <cols>
    <col min="1" max="1" width="3" style="5" customWidth="1"/>
    <col min="2" max="2" width="4.28515625" style="43" customWidth="1"/>
    <col min="3" max="3" width="14.28515625" customWidth="1"/>
    <col min="4" max="4" width="3.7109375" customWidth="1"/>
    <col min="5" max="5" width="3.5703125" customWidth="1"/>
    <col min="6" max="6" width="39.5703125" customWidth="1"/>
    <col min="7" max="7" width="4.7109375" customWidth="1"/>
    <col min="8" max="8" width="5.28515625" customWidth="1"/>
    <col min="9" max="10" width="4.5703125" customWidth="1"/>
    <col min="11" max="11" width="5" customWidth="1"/>
    <col min="12" max="12" width="4.5703125" customWidth="1"/>
    <col min="13" max="14" width="6.28515625" customWidth="1"/>
    <col min="15" max="15" width="5.42578125" customWidth="1"/>
    <col min="16" max="16" width="6.28515625" customWidth="1"/>
    <col min="17" max="17" width="13.85546875" customWidth="1"/>
    <col min="18" max="21" width="4.5703125" customWidth="1"/>
    <col min="22" max="22" width="8.140625" customWidth="1"/>
    <col min="23" max="23" width="4.7109375" customWidth="1"/>
    <col min="24" max="24" width="4.5703125" customWidth="1"/>
    <col min="25" max="27" width="4.7109375" customWidth="1"/>
    <col min="33" max="43" width="5" customWidth="1"/>
    <col min="44" max="44" width="5" style="25" customWidth="1"/>
    <col min="45" max="51" width="5" customWidth="1"/>
    <col min="52" max="52" width="5.28515625" customWidth="1"/>
    <col min="53" max="56" width="5" customWidth="1"/>
  </cols>
  <sheetData>
    <row r="1" spans="1:109" s="1" customFormat="1" x14ac:dyDescent="0.25">
      <c r="A1" s="5"/>
      <c r="B1" s="43"/>
      <c r="AR1" s="25"/>
    </row>
    <row r="2" spans="1:109" s="1" customFormat="1" ht="81.75" customHeight="1" thickBot="1" x14ac:dyDescent="0.3">
      <c r="A2" s="5"/>
      <c r="B2" s="118" t="s">
        <v>123</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row>
    <row r="3" spans="1:109" ht="21" customHeight="1" thickTop="1" x14ac:dyDescent="0.25">
      <c r="Q3" s="5"/>
      <c r="R3" s="5"/>
    </row>
    <row r="4" spans="1:109"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15" t="s">
        <v>23</v>
      </c>
      <c r="AC4" s="115" t="s">
        <v>24</v>
      </c>
      <c r="AD4" s="115" t="s">
        <v>25</v>
      </c>
      <c r="AE4" s="115" t="s">
        <v>26</v>
      </c>
      <c r="AF4" s="115" t="s">
        <v>27</v>
      </c>
      <c r="AG4" s="102" t="s">
        <v>28</v>
      </c>
      <c r="AH4" s="102"/>
      <c r="AI4" s="102"/>
      <c r="AJ4" s="102"/>
      <c r="AK4" s="102"/>
      <c r="AL4" s="102"/>
      <c r="AM4" s="102"/>
      <c r="AN4" s="102"/>
      <c r="AO4" s="102"/>
      <c r="AP4" s="102"/>
      <c r="AQ4" s="102"/>
      <c r="AR4" s="102"/>
      <c r="AS4" s="102"/>
      <c r="AT4" s="102"/>
      <c r="AU4" s="102"/>
      <c r="AV4" s="102"/>
      <c r="AW4" s="102" t="s">
        <v>29</v>
      </c>
      <c r="AX4" s="102"/>
      <c r="AY4" s="102"/>
      <c r="AZ4" s="102"/>
      <c r="BA4" s="102"/>
      <c r="BB4" s="102"/>
      <c r="BC4" s="102"/>
      <c r="BD4" s="102"/>
      <c r="BE4" s="3"/>
      <c r="BF4" s="3"/>
      <c r="BG4" s="3"/>
      <c r="BH4" s="3"/>
      <c r="BI4" s="3"/>
      <c r="BJ4" s="3"/>
      <c r="BK4" s="3"/>
      <c r="BL4" s="3"/>
      <c r="BM4" s="3"/>
      <c r="BN4" s="3"/>
      <c r="BO4" s="3"/>
      <c r="BP4" s="3"/>
      <c r="BQ4" s="3"/>
      <c r="BR4" s="3"/>
      <c r="BS4" s="3"/>
      <c r="BT4" s="3"/>
      <c r="BU4" s="3"/>
      <c r="BV4" s="3"/>
      <c r="BW4" s="3"/>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2" customFormat="1" ht="11.25" customHeight="1"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15"/>
      <c r="AC5" s="115"/>
      <c r="AD5" s="115"/>
      <c r="AE5" s="115"/>
      <c r="AF5" s="115"/>
      <c r="AG5" s="102" t="s">
        <v>38</v>
      </c>
      <c r="AH5" s="102"/>
      <c r="AI5" s="102" t="s">
        <v>39</v>
      </c>
      <c r="AJ5" s="102"/>
      <c r="AK5" s="102"/>
      <c r="AL5" s="102"/>
      <c r="AM5" s="102"/>
      <c r="AN5" s="102"/>
      <c r="AO5" s="102"/>
      <c r="AP5" s="102"/>
      <c r="AQ5" s="102"/>
      <c r="AR5" s="68"/>
      <c r="AS5" s="102" t="s">
        <v>40</v>
      </c>
      <c r="AT5" s="102"/>
      <c r="AU5" s="102"/>
      <c r="AV5" s="102"/>
      <c r="AW5" s="102" t="s">
        <v>41</v>
      </c>
      <c r="AX5" s="102"/>
      <c r="AY5" s="102"/>
      <c r="AZ5" s="102"/>
      <c r="BA5" s="102" t="s">
        <v>42</v>
      </c>
      <c r="BB5" s="102"/>
      <c r="BC5" s="102"/>
      <c r="BD5" s="102"/>
      <c r="BE5" s="3"/>
      <c r="BF5" s="3"/>
      <c r="BG5" s="3"/>
      <c r="BH5" s="3"/>
      <c r="BI5" s="3"/>
      <c r="BJ5" s="3"/>
      <c r="BK5" s="3"/>
      <c r="BL5" s="3"/>
      <c r="BM5" s="3"/>
      <c r="BN5" s="3"/>
      <c r="BO5" s="3"/>
      <c r="BP5" s="3"/>
      <c r="BQ5" s="3"/>
      <c r="BR5" s="3"/>
      <c r="BS5" s="3"/>
      <c r="BT5" s="3"/>
      <c r="BU5" s="3"/>
      <c r="BV5" s="3"/>
      <c r="BW5" s="3"/>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15"/>
      <c r="AC6" s="115"/>
      <c r="AD6" s="115"/>
      <c r="AE6" s="115"/>
      <c r="AF6" s="115"/>
      <c r="AG6" s="102" t="s">
        <v>46</v>
      </c>
      <c r="AH6" s="102" t="s">
        <v>47</v>
      </c>
      <c r="AI6" s="112" t="s">
        <v>48</v>
      </c>
      <c r="AJ6" s="106" t="s">
        <v>49</v>
      </c>
      <c r="AK6" s="108" t="s">
        <v>50</v>
      </c>
      <c r="AL6" s="109"/>
      <c r="AM6" s="109"/>
      <c r="AN6" s="109"/>
      <c r="AO6" s="109"/>
      <c r="AP6" s="109"/>
      <c r="AQ6" s="109"/>
      <c r="AR6" s="110"/>
      <c r="AS6" s="106" t="s">
        <v>51</v>
      </c>
      <c r="AT6" s="106" t="s">
        <v>52</v>
      </c>
      <c r="AU6" s="106" t="s">
        <v>53</v>
      </c>
      <c r="AV6" s="106" t="s">
        <v>54</v>
      </c>
      <c r="AW6" s="106" t="s">
        <v>55</v>
      </c>
      <c r="AX6" s="106" t="s">
        <v>56</v>
      </c>
      <c r="AY6" s="106" t="s">
        <v>57</v>
      </c>
      <c r="AZ6" s="106" t="s">
        <v>58</v>
      </c>
      <c r="BA6" s="106" t="s">
        <v>4</v>
      </c>
      <c r="BB6" s="106" t="s">
        <v>59</v>
      </c>
      <c r="BC6" s="106" t="s">
        <v>60</v>
      </c>
      <c r="BD6" s="106" t="s">
        <v>61</v>
      </c>
      <c r="BE6" s="3"/>
      <c r="BF6" s="3"/>
      <c r="BG6" s="3"/>
      <c r="BH6" s="3"/>
      <c r="BI6" s="3"/>
      <c r="BJ6" s="3"/>
      <c r="BK6" s="3"/>
      <c r="BL6" s="3"/>
      <c r="BM6" s="3"/>
      <c r="BN6" s="3"/>
      <c r="BO6" s="3"/>
      <c r="BP6" s="3"/>
      <c r="BQ6" s="3"/>
      <c r="BR6" s="3"/>
      <c r="BS6" s="3"/>
      <c r="BT6" s="3"/>
      <c r="BU6" s="3"/>
      <c r="BV6" s="3"/>
      <c r="BW6" s="3"/>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15"/>
      <c r="AC7" s="115"/>
      <c r="AD7" s="115"/>
      <c r="AE7" s="115"/>
      <c r="AF7" s="115"/>
      <c r="AG7" s="102"/>
      <c r="AH7" s="102"/>
      <c r="AI7" s="112"/>
      <c r="AJ7" s="111"/>
      <c r="AK7" s="113" t="s">
        <v>62</v>
      </c>
      <c r="AL7" s="114"/>
      <c r="AM7" s="106" t="s">
        <v>63</v>
      </c>
      <c r="AN7" s="104" t="s">
        <v>64</v>
      </c>
      <c r="AO7" s="106" t="s">
        <v>65</v>
      </c>
      <c r="AP7" s="106" t="s">
        <v>66</v>
      </c>
      <c r="AQ7" s="106" t="s">
        <v>67</v>
      </c>
      <c r="AR7" s="104" t="s">
        <v>68</v>
      </c>
      <c r="AS7" s="111"/>
      <c r="AT7" s="111"/>
      <c r="AU7" s="111"/>
      <c r="AV7" s="111"/>
      <c r="AW7" s="111"/>
      <c r="AX7" s="111"/>
      <c r="AY7" s="111"/>
      <c r="AZ7" s="111"/>
      <c r="BA7" s="111"/>
      <c r="BB7" s="111"/>
      <c r="BC7" s="111"/>
      <c r="BD7" s="111"/>
      <c r="BE7" s="3"/>
      <c r="BF7" s="3"/>
      <c r="BG7" s="3"/>
      <c r="BH7" s="3"/>
      <c r="BI7" s="3"/>
      <c r="BJ7" s="3"/>
      <c r="BK7" s="3"/>
      <c r="BL7" s="3"/>
      <c r="BM7" s="3"/>
      <c r="BN7" s="3"/>
      <c r="BO7" s="3"/>
      <c r="BP7" s="3"/>
      <c r="BQ7" s="3"/>
      <c r="BR7" s="3"/>
      <c r="BS7" s="3"/>
      <c r="BT7" s="3"/>
      <c r="BU7" s="3"/>
      <c r="BV7" s="3"/>
      <c r="BW7" s="3"/>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15"/>
      <c r="AC8" s="115"/>
      <c r="AD8" s="115"/>
      <c r="AE8" s="115"/>
      <c r="AF8" s="115"/>
      <c r="AG8" s="102"/>
      <c r="AH8" s="102"/>
      <c r="AI8" s="112"/>
      <c r="AJ8" s="107"/>
      <c r="AK8" s="69" t="s">
        <v>69</v>
      </c>
      <c r="AL8" s="69" t="s">
        <v>70</v>
      </c>
      <c r="AM8" s="107"/>
      <c r="AN8" s="105"/>
      <c r="AO8" s="107"/>
      <c r="AP8" s="107"/>
      <c r="AQ8" s="107"/>
      <c r="AR8" s="105"/>
      <c r="AS8" s="107"/>
      <c r="AT8" s="107"/>
      <c r="AU8" s="107"/>
      <c r="AV8" s="107"/>
      <c r="AW8" s="107"/>
      <c r="AX8" s="107"/>
      <c r="AY8" s="107"/>
      <c r="AZ8" s="107"/>
      <c r="BA8" s="107"/>
      <c r="BB8" s="107"/>
      <c r="BC8" s="107"/>
      <c r="BD8" s="107"/>
      <c r="BE8" s="3"/>
      <c r="BF8" s="3"/>
      <c r="BG8" s="3"/>
      <c r="BH8" s="3"/>
      <c r="BI8" s="3"/>
      <c r="BJ8" s="3"/>
      <c r="BK8" s="3"/>
      <c r="BL8" s="3"/>
      <c r="BM8" s="3"/>
      <c r="BN8" s="3"/>
      <c r="BO8" s="3"/>
      <c r="BP8" s="3"/>
      <c r="BQ8" s="3"/>
      <c r="BR8" s="3"/>
      <c r="BS8" s="3"/>
      <c r="BT8" s="3"/>
      <c r="BU8" s="3"/>
      <c r="BV8" s="3"/>
      <c r="BW8" s="3"/>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ht="48" customHeight="1" x14ac:dyDescent="0.25">
      <c r="B9" s="44">
        <v>1</v>
      </c>
      <c r="C9" s="16" t="s">
        <v>124</v>
      </c>
      <c r="D9" s="32">
        <v>0</v>
      </c>
      <c r="E9" s="32">
        <v>1</v>
      </c>
      <c r="F9" s="57" t="s">
        <v>167</v>
      </c>
      <c r="G9" s="21">
        <v>0</v>
      </c>
      <c r="H9" s="21">
        <v>2</v>
      </c>
      <c r="I9" s="32">
        <v>0</v>
      </c>
      <c r="J9" s="32">
        <v>0</v>
      </c>
      <c r="K9" s="32">
        <v>0</v>
      </c>
      <c r="L9" s="32">
        <v>0</v>
      </c>
      <c r="M9" s="32">
        <v>0</v>
      </c>
      <c r="N9" s="32">
        <v>0</v>
      </c>
      <c r="O9" s="32">
        <v>0</v>
      </c>
      <c r="P9" s="32">
        <v>0</v>
      </c>
      <c r="Q9" s="17">
        <v>44200</v>
      </c>
      <c r="R9" s="21">
        <v>1</v>
      </c>
      <c r="S9" s="21">
        <v>0</v>
      </c>
      <c r="T9" s="21">
        <v>0</v>
      </c>
      <c r="U9" s="21">
        <v>0</v>
      </c>
      <c r="V9" s="21">
        <v>1</v>
      </c>
      <c r="W9" s="21">
        <v>1</v>
      </c>
      <c r="X9" s="21">
        <v>0</v>
      </c>
      <c r="Y9" s="21">
        <v>0</v>
      </c>
      <c r="Z9" s="21">
        <v>0</v>
      </c>
      <c r="AA9" s="21">
        <v>0</v>
      </c>
      <c r="AB9" s="21"/>
      <c r="AC9" s="24" t="s">
        <v>109</v>
      </c>
      <c r="AD9" s="18">
        <v>44201</v>
      </c>
      <c r="AE9" s="18">
        <v>44207</v>
      </c>
      <c r="AF9" s="18">
        <v>44209</v>
      </c>
      <c r="AG9" s="21">
        <v>1</v>
      </c>
      <c r="AH9" s="21">
        <v>0</v>
      </c>
      <c r="AI9" s="21">
        <v>1</v>
      </c>
      <c r="AJ9" s="21">
        <v>0</v>
      </c>
      <c r="AK9" s="21">
        <v>0</v>
      </c>
      <c r="AL9" s="21">
        <v>1</v>
      </c>
      <c r="AM9" s="21">
        <v>0</v>
      </c>
      <c r="AN9" s="21">
        <v>0</v>
      </c>
      <c r="AO9" s="21">
        <v>0</v>
      </c>
      <c r="AP9" s="21">
        <v>0</v>
      </c>
      <c r="AQ9" s="21">
        <v>0</v>
      </c>
      <c r="AR9" s="21">
        <v>0</v>
      </c>
      <c r="AS9" s="21">
        <v>0</v>
      </c>
      <c r="AT9" s="21">
        <v>1</v>
      </c>
      <c r="AU9" s="21">
        <v>0</v>
      </c>
      <c r="AV9" s="21">
        <v>0</v>
      </c>
      <c r="AW9" s="21">
        <v>1</v>
      </c>
      <c r="AX9" s="21">
        <v>0</v>
      </c>
      <c r="AY9" s="21">
        <v>0</v>
      </c>
      <c r="AZ9" s="21">
        <v>0</v>
      </c>
      <c r="BA9" s="21">
        <v>0</v>
      </c>
      <c r="BB9" s="21">
        <v>0</v>
      </c>
      <c r="BC9" s="21">
        <v>0</v>
      </c>
      <c r="BD9" s="21">
        <v>0</v>
      </c>
    </row>
    <row r="10" spans="1:109" ht="60" customHeight="1" x14ac:dyDescent="0.25">
      <c r="B10" s="44">
        <v>2</v>
      </c>
      <c r="C10" s="16" t="s">
        <v>125</v>
      </c>
      <c r="D10" s="32">
        <v>0</v>
      </c>
      <c r="E10" s="32">
        <v>1</v>
      </c>
      <c r="F10" s="57" t="s">
        <v>145</v>
      </c>
      <c r="G10" s="21">
        <v>0</v>
      </c>
      <c r="H10" s="21">
        <v>2</v>
      </c>
      <c r="I10" s="32">
        <v>0</v>
      </c>
      <c r="J10" s="32">
        <v>0</v>
      </c>
      <c r="K10" s="32">
        <v>0</v>
      </c>
      <c r="L10" s="32">
        <v>0</v>
      </c>
      <c r="M10" s="32">
        <v>0</v>
      </c>
      <c r="N10" s="32">
        <v>0</v>
      </c>
      <c r="O10" s="32">
        <v>0</v>
      </c>
      <c r="P10" s="32">
        <v>0</v>
      </c>
      <c r="Q10" s="18">
        <v>44201</v>
      </c>
      <c r="R10" s="21">
        <v>1</v>
      </c>
      <c r="S10" s="21">
        <v>0</v>
      </c>
      <c r="T10" s="21">
        <v>0</v>
      </c>
      <c r="U10" s="21">
        <v>0</v>
      </c>
      <c r="V10" s="21">
        <v>1</v>
      </c>
      <c r="W10" s="21">
        <v>1</v>
      </c>
      <c r="X10" s="21">
        <v>0</v>
      </c>
      <c r="Y10" s="21">
        <v>0</v>
      </c>
      <c r="Z10" s="21">
        <v>0</v>
      </c>
      <c r="AA10" s="21">
        <v>0</v>
      </c>
      <c r="AB10" s="22"/>
      <c r="AC10" s="24" t="s">
        <v>111</v>
      </c>
      <c r="AD10" s="18">
        <v>44202</v>
      </c>
      <c r="AE10" s="18">
        <v>44203</v>
      </c>
      <c r="AF10" s="18">
        <v>44203</v>
      </c>
      <c r="AG10" s="21">
        <v>0</v>
      </c>
      <c r="AH10" s="21">
        <v>1</v>
      </c>
      <c r="AI10" s="21">
        <v>1</v>
      </c>
      <c r="AJ10" s="21">
        <v>0</v>
      </c>
      <c r="AK10" s="21">
        <v>0</v>
      </c>
      <c r="AL10" s="21">
        <v>0</v>
      </c>
      <c r="AM10" s="21">
        <v>1</v>
      </c>
      <c r="AN10" s="21">
        <v>0</v>
      </c>
      <c r="AO10" s="21">
        <v>0</v>
      </c>
      <c r="AP10" s="21">
        <v>0</v>
      </c>
      <c r="AQ10" s="21">
        <v>0</v>
      </c>
      <c r="AR10" s="21">
        <v>0</v>
      </c>
      <c r="AS10" s="21">
        <v>0</v>
      </c>
      <c r="AT10" s="21">
        <v>0</v>
      </c>
      <c r="AU10" s="21">
        <v>1</v>
      </c>
      <c r="AV10" s="21">
        <v>0</v>
      </c>
      <c r="AW10" s="21">
        <v>1</v>
      </c>
      <c r="AX10" s="21">
        <v>0</v>
      </c>
      <c r="AY10" s="21">
        <v>0</v>
      </c>
      <c r="AZ10" s="21">
        <v>0</v>
      </c>
      <c r="BA10" s="21">
        <v>0</v>
      </c>
      <c r="BB10" s="21">
        <v>0</v>
      </c>
      <c r="BC10" s="21">
        <v>0</v>
      </c>
      <c r="BD10" s="21">
        <v>0</v>
      </c>
    </row>
    <row r="11" spans="1:109" ht="51" customHeight="1" x14ac:dyDescent="0.25">
      <c r="B11" s="44">
        <v>3</v>
      </c>
      <c r="C11" s="16" t="s">
        <v>126</v>
      </c>
      <c r="D11" s="32">
        <v>0</v>
      </c>
      <c r="E11" s="32">
        <v>1</v>
      </c>
      <c r="F11" s="57" t="s">
        <v>146</v>
      </c>
      <c r="G11" s="21">
        <v>0</v>
      </c>
      <c r="H11" s="21">
        <v>3</v>
      </c>
      <c r="I11" s="32">
        <v>0</v>
      </c>
      <c r="J11" s="32">
        <v>0</v>
      </c>
      <c r="K11" s="32">
        <v>0</v>
      </c>
      <c r="L11" s="32">
        <v>0</v>
      </c>
      <c r="M11" s="32">
        <v>0</v>
      </c>
      <c r="N11" s="32">
        <v>0</v>
      </c>
      <c r="O11" s="32">
        <v>0</v>
      </c>
      <c r="P11" s="32">
        <v>0</v>
      </c>
      <c r="Q11" s="18">
        <v>44202</v>
      </c>
      <c r="R11" s="21">
        <v>1</v>
      </c>
      <c r="S11" s="21">
        <v>0</v>
      </c>
      <c r="T11" s="21">
        <v>0</v>
      </c>
      <c r="U11" s="21">
        <v>0</v>
      </c>
      <c r="V11" s="21">
        <v>1</v>
      </c>
      <c r="W11" s="21">
        <v>1</v>
      </c>
      <c r="X11" s="21">
        <v>0</v>
      </c>
      <c r="Y11" s="21">
        <v>0</v>
      </c>
      <c r="Z11" s="21">
        <v>0</v>
      </c>
      <c r="AA11" s="21">
        <v>0</v>
      </c>
      <c r="AB11" s="22"/>
      <c r="AC11" s="24" t="s">
        <v>109</v>
      </c>
      <c r="AD11" s="18">
        <v>44202</v>
      </c>
      <c r="AE11" s="18">
        <v>44209</v>
      </c>
      <c r="AF11" s="18">
        <v>44209</v>
      </c>
      <c r="AG11" s="21">
        <v>1</v>
      </c>
      <c r="AH11" s="21">
        <v>0</v>
      </c>
      <c r="AI11" s="21">
        <v>1</v>
      </c>
      <c r="AJ11" s="21">
        <v>0</v>
      </c>
      <c r="AK11" s="21">
        <v>0</v>
      </c>
      <c r="AL11" s="21">
        <v>1</v>
      </c>
      <c r="AM11" s="21">
        <v>0</v>
      </c>
      <c r="AN11" s="21">
        <v>0</v>
      </c>
      <c r="AO11" s="21">
        <v>0</v>
      </c>
      <c r="AP11" s="21">
        <v>0</v>
      </c>
      <c r="AQ11" s="21">
        <v>0</v>
      </c>
      <c r="AR11" s="21">
        <v>0</v>
      </c>
      <c r="AS11" s="21">
        <v>0</v>
      </c>
      <c r="AT11" s="21">
        <v>0</v>
      </c>
      <c r="AU11" s="21">
        <v>1</v>
      </c>
      <c r="AV11" s="21">
        <v>0</v>
      </c>
      <c r="AW11" s="21">
        <v>1</v>
      </c>
      <c r="AX11" s="21">
        <v>0</v>
      </c>
      <c r="AY11" s="21">
        <v>0</v>
      </c>
      <c r="AZ11" s="21">
        <v>0</v>
      </c>
      <c r="BA11" s="21">
        <v>0</v>
      </c>
      <c r="BB11" s="21">
        <v>0</v>
      </c>
      <c r="BC11" s="21">
        <v>0</v>
      </c>
      <c r="BD11" s="21">
        <v>0</v>
      </c>
    </row>
    <row r="12" spans="1:109" ht="23.1" customHeight="1" x14ac:dyDescent="0.25">
      <c r="B12" s="44">
        <v>4</v>
      </c>
      <c r="C12" s="16" t="s">
        <v>127</v>
      </c>
      <c r="D12" s="32">
        <v>0</v>
      </c>
      <c r="E12" s="32">
        <v>1</v>
      </c>
      <c r="F12" s="57" t="s">
        <v>147</v>
      </c>
      <c r="G12" s="21">
        <v>0</v>
      </c>
      <c r="H12" s="21">
        <v>0</v>
      </c>
      <c r="I12" s="32">
        <v>0</v>
      </c>
      <c r="J12" s="32">
        <v>0</v>
      </c>
      <c r="K12" s="32">
        <v>0</v>
      </c>
      <c r="L12" s="32">
        <v>0</v>
      </c>
      <c r="M12" s="32">
        <v>0</v>
      </c>
      <c r="N12" s="32">
        <v>0</v>
      </c>
      <c r="O12" s="32">
        <v>0</v>
      </c>
      <c r="P12" s="21">
        <v>1</v>
      </c>
      <c r="Q12" s="18">
        <v>44202</v>
      </c>
      <c r="R12" s="21">
        <v>1</v>
      </c>
      <c r="S12" s="21">
        <v>0</v>
      </c>
      <c r="T12" s="21">
        <v>0</v>
      </c>
      <c r="U12" s="21">
        <v>0</v>
      </c>
      <c r="V12" s="21">
        <v>1</v>
      </c>
      <c r="W12" s="21"/>
      <c r="X12" s="21">
        <v>0</v>
      </c>
      <c r="Y12" s="21">
        <v>0</v>
      </c>
      <c r="Z12" s="21">
        <v>0</v>
      </c>
      <c r="AA12" s="21">
        <v>0</v>
      </c>
      <c r="AB12" s="22" t="s">
        <v>166</v>
      </c>
      <c r="AC12" s="24" t="s">
        <v>109</v>
      </c>
      <c r="AD12" s="18">
        <v>44202</v>
      </c>
      <c r="AE12" s="18">
        <v>44203</v>
      </c>
      <c r="AF12" s="18">
        <v>44204</v>
      </c>
      <c r="AG12" s="21">
        <v>1</v>
      </c>
      <c r="AH12" s="21">
        <v>0</v>
      </c>
      <c r="AI12" s="21">
        <v>1</v>
      </c>
      <c r="AJ12" s="21">
        <v>0</v>
      </c>
      <c r="AK12" s="21">
        <v>0</v>
      </c>
      <c r="AL12" s="21">
        <v>1</v>
      </c>
      <c r="AM12" s="21"/>
      <c r="AN12" s="21">
        <v>0</v>
      </c>
      <c r="AO12" s="21">
        <v>0</v>
      </c>
      <c r="AP12" s="21">
        <v>0</v>
      </c>
      <c r="AQ12" s="21">
        <v>0</v>
      </c>
      <c r="AR12" s="21">
        <v>0</v>
      </c>
      <c r="AS12" s="21">
        <v>0</v>
      </c>
      <c r="AT12" s="21">
        <v>0</v>
      </c>
      <c r="AU12" s="21">
        <v>0</v>
      </c>
      <c r="AV12" s="21">
        <v>1</v>
      </c>
      <c r="AW12" s="21">
        <v>1</v>
      </c>
      <c r="AX12" s="21">
        <v>0</v>
      </c>
      <c r="AY12" s="21">
        <v>0</v>
      </c>
      <c r="AZ12" s="21">
        <v>0</v>
      </c>
      <c r="BA12" s="21">
        <v>0</v>
      </c>
      <c r="BB12" s="21">
        <v>0</v>
      </c>
      <c r="BC12" s="21">
        <v>0</v>
      </c>
      <c r="BD12" s="21">
        <v>0</v>
      </c>
    </row>
    <row r="13" spans="1:109" ht="22.5" customHeight="1" x14ac:dyDescent="0.25">
      <c r="B13" s="44">
        <v>5</v>
      </c>
      <c r="C13" s="16" t="s">
        <v>128</v>
      </c>
      <c r="D13" s="32">
        <v>0</v>
      </c>
      <c r="E13" s="32">
        <v>1</v>
      </c>
      <c r="F13" s="57" t="s">
        <v>148</v>
      </c>
      <c r="G13" s="21">
        <v>0</v>
      </c>
      <c r="H13" s="21">
        <v>8</v>
      </c>
      <c r="I13" s="32">
        <v>0</v>
      </c>
      <c r="J13" s="32">
        <v>0</v>
      </c>
      <c r="K13" s="32">
        <v>0</v>
      </c>
      <c r="L13" s="32">
        <v>0</v>
      </c>
      <c r="M13" s="32">
        <v>0</v>
      </c>
      <c r="N13" s="32">
        <v>0</v>
      </c>
      <c r="O13" s="32">
        <v>0</v>
      </c>
      <c r="P13" s="32">
        <v>0</v>
      </c>
      <c r="Q13" s="18">
        <v>44202</v>
      </c>
      <c r="R13" s="21">
        <v>1</v>
      </c>
      <c r="S13" s="21">
        <v>0</v>
      </c>
      <c r="T13" s="21">
        <v>0</v>
      </c>
      <c r="U13" s="21">
        <v>0</v>
      </c>
      <c r="V13" s="21">
        <v>1</v>
      </c>
      <c r="W13" s="21">
        <v>1</v>
      </c>
      <c r="X13" s="21">
        <v>0</v>
      </c>
      <c r="Y13" s="21">
        <v>0</v>
      </c>
      <c r="Z13" s="21">
        <v>0</v>
      </c>
      <c r="AA13" s="21">
        <v>0</v>
      </c>
      <c r="AB13" s="22"/>
      <c r="AC13" s="24" t="s">
        <v>109</v>
      </c>
      <c r="AD13" s="18">
        <v>44202</v>
      </c>
      <c r="AE13" s="18">
        <v>44207</v>
      </c>
      <c r="AF13" s="18">
        <v>44209</v>
      </c>
      <c r="AG13" s="21">
        <v>1</v>
      </c>
      <c r="AH13" s="21">
        <v>0</v>
      </c>
      <c r="AI13" s="21">
        <v>1</v>
      </c>
      <c r="AJ13" s="21">
        <v>0</v>
      </c>
      <c r="AK13" s="21">
        <v>0</v>
      </c>
      <c r="AL13" s="21">
        <v>0</v>
      </c>
      <c r="AM13" s="21">
        <v>1</v>
      </c>
      <c r="AN13" s="21">
        <v>0</v>
      </c>
      <c r="AO13" s="21">
        <v>0</v>
      </c>
      <c r="AP13" s="21">
        <v>0</v>
      </c>
      <c r="AQ13" s="21">
        <v>0</v>
      </c>
      <c r="AR13" s="21">
        <v>0</v>
      </c>
      <c r="AS13" s="21">
        <v>0</v>
      </c>
      <c r="AT13" s="21">
        <v>0</v>
      </c>
      <c r="AU13" s="21">
        <v>0</v>
      </c>
      <c r="AV13" s="21">
        <v>1</v>
      </c>
      <c r="AW13" s="21">
        <v>1</v>
      </c>
      <c r="AX13" s="21">
        <v>0</v>
      </c>
      <c r="AY13" s="21">
        <v>0</v>
      </c>
      <c r="AZ13" s="21">
        <v>0</v>
      </c>
      <c r="BA13" s="21">
        <v>0</v>
      </c>
      <c r="BB13" s="21">
        <v>0</v>
      </c>
      <c r="BC13" s="21">
        <v>0</v>
      </c>
      <c r="BD13" s="21">
        <v>0</v>
      </c>
    </row>
    <row r="14" spans="1:109" ht="23.1" customHeight="1" x14ac:dyDescent="0.25">
      <c r="B14" s="44">
        <v>6</v>
      </c>
      <c r="C14" s="16" t="s">
        <v>129</v>
      </c>
      <c r="D14" s="32">
        <v>0</v>
      </c>
      <c r="E14" s="32">
        <v>1</v>
      </c>
      <c r="F14" s="57" t="s">
        <v>149</v>
      </c>
      <c r="G14" s="21">
        <v>0</v>
      </c>
      <c r="H14" s="21">
        <v>1</v>
      </c>
      <c r="I14" s="32">
        <v>0</v>
      </c>
      <c r="J14" s="32">
        <v>0</v>
      </c>
      <c r="K14" s="32">
        <v>0</v>
      </c>
      <c r="L14" s="32">
        <v>0</v>
      </c>
      <c r="M14" s="32">
        <v>0</v>
      </c>
      <c r="N14" s="32">
        <v>0</v>
      </c>
      <c r="O14" s="32">
        <v>0</v>
      </c>
      <c r="P14" s="32">
        <v>0</v>
      </c>
      <c r="Q14" s="18">
        <v>44207</v>
      </c>
      <c r="R14" s="21">
        <v>1</v>
      </c>
      <c r="S14" s="21">
        <v>0</v>
      </c>
      <c r="T14" s="21">
        <v>0</v>
      </c>
      <c r="U14" s="21">
        <v>0</v>
      </c>
      <c r="V14" s="21">
        <v>1</v>
      </c>
      <c r="W14" s="21">
        <v>1</v>
      </c>
      <c r="X14" s="21">
        <v>0</v>
      </c>
      <c r="Y14" s="21">
        <v>0</v>
      </c>
      <c r="Z14" s="21">
        <v>0</v>
      </c>
      <c r="AA14" s="21">
        <v>0</v>
      </c>
      <c r="AB14" s="22"/>
      <c r="AC14" s="24" t="s">
        <v>109</v>
      </c>
      <c r="AD14" s="18">
        <v>44208</v>
      </c>
      <c r="AE14" s="18">
        <v>44208</v>
      </c>
      <c r="AF14" s="18">
        <v>44209</v>
      </c>
      <c r="AG14" s="21">
        <v>0</v>
      </c>
      <c r="AH14" s="21">
        <v>1</v>
      </c>
      <c r="AI14" s="21">
        <v>1</v>
      </c>
      <c r="AJ14" s="21">
        <v>0</v>
      </c>
      <c r="AK14" s="21">
        <v>0</v>
      </c>
      <c r="AL14" s="21">
        <v>0</v>
      </c>
      <c r="AM14" s="21">
        <v>1</v>
      </c>
      <c r="AN14" s="21">
        <v>0</v>
      </c>
      <c r="AO14" s="21">
        <v>0</v>
      </c>
      <c r="AP14" s="21">
        <v>0</v>
      </c>
      <c r="AQ14" s="21">
        <v>0</v>
      </c>
      <c r="AR14" s="21">
        <v>0</v>
      </c>
      <c r="AS14" s="21">
        <v>0</v>
      </c>
      <c r="AT14" s="21">
        <v>0</v>
      </c>
      <c r="AU14" s="21">
        <v>0</v>
      </c>
      <c r="AV14" s="21">
        <v>1</v>
      </c>
      <c r="AW14" s="21">
        <v>1</v>
      </c>
      <c r="AX14" s="21">
        <v>0</v>
      </c>
      <c r="AY14" s="21">
        <v>0</v>
      </c>
      <c r="AZ14" s="21">
        <v>0</v>
      </c>
      <c r="BA14" s="21">
        <v>0</v>
      </c>
      <c r="BB14" s="21">
        <v>0</v>
      </c>
      <c r="BC14" s="21">
        <v>0</v>
      </c>
      <c r="BD14" s="21">
        <v>0</v>
      </c>
    </row>
    <row r="15" spans="1:109" ht="23.1" customHeight="1" x14ac:dyDescent="0.25">
      <c r="B15" s="44">
        <v>7</v>
      </c>
      <c r="C15" s="16" t="s">
        <v>130</v>
      </c>
      <c r="D15" s="32">
        <v>0</v>
      </c>
      <c r="E15" s="32">
        <v>1</v>
      </c>
      <c r="F15" s="57" t="s">
        <v>150</v>
      </c>
      <c r="G15" s="21">
        <v>0</v>
      </c>
      <c r="H15" s="21">
        <v>8</v>
      </c>
      <c r="I15" s="32">
        <v>0</v>
      </c>
      <c r="J15" s="32">
        <v>0</v>
      </c>
      <c r="K15" s="32">
        <v>0</v>
      </c>
      <c r="L15" s="32">
        <v>0</v>
      </c>
      <c r="M15" s="32">
        <v>0</v>
      </c>
      <c r="N15" s="32">
        <v>0</v>
      </c>
      <c r="O15" s="32">
        <v>0</v>
      </c>
      <c r="P15" s="32">
        <v>0</v>
      </c>
      <c r="Q15" s="18">
        <v>44208</v>
      </c>
      <c r="R15" s="21">
        <v>1</v>
      </c>
      <c r="S15" s="21">
        <v>0</v>
      </c>
      <c r="T15" s="21">
        <v>0</v>
      </c>
      <c r="U15" s="21">
        <v>0</v>
      </c>
      <c r="V15" s="21">
        <v>1</v>
      </c>
      <c r="W15" s="21">
        <v>1</v>
      </c>
      <c r="X15" s="21">
        <v>0</v>
      </c>
      <c r="Y15" s="21">
        <v>0</v>
      </c>
      <c r="Z15" s="21">
        <v>0</v>
      </c>
      <c r="AA15" s="21">
        <v>0</v>
      </c>
      <c r="AB15" s="22"/>
      <c r="AC15" s="24" t="s">
        <v>111</v>
      </c>
      <c r="AD15" s="18">
        <v>44208</v>
      </c>
      <c r="AE15" s="18">
        <v>44211</v>
      </c>
      <c r="AF15" s="18">
        <v>44211</v>
      </c>
      <c r="AG15" s="21">
        <v>0</v>
      </c>
      <c r="AH15" s="21">
        <v>1</v>
      </c>
      <c r="AI15" s="21">
        <v>1</v>
      </c>
      <c r="AJ15" s="21">
        <v>0</v>
      </c>
      <c r="AK15" s="21">
        <v>0</v>
      </c>
      <c r="AL15" s="21">
        <v>0</v>
      </c>
      <c r="AM15" s="21">
        <v>1</v>
      </c>
      <c r="AN15" s="21">
        <v>0</v>
      </c>
      <c r="AO15" s="21">
        <v>0</v>
      </c>
      <c r="AP15" s="21">
        <v>0</v>
      </c>
      <c r="AQ15" s="21">
        <v>0</v>
      </c>
      <c r="AR15" s="21">
        <v>0</v>
      </c>
      <c r="AS15" s="21">
        <v>0</v>
      </c>
      <c r="AT15" s="21">
        <v>0</v>
      </c>
      <c r="AU15" s="21">
        <v>0</v>
      </c>
      <c r="AV15" s="21">
        <v>1</v>
      </c>
      <c r="AW15" s="21">
        <v>1</v>
      </c>
      <c r="AX15" s="21">
        <v>0</v>
      </c>
      <c r="AY15" s="21">
        <v>0</v>
      </c>
      <c r="AZ15" s="21">
        <v>0</v>
      </c>
      <c r="BA15" s="21">
        <v>0</v>
      </c>
      <c r="BB15" s="21">
        <v>0</v>
      </c>
      <c r="BC15" s="21">
        <v>0</v>
      </c>
      <c r="BD15" s="21">
        <v>0</v>
      </c>
    </row>
    <row r="16" spans="1:109" ht="23.1" customHeight="1" x14ac:dyDescent="0.25">
      <c r="B16" s="44">
        <v>8</v>
      </c>
      <c r="C16" s="16" t="s">
        <v>131</v>
      </c>
      <c r="D16" s="32">
        <v>0</v>
      </c>
      <c r="E16" s="32">
        <v>1</v>
      </c>
      <c r="F16" s="57" t="s">
        <v>151</v>
      </c>
      <c r="G16" s="21">
        <v>0</v>
      </c>
      <c r="H16" s="21">
        <v>1</v>
      </c>
      <c r="I16" s="32">
        <v>0</v>
      </c>
      <c r="J16" s="32">
        <v>0</v>
      </c>
      <c r="K16" s="32">
        <v>0</v>
      </c>
      <c r="L16" s="32">
        <v>0</v>
      </c>
      <c r="M16" s="32">
        <v>0</v>
      </c>
      <c r="N16" s="32">
        <v>0</v>
      </c>
      <c r="O16" s="32">
        <v>0</v>
      </c>
      <c r="P16" s="32">
        <v>0</v>
      </c>
      <c r="Q16" s="18">
        <v>44208</v>
      </c>
      <c r="R16" s="21">
        <v>1</v>
      </c>
      <c r="S16" s="21">
        <v>0</v>
      </c>
      <c r="T16" s="21">
        <v>0</v>
      </c>
      <c r="U16" s="21">
        <v>0</v>
      </c>
      <c r="V16" s="21">
        <v>1</v>
      </c>
      <c r="W16" s="21">
        <v>1</v>
      </c>
      <c r="X16" s="21">
        <v>0</v>
      </c>
      <c r="Y16" s="21">
        <v>0</v>
      </c>
      <c r="Z16" s="21">
        <v>0</v>
      </c>
      <c r="AA16" s="21">
        <v>0</v>
      </c>
      <c r="AB16" s="22"/>
      <c r="AC16" s="24" t="s">
        <v>109</v>
      </c>
      <c r="AD16" s="18">
        <v>44208</v>
      </c>
      <c r="AE16" s="18">
        <v>44210</v>
      </c>
      <c r="AF16" s="18">
        <v>44211</v>
      </c>
      <c r="AG16" s="21">
        <v>1</v>
      </c>
      <c r="AH16" s="21">
        <v>0</v>
      </c>
      <c r="AI16" s="21">
        <v>1</v>
      </c>
      <c r="AJ16" s="21">
        <v>0</v>
      </c>
      <c r="AK16" s="21">
        <v>0</v>
      </c>
      <c r="AL16" s="21">
        <v>0</v>
      </c>
      <c r="AM16" s="21">
        <v>1</v>
      </c>
      <c r="AN16" s="21">
        <v>0</v>
      </c>
      <c r="AO16" s="21">
        <v>0</v>
      </c>
      <c r="AP16" s="21">
        <v>0</v>
      </c>
      <c r="AQ16" s="21">
        <v>0</v>
      </c>
      <c r="AR16" s="21">
        <v>0</v>
      </c>
      <c r="AS16" s="21">
        <v>0</v>
      </c>
      <c r="AT16" s="21">
        <v>0</v>
      </c>
      <c r="AU16" s="21">
        <v>1</v>
      </c>
      <c r="AV16" s="21">
        <v>0</v>
      </c>
      <c r="AW16" s="21">
        <v>1</v>
      </c>
      <c r="AX16" s="21">
        <v>0</v>
      </c>
      <c r="AY16" s="21">
        <v>0</v>
      </c>
      <c r="AZ16" s="21">
        <v>0</v>
      </c>
      <c r="BA16" s="21">
        <v>0</v>
      </c>
      <c r="BB16" s="21">
        <v>0</v>
      </c>
      <c r="BC16" s="21">
        <v>0</v>
      </c>
      <c r="BD16" s="21">
        <v>0</v>
      </c>
    </row>
    <row r="17" spans="2:56" ht="23.1" customHeight="1" x14ac:dyDescent="0.25">
      <c r="B17" s="44">
        <v>9</v>
      </c>
      <c r="C17" s="16" t="s">
        <v>132</v>
      </c>
      <c r="D17" s="32">
        <v>0</v>
      </c>
      <c r="E17" s="32">
        <v>1</v>
      </c>
      <c r="F17" s="57" t="s">
        <v>152</v>
      </c>
      <c r="G17" s="21">
        <v>0</v>
      </c>
      <c r="H17" s="21">
        <v>3</v>
      </c>
      <c r="I17" s="32">
        <v>0</v>
      </c>
      <c r="J17" s="32">
        <v>0</v>
      </c>
      <c r="K17" s="32">
        <v>0</v>
      </c>
      <c r="L17" s="32">
        <v>0</v>
      </c>
      <c r="M17" s="32">
        <v>0</v>
      </c>
      <c r="N17" s="32">
        <v>0</v>
      </c>
      <c r="O17" s="32">
        <v>0</v>
      </c>
      <c r="P17" s="32">
        <v>0</v>
      </c>
      <c r="Q17" s="18">
        <v>44209</v>
      </c>
      <c r="R17" s="21">
        <v>1</v>
      </c>
      <c r="S17" s="21">
        <v>0</v>
      </c>
      <c r="T17" s="21">
        <v>0</v>
      </c>
      <c r="U17" s="21">
        <v>0</v>
      </c>
      <c r="V17" s="21">
        <v>1</v>
      </c>
      <c r="W17" s="21">
        <v>1</v>
      </c>
      <c r="X17" s="21">
        <v>0</v>
      </c>
      <c r="Y17" s="21">
        <v>0</v>
      </c>
      <c r="Z17" s="21">
        <v>0</v>
      </c>
      <c r="AA17" s="21">
        <v>0</v>
      </c>
      <c r="AB17" s="22"/>
      <c r="AC17" s="24" t="s">
        <v>109</v>
      </c>
      <c r="AD17" s="18">
        <v>44209</v>
      </c>
      <c r="AE17" s="18">
        <v>43848</v>
      </c>
      <c r="AF17" s="18">
        <v>43848</v>
      </c>
      <c r="AG17" s="21">
        <v>1</v>
      </c>
      <c r="AH17" s="21">
        <v>0</v>
      </c>
      <c r="AI17" s="21">
        <v>1</v>
      </c>
      <c r="AJ17" s="21">
        <v>0</v>
      </c>
      <c r="AK17" s="21">
        <v>0</v>
      </c>
      <c r="AL17" s="21">
        <v>0</v>
      </c>
      <c r="AM17" s="21">
        <v>1</v>
      </c>
      <c r="AN17" s="21">
        <v>0</v>
      </c>
      <c r="AO17" s="21">
        <v>0</v>
      </c>
      <c r="AP17" s="21">
        <v>0</v>
      </c>
      <c r="AQ17" s="21">
        <v>0</v>
      </c>
      <c r="AR17" s="21">
        <v>0</v>
      </c>
      <c r="AS17" s="21">
        <v>0</v>
      </c>
      <c r="AT17" s="21">
        <v>0</v>
      </c>
      <c r="AU17" s="21">
        <v>1</v>
      </c>
      <c r="AV17" s="21">
        <v>0</v>
      </c>
      <c r="AW17" s="21">
        <v>1</v>
      </c>
      <c r="AX17" s="21">
        <v>0</v>
      </c>
      <c r="AY17" s="21">
        <v>0</v>
      </c>
      <c r="AZ17" s="21">
        <v>0</v>
      </c>
      <c r="BA17" s="21">
        <v>0</v>
      </c>
      <c r="BB17" s="21">
        <v>0</v>
      </c>
      <c r="BC17" s="21">
        <v>0</v>
      </c>
      <c r="BD17" s="21">
        <v>0</v>
      </c>
    </row>
    <row r="18" spans="2:56" ht="23.1" customHeight="1" x14ac:dyDescent="0.25">
      <c r="B18" s="44">
        <v>10</v>
      </c>
      <c r="C18" s="16" t="s">
        <v>133</v>
      </c>
      <c r="D18" s="32">
        <v>0</v>
      </c>
      <c r="E18" s="32">
        <v>1</v>
      </c>
      <c r="F18" s="57" t="s">
        <v>153</v>
      </c>
      <c r="G18" s="21">
        <v>0</v>
      </c>
      <c r="H18" s="21">
        <v>3</v>
      </c>
      <c r="I18" s="32">
        <v>0</v>
      </c>
      <c r="J18" s="32">
        <v>0</v>
      </c>
      <c r="K18" s="32">
        <v>0</v>
      </c>
      <c r="L18" s="32">
        <v>0</v>
      </c>
      <c r="M18" s="32">
        <v>0</v>
      </c>
      <c r="N18" s="32">
        <v>0</v>
      </c>
      <c r="O18" s="32">
        <v>0</v>
      </c>
      <c r="P18" s="32">
        <v>0</v>
      </c>
      <c r="Q18" s="18">
        <v>44215</v>
      </c>
      <c r="R18" s="21">
        <v>1</v>
      </c>
      <c r="S18" s="21">
        <v>0</v>
      </c>
      <c r="T18" s="21">
        <v>0</v>
      </c>
      <c r="U18" s="21">
        <v>0</v>
      </c>
      <c r="V18" s="21">
        <v>1</v>
      </c>
      <c r="W18" s="21">
        <v>1</v>
      </c>
      <c r="X18" s="21">
        <v>0</v>
      </c>
      <c r="Y18" s="21">
        <v>0</v>
      </c>
      <c r="Z18" s="21">
        <v>0</v>
      </c>
      <c r="AA18" s="21">
        <v>0</v>
      </c>
      <c r="AB18" s="22"/>
      <c r="AC18" s="24" t="s">
        <v>164</v>
      </c>
      <c r="AD18" s="18">
        <v>44215</v>
      </c>
      <c r="AE18" s="18">
        <v>44221</v>
      </c>
      <c r="AF18" s="18">
        <v>44222</v>
      </c>
      <c r="AG18" s="21">
        <v>0</v>
      </c>
      <c r="AH18" s="21">
        <v>1</v>
      </c>
      <c r="AI18" s="21">
        <v>1</v>
      </c>
      <c r="AJ18" s="21">
        <v>0</v>
      </c>
      <c r="AK18" s="21">
        <v>0</v>
      </c>
      <c r="AL18" s="21">
        <v>0</v>
      </c>
      <c r="AM18" s="21">
        <v>1</v>
      </c>
      <c r="AN18" s="21">
        <v>0</v>
      </c>
      <c r="AO18" s="21">
        <v>0</v>
      </c>
      <c r="AP18" s="21">
        <v>0</v>
      </c>
      <c r="AQ18" s="21">
        <v>0</v>
      </c>
      <c r="AR18" s="21">
        <v>0</v>
      </c>
      <c r="AS18" s="21">
        <v>0</v>
      </c>
      <c r="AT18" s="21">
        <v>0</v>
      </c>
      <c r="AU18" s="21">
        <v>1</v>
      </c>
      <c r="AV18" s="21">
        <v>0</v>
      </c>
      <c r="AW18" s="21">
        <v>1</v>
      </c>
      <c r="AX18" s="21">
        <v>0</v>
      </c>
      <c r="AY18" s="21">
        <v>0</v>
      </c>
      <c r="AZ18" s="21">
        <v>0</v>
      </c>
      <c r="BA18" s="21">
        <v>0</v>
      </c>
      <c r="BB18" s="21">
        <v>0</v>
      </c>
      <c r="BC18" s="21">
        <v>0</v>
      </c>
      <c r="BD18" s="21">
        <v>0</v>
      </c>
    </row>
    <row r="19" spans="2:56" ht="30.75" customHeight="1" x14ac:dyDescent="0.25">
      <c r="B19" s="44">
        <v>11</v>
      </c>
      <c r="C19" s="16" t="s">
        <v>134</v>
      </c>
      <c r="D19" s="32">
        <v>0</v>
      </c>
      <c r="E19" s="32">
        <v>1</v>
      </c>
      <c r="F19" s="57" t="s">
        <v>154</v>
      </c>
      <c r="G19" s="21">
        <v>0</v>
      </c>
      <c r="H19" s="21">
        <v>3</v>
      </c>
      <c r="I19" s="32">
        <v>0</v>
      </c>
      <c r="J19" s="32">
        <v>0</v>
      </c>
      <c r="K19" s="32">
        <v>0</v>
      </c>
      <c r="L19" s="32">
        <v>0</v>
      </c>
      <c r="M19" s="32">
        <v>0</v>
      </c>
      <c r="N19" s="32">
        <v>0</v>
      </c>
      <c r="O19" s="32">
        <v>0</v>
      </c>
      <c r="P19" s="32">
        <v>0</v>
      </c>
      <c r="Q19" s="18">
        <v>44215</v>
      </c>
      <c r="R19" s="21">
        <v>1</v>
      </c>
      <c r="S19" s="21">
        <v>0</v>
      </c>
      <c r="T19" s="21">
        <v>0</v>
      </c>
      <c r="U19" s="21">
        <v>0</v>
      </c>
      <c r="V19" s="21">
        <v>1</v>
      </c>
      <c r="W19" s="21">
        <v>1</v>
      </c>
      <c r="X19" s="21">
        <v>0</v>
      </c>
      <c r="Y19" s="21">
        <v>0</v>
      </c>
      <c r="Z19" s="21">
        <v>0</v>
      </c>
      <c r="AA19" s="21">
        <v>0</v>
      </c>
      <c r="AB19" s="22"/>
      <c r="AC19" s="24" t="s">
        <v>109</v>
      </c>
      <c r="AD19" s="18">
        <v>44216</v>
      </c>
      <c r="AE19" s="18">
        <v>44218</v>
      </c>
      <c r="AF19" s="18">
        <v>44221</v>
      </c>
      <c r="AG19" s="21">
        <v>1</v>
      </c>
      <c r="AH19" s="21">
        <v>0</v>
      </c>
      <c r="AI19" s="21">
        <v>1</v>
      </c>
      <c r="AJ19" s="21">
        <v>0</v>
      </c>
      <c r="AK19" s="21">
        <v>0</v>
      </c>
      <c r="AL19" s="21">
        <v>0</v>
      </c>
      <c r="AM19" s="21">
        <v>1</v>
      </c>
      <c r="AN19" s="21">
        <v>0</v>
      </c>
      <c r="AO19" s="21">
        <v>0</v>
      </c>
      <c r="AP19" s="21">
        <v>0</v>
      </c>
      <c r="AQ19" s="21">
        <v>0</v>
      </c>
      <c r="AR19" s="21">
        <v>0</v>
      </c>
      <c r="AS19" s="21">
        <v>0</v>
      </c>
      <c r="AT19" s="21">
        <v>0</v>
      </c>
      <c r="AU19" s="21">
        <v>1</v>
      </c>
      <c r="AV19" s="21">
        <v>0</v>
      </c>
      <c r="AW19" s="21">
        <v>1</v>
      </c>
      <c r="AX19" s="21">
        <v>0</v>
      </c>
      <c r="AY19" s="21">
        <v>0</v>
      </c>
      <c r="AZ19" s="21">
        <v>0</v>
      </c>
      <c r="BA19" s="21">
        <v>0</v>
      </c>
      <c r="BB19" s="21">
        <v>0</v>
      </c>
      <c r="BC19" s="21">
        <v>0</v>
      </c>
      <c r="BD19" s="21">
        <v>0</v>
      </c>
    </row>
    <row r="20" spans="2:56" ht="23.1" customHeight="1" x14ac:dyDescent="0.25">
      <c r="B20" s="44">
        <v>12</v>
      </c>
      <c r="C20" s="16" t="s">
        <v>135</v>
      </c>
      <c r="D20" s="32">
        <v>0</v>
      </c>
      <c r="E20" s="32">
        <v>1</v>
      </c>
      <c r="F20" s="57" t="s">
        <v>155</v>
      </c>
      <c r="G20" s="21">
        <v>0</v>
      </c>
      <c r="H20" s="21">
        <v>3</v>
      </c>
      <c r="I20" s="32">
        <v>0</v>
      </c>
      <c r="J20" s="32">
        <v>0</v>
      </c>
      <c r="K20" s="32">
        <v>0</v>
      </c>
      <c r="L20" s="32">
        <v>0</v>
      </c>
      <c r="M20" s="32">
        <v>0</v>
      </c>
      <c r="N20" s="32">
        <v>0</v>
      </c>
      <c r="O20" s="32">
        <v>0</v>
      </c>
      <c r="P20" s="32">
        <v>0</v>
      </c>
      <c r="Q20" s="18">
        <v>44218</v>
      </c>
      <c r="R20" s="21">
        <v>1</v>
      </c>
      <c r="S20" s="21">
        <v>0</v>
      </c>
      <c r="T20" s="21">
        <v>0</v>
      </c>
      <c r="U20" s="21">
        <v>0</v>
      </c>
      <c r="V20" s="21">
        <v>1</v>
      </c>
      <c r="W20" s="21">
        <v>1</v>
      </c>
      <c r="X20" s="21">
        <v>0</v>
      </c>
      <c r="Y20" s="21">
        <v>0</v>
      </c>
      <c r="Z20" s="21">
        <v>0</v>
      </c>
      <c r="AA20" s="21">
        <v>0</v>
      </c>
      <c r="AB20" s="22"/>
      <c r="AC20" s="24" t="s">
        <v>109</v>
      </c>
      <c r="AD20" s="18">
        <v>44218</v>
      </c>
      <c r="AE20" s="18">
        <v>44231</v>
      </c>
      <c r="AF20" s="18">
        <v>44231</v>
      </c>
      <c r="AG20" s="21">
        <v>1</v>
      </c>
      <c r="AH20" s="21">
        <v>0</v>
      </c>
      <c r="AI20" s="21">
        <v>1</v>
      </c>
      <c r="AJ20" s="21">
        <v>0</v>
      </c>
      <c r="AK20" s="21">
        <v>0</v>
      </c>
      <c r="AL20" s="21">
        <v>0</v>
      </c>
      <c r="AM20" s="21">
        <v>1</v>
      </c>
      <c r="AN20" s="21">
        <v>0</v>
      </c>
      <c r="AO20" s="21">
        <v>0</v>
      </c>
      <c r="AP20" s="21">
        <v>0</v>
      </c>
      <c r="AQ20" s="21">
        <v>0</v>
      </c>
      <c r="AR20" s="21">
        <v>0</v>
      </c>
      <c r="AS20" s="21">
        <v>0</v>
      </c>
      <c r="AT20" s="21">
        <v>0</v>
      </c>
      <c r="AU20" s="21">
        <v>0</v>
      </c>
      <c r="AV20" s="21">
        <v>1</v>
      </c>
      <c r="AW20" s="21">
        <v>1</v>
      </c>
      <c r="AX20" s="21">
        <v>0</v>
      </c>
      <c r="AY20" s="21">
        <v>0</v>
      </c>
      <c r="AZ20" s="21">
        <v>0</v>
      </c>
      <c r="BA20" s="21">
        <v>0</v>
      </c>
      <c r="BB20" s="21">
        <v>0</v>
      </c>
      <c r="BC20" s="21">
        <v>0</v>
      </c>
      <c r="BD20" s="21">
        <v>0</v>
      </c>
    </row>
    <row r="21" spans="2:56" ht="23.1" customHeight="1" x14ac:dyDescent="0.25">
      <c r="B21" s="44">
        <v>13</v>
      </c>
      <c r="C21" s="16" t="s">
        <v>136</v>
      </c>
      <c r="D21" s="32">
        <v>0</v>
      </c>
      <c r="E21" s="32">
        <v>1</v>
      </c>
      <c r="F21" s="57" t="s">
        <v>156</v>
      </c>
      <c r="G21" s="21">
        <v>0</v>
      </c>
      <c r="H21" s="21">
        <v>77</v>
      </c>
      <c r="I21" s="32">
        <v>0</v>
      </c>
      <c r="J21" s="32">
        <v>0</v>
      </c>
      <c r="K21" s="32">
        <v>0</v>
      </c>
      <c r="L21" s="32">
        <v>0</v>
      </c>
      <c r="M21" s="32">
        <v>0</v>
      </c>
      <c r="N21" s="32">
        <v>0</v>
      </c>
      <c r="O21" s="32">
        <v>0</v>
      </c>
      <c r="P21" s="32">
        <v>0</v>
      </c>
      <c r="Q21" s="18">
        <v>44221</v>
      </c>
      <c r="R21" s="21">
        <v>1</v>
      </c>
      <c r="S21" s="21">
        <v>0</v>
      </c>
      <c r="T21" s="21">
        <v>0</v>
      </c>
      <c r="U21" s="21">
        <v>0</v>
      </c>
      <c r="V21" s="21">
        <v>1</v>
      </c>
      <c r="W21" s="21">
        <v>1</v>
      </c>
      <c r="X21" s="21">
        <v>0</v>
      </c>
      <c r="Y21" s="21">
        <v>0</v>
      </c>
      <c r="Z21" s="21">
        <v>0</v>
      </c>
      <c r="AA21" s="21">
        <v>0</v>
      </c>
      <c r="AB21" s="22"/>
      <c r="AC21" s="24" t="s">
        <v>109</v>
      </c>
      <c r="AD21" s="18">
        <v>44221</v>
      </c>
      <c r="AE21" s="18">
        <v>44242</v>
      </c>
      <c r="AF21" s="18">
        <v>44242</v>
      </c>
      <c r="AG21" s="21">
        <v>0</v>
      </c>
      <c r="AH21" s="21">
        <v>1</v>
      </c>
      <c r="AI21" s="21">
        <v>1</v>
      </c>
      <c r="AJ21" s="21">
        <v>0</v>
      </c>
      <c r="AK21" s="21">
        <v>0</v>
      </c>
      <c r="AL21" s="21">
        <v>0</v>
      </c>
      <c r="AM21" s="21">
        <v>1</v>
      </c>
      <c r="AN21" s="21">
        <v>0</v>
      </c>
      <c r="AO21" s="21">
        <v>0</v>
      </c>
      <c r="AP21" s="21">
        <v>0</v>
      </c>
      <c r="AQ21" s="21">
        <v>0</v>
      </c>
      <c r="AR21" s="21">
        <v>0</v>
      </c>
      <c r="AS21" s="21">
        <v>0</v>
      </c>
      <c r="AT21" s="21">
        <v>0</v>
      </c>
      <c r="AU21" s="21">
        <v>1</v>
      </c>
      <c r="AV21" s="21">
        <v>0</v>
      </c>
      <c r="AW21" s="21">
        <v>1</v>
      </c>
      <c r="AX21" s="21">
        <v>0</v>
      </c>
      <c r="AY21" s="21">
        <v>0</v>
      </c>
      <c r="AZ21" s="21">
        <v>0</v>
      </c>
      <c r="BA21" s="21">
        <v>0</v>
      </c>
      <c r="BB21" s="21">
        <v>0</v>
      </c>
      <c r="BC21" s="21">
        <v>0</v>
      </c>
      <c r="BD21" s="21">
        <v>0</v>
      </c>
    </row>
    <row r="22" spans="2:56" s="5" customFormat="1" ht="23.1" customHeight="1" x14ac:dyDescent="0.25">
      <c r="B22" s="44">
        <v>14</v>
      </c>
      <c r="C22" s="16" t="s">
        <v>137</v>
      </c>
      <c r="D22" s="32">
        <v>0</v>
      </c>
      <c r="E22" s="32">
        <v>1</v>
      </c>
      <c r="F22" s="57" t="s">
        <v>157</v>
      </c>
      <c r="G22" s="21">
        <v>0</v>
      </c>
      <c r="H22" s="21">
        <v>8</v>
      </c>
      <c r="I22" s="32">
        <v>0</v>
      </c>
      <c r="J22" s="32">
        <v>0</v>
      </c>
      <c r="K22" s="32">
        <v>0</v>
      </c>
      <c r="L22" s="32">
        <v>0</v>
      </c>
      <c r="M22" s="32">
        <v>0</v>
      </c>
      <c r="N22" s="32">
        <v>0</v>
      </c>
      <c r="O22" s="32">
        <v>0</v>
      </c>
      <c r="P22" s="32">
        <v>0</v>
      </c>
      <c r="Q22" s="18">
        <v>44221</v>
      </c>
      <c r="R22" s="21">
        <v>1</v>
      </c>
      <c r="S22" s="21">
        <v>0</v>
      </c>
      <c r="T22" s="21">
        <v>0</v>
      </c>
      <c r="U22" s="21">
        <v>0</v>
      </c>
      <c r="V22" s="21">
        <v>1</v>
      </c>
      <c r="W22" s="21">
        <v>1</v>
      </c>
      <c r="X22" s="21">
        <v>0</v>
      </c>
      <c r="Y22" s="21">
        <v>0</v>
      </c>
      <c r="Z22" s="21">
        <v>0</v>
      </c>
      <c r="AA22" s="21">
        <v>0</v>
      </c>
      <c r="AB22" s="22"/>
      <c r="AC22" s="24" t="s">
        <v>109</v>
      </c>
      <c r="AD22" s="18">
        <v>44221</v>
      </c>
      <c r="AE22" s="18">
        <v>44221</v>
      </c>
      <c r="AF22" s="18">
        <v>44223</v>
      </c>
      <c r="AG22" s="21">
        <v>1</v>
      </c>
      <c r="AH22" s="21">
        <v>0</v>
      </c>
      <c r="AI22" s="21">
        <v>1</v>
      </c>
      <c r="AJ22" s="21">
        <v>0</v>
      </c>
      <c r="AK22" s="21">
        <v>0</v>
      </c>
      <c r="AL22" s="21">
        <v>1</v>
      </c>
      <c r="AM22" s="21">
        <v>0</v>
      </c>
      <c r="AN22" s="21">
        <v>0</v>
      </c>
      <c r="AO22" s="21">
        <v>0</v>
      </c>
      <c r="AP22" s="21">
        <v>0</v>
      </c>
      <c r="AQ22" s="21">
        <v>0</v>
      </c>
      <c r="AR22" s="21">
        <v>0</v>
      </c>
      <c r="AS22" s="21">
        <v>0</v>
      </c>
      <c r="AT22" s="21">
        <v>0</v>
      </c>
      <c r="AU22" s="21">
        <v>0</v>
      </c>
      <c r="AV22" s="21">
        <v>1</v>
      </c>
      <c r="AW22" s="21">
        <v>1</v>
      </c>
      <c r="AX22" s="21">
        <v>0</v>
      </c>
      <c r="AY22" s="21">
        <v>0</v>
      </c>
      <c r="AZ22" s="21">
        <v>0</v>
      </c>
      <c r="BA22" s="21">
        <v>0</v>
      </c>
      <c r="BB22" s="21">
        <v>0</v>
      </c>
      <c r="BC22" s="21">
        <v>0</v>
      </c>
      <c r="BD22" s="21">
        <v>0</v>
      </c>
    </row>
    <row r="23" spans="2:56" s="5" customFormat="1" ht="23.1" customHeight="1" x14ac:dyDescent="0.25">
      <c r="B23" s="44">
        <v>15</v>
      </c>
      <c r="C23" s="16" t="s">
        <v>138</v>
      </c>
      <c r="D23" s="32">
        <v>0</v>
      </c>
      <c r="E23" s="32">
        <v>1</v>
      </c>
      <c r="F23" s="57" t="s">
        <v>158</v>
      </c>
      <c r="G23" s="21">
        <v>0</v>
      </c>
      <c r="H23" s="21">
        <v>1</v>
      </c>
      <c r="I23" s="32">
        <v>0</v>
      </c>
      <c r="J23" s="32">
        <v>0</v>
      </c>
      <c r="K23" s="32">
        <v>0</v>
      </c>
      <c r="L23" s="32">
        <v>0</v>
      </c>
      <c r="M23" s="32">
        <v>0</v>
      </c>
      <c r="N23" s="32">
        <v>0</v>
      </c>
      <c r="O23" s="32">
        <v>0</v>
      </c>
      <c r="P23" s="32">
        <v>0</v>
      </c>
      <c r="Q23" s="18">
        <v>44221</v>
      </c>
      <c r="R23" s="21">
        <v>1</v>
      </c>
      <c r="S23" s="21">
        <v>0</v>
      </c>
      <c r="T23" s="21">
        <v>0</v>
      </c>
      <c r="U23" s="21">
        <v>0</v>
      </c>
      <c r="V23" s="21">
        <v>1</v>
      </c>
      <c r="W23" s="21">
        <v>1</v>
      </c>
      <c r="X23" s="21">
        <v>0</v>
      </c>
      <c r="Y23" s="21">
        <v>0</v>
      </c>
      <c r="Z23" s="21">
        <v>0</v>
      </c>
      <c r="AA23" s="21">
        <v>0</v>
      </c>
      <c r="AB23" s="22"/>
      <c r="AC23" s="24" t="s">
        <v>165</v>
      </c>
      <c r="AD23" s="18">
        <v>44222</v>
      </c>
      <c r="AE23" s="18">
        <v>44232</v>
      </c>
      <c r="AF23" s="18">
        <v>44235</v>
      </c>
      <c r="AG23" s="21">
        <v>0</v>
      </c>
      <c r="AH23" s="21">
        <v>1</v>
      </c>
      <c r="AI23" s="21">
        <v>1</v>
      </c>
      <c r="AJ23" s="21">
        <v>0</v>
      </c>
      <c r="AK23" s="21">
        <v>0</v>
      </c>
      <c r="AL23" s="21">
        <v>0</v>
      </c>
      <c r="AM23" s="21">
        <v>1</v>
      </c>
      <c r="AN23" s="21">
        <v>0</v>
      </c>
      <c r="AO23" s="21">
        <v>0</v>
      </c>
      <c r="AP23" s="21">
        <v>0</v>
      </c>
      <c r="AQ23" s="21">
        <v>0</v>
      </c>
      <c r="AR23" s="21">
        <v>0</v>
      </c>
      <c r="AS23" s="21">
        <v>0</v>
      </c>
      <c r="AT23" s="21">
        <v>0</v>
      </c>
      <c r="AU23" s="21">
        <v>1</v>
      </c>
      <c r="AV23" s="21">
        <v>0</v>
      </c>
      <c r="AW23" s="21">
        <v>1</v>
      </c>
      <c r="AX23" s="21">
        <v>0</v>
      </c>
      <c r="AY23" s="21">
        <v>0</v>
      </c>
      <c r="AZ23" s="21">
        <v>0</v>
      </c>
      <c r="BA23" s="21">
        <v>0</v>
      </c>
      <c r="BB23" s="21">
        <v>0</v>
      </c>
      <c r="BC23" s="21">
        <v>0</v>
      </c>
      <c r="BD23" s="21">
        <v>0</v>
      </c>
    </row>
    <row r="24" spans="2:56" ht="23.1" customHeight="1" x14ac:dyDescent="0.25">
      <c r="B24" s="44">
        <v>16</v>
      </c>
      <c r="C24" s="16" t="s">
        <v>139</v>
      </c>
      <c r="D24" s="32">
        <v>0</v>
      </c>
      <c r="E24" s="32">
        <v>1</v>
      </c>
      <c r="F24" s="57" t="s">
        <v>159</v>
      </c>
      <c r="G24" s="21">
        <v>0</v>
      </c>
      <c r="H24" s="21">
        <v>1</v>
      </c>
      <c r="I24" s="32">
        <v>0</v>
      </c>
      <c r="J24" s="32">
        <v>0</v>
      </c>
      <c r="K24" s="32">
        <v>0</v>
      </c>
      <c r="L24" s="32">
        <v>0</v>
      </c>
      <c r="M24" s="32">
        <v>0</v>
      </c>
      <c r="N24" s="32">
        <v>0</v>
      </c>
      <c r="O24" s="32">
        <v>0</v>
      </c>
      <c r="P24" s="32">
        <v>0</v>
      </c>
      <c r="Q24" s="18">
        <v>44222</v>
      </c>
      <c r="R24" s="21">
        <v>1</v>
      </c>
      <c r="S24" s="21">
        <v>0</v>
      </c>
      <c r="T24" s="21">
        <v>0</v>
      </c>
      <c r="U24" s="21">
        <v>0</v>
      </c>
      <c r="V24" s="21">
        <v>1</v>
      </c>
      <c r="W24" s="21">
        <v>1</v>
      </c>
      <c r="X24" s="21">
        <v>0</v>
      </c>
      <c r="Y24" s="21">
        <v>0</v>
      </c>
      <c r="Z24" s="21">
        <v>0</v>
      </c>
      <c r="AA24" s="21">
        <v>0</v>
      </c>
      <c r="AB24" s="22"/>
      <c r="AC24" s="24" t="s">
        <v>109</v>
      </c>
      <c r="AD24" s="18">
        <v>44222</v>
      </c>
      <c r="AE24" s="18">
        <v>44225</v>
      </c>
      <c r="AF24" s="18">
        <v>44228</v>
      </c>
      <c r="AG24" s="21">
        <v>1</v>
      </c>
      <c r="AH24" s="21">
        <v>0</v>
      </c>
      <c r="AI24" s="21">
        <v>1</v>
      </c>
      <c r="AJ24" s="21">
        <v>0</v>
      </c>
      <c r="AK24" s="21">
        <v>0</v>
      </c>
      <c r="AL24" s="21">
        <v>1</v>
      </c>
      <c r="AM24" s="21">
        <v>0</v>
      </c>
      <c r="AN24" s="21">
        <v>0</v>
      </c>
      <c r="AO24" s="21">
        <v>0</v>
      </c>
      <c r="AP24" s="21">
        <v>0</v>
      </c>
      <c r="AQ24" s="21">
        <v>0</v>
      </c>
      <c r="AR24" s="21">
        <v>0</v>
      </c>
      <c r="AS24" s="21">
        <v>0</v>
      </c>
      <c r="AT24" s="21">
        <v>0</v>
      </c>
      <c r="AU24" s="21">
        <v>1</v>
      </c>
      <c r="AV24" s="21">
        <v>0</v>
      </c>
      <c r="AW24" s="21">
        <v>1</v>
      </c>
      <c r="AX24" s="21">
        <v>0</v>
      </c>
      <c r="AY24" s="21">
        <v>0</v>
      </c>
      <c r="AZ24" s="21">
        <v>0</v>
      </c>
      <c r="BA24" s="21">
        <v>0</v>
      </c>
      <c r="BB24" s="21">
        <v>0</v>
      </c>
      <c r="BC24" s="21">
        <v>0</v>
      </c>
      <c r="BD24" s="21">
        <v>0</v>
      </c>
    </row>
    <row r="25" spans="2:56" ht="23.1" customHeight="1" x14ac:dyDescent="0.25">
      <c r="B25" s="44">
        <v>17</v>
      </c>
      <c r="C25" s="16" t="s">
        <v>140</v>
      </c>
      <c r="D25" s="32">
        <v>1</v>
      </c>
      <c r="E25" s="32"/>
      <c r="F25" s="57" t="s">
        <v>160</v>
      </c>
      <c r="G25" s="21">
        <v>0</v>
      </c>
      <c r="H25" s="21">
        <v>2</v>
      </c>
      <c r="I25" s="32">
        <v>0</v>
      </c>
      <c r="J25" s="32">
        <v>0</v>
      </c>
      <c r="K25" s="32">
        <v>0</v>
      </c>
      <c r="L25" s="32">
        <v>0</v>
      </c>
      <c r="M25" s="32">
        <v>0</v>
      </c>
      <c r="N25" s="32">
        <v>0</v>
      </c>
      <c r="O25" s="32">
        <v>0</v>
      </c>
      <c r="P25" s="32">
        <v>0</v>
      </c>
      <c r="Q25" s="18">
        <v>44222</v>
      </c>
      <c r="R25" s="21">
        <v>1</v>
      </c>
      <c r="S25" s="21">
        <v>0</v>
      </c>
      <c r="T25" s="21">
        <v>0</v>
      </c>
      <c r="U25" s="21">
        <v>0</v>
      </c>
      <c r="V25" s="21">
        <v>1</v>
      </c>
      <c r="W25" s="21">
        <v>1</v>
      </c>
      <c r="X25" s="21">
        <v>0</v>
      </c>
      <c r="Y25" s="21">
        <v>0</v>
      </c>
      <c r="Z25" s="21">
        <v>0</v>
      </c>
      <c r="AA25" s="21">
        <v>0</v>
      </c>
      <c r="AB25" s="22"/>
      <c r="AC25" s="24" t="s">
        <v>109</v>
      </c>
      <c r="AD25" s="18">
        <v>44224</v>
      </c>
      <c r="AE25" s="18">
        <v>44225</v>
      </c>
      <c r="AF25" s="18">
        <v>44228</v>
      </c>
      <c r="AG25" s="21">
        <v>1</v>
      </c>
      <c r="AH25" s="21">
        <v>0</v>
      </c>
      <c r="AI25" s="21">
        <v>1</v>
      </c>
      <c r="AJ25" s="21">
        <v>0</v>
      </c>
      <c r="AK25" s="21">
        <v>0</v>
      </c>
      <c r="AL25" s="21">
        <v>1</v>
      </c>
      <c r="AM25" s="21">
        <v>0</v>
      </c>
      <c r="AN25" s="21">
        <v>0</v>
      </c>
      <c r="AO25" s="21">
        <v>0</v>
      </c>
      <c r="AP25" s="21">
        <v>0</v>
      </c>
      <c r="AQ25" s="21">
        <v>0</v>
      </c>
      <c r="AR25" s="21">
        <v>0</v>
      </c>
      <c r="AS25" s="21">
        <v>0</v>
      </c>
      <c r="AT25" s="21">
        <v>1</v>
      </c>
      <c r="AU25" s="21">
        <v>0</v>
      </c>
      <c r="AV25" s="21">
        <v>0</v>
      </c>
      <c r="AW25" s="21">
        <v>1</v>
      </c>
      <c r="AX25" s="21">
        <v>0</v>
      </c>
      <c r="AY25" s="21">
        <v>0</v>
      </c>
      <c r="AZ25" s="21">
        <v>0</v>
      </c>
      <c r="BA25" s="21">
        <v>0</v>
      </c>
      <c r="BB25" s="21">
        <v>0</v>
      </c>
      <c r="BC25" s="21">
        <v>0</v>
      </c>
      <c r="BD25" s="21">
        <v>0</v>
      </c>
    </row>
    <row r="26" spans="2:56" ht="23.1" customHeight="1" x14ac:dyDescent="0.25">
      <c r="B26" s="44">
        <v>18</v>
      </c>
      <c r="C26" s="16" t="s">
        <v>141</v>
      </c>
      <c r="D26" s="32">
        <v>0</v>
      </c>
      <c r="E26" s="32">
        <v>1</v>
      </c>
      <c r="F26" s="57" t="s">
        <v>161</v>
      </c>
      <c r="G26" s="21">
        <v>0</v>
      </c>
      <c r="H26" s="21">
        <v>8</v>
      </c>
      <c r="I26" s="32">
        <v>0</v>
      </c>
      <c r="J26" s="32">
        <v>0</v>
      </c>
      <c r="K26" s="32">
        <v>0</v>
      </c>
      <c r="L26" s="32">
        <v>0</v>
      </c>
      <c r="M26" s="32">
        <v>0</v>
      </c>
      <c r="N26" s="32">
        <v>0</v>
      </c>
      <c r="O26" s="32">
        <v>0</v>
      </c>
      <c r="P26" s="32">
        <v>0</v>
      </c>
      <c r="Q26" s="18">
        <v>44222</v>
      </c>
      <c r="R26" s="21">
        <v>1</v>
      </c>
      <c r="S26" s="21">
        <v>0</v>
      </c>
      <c r="T26" s="21">
        <v>0</v>
      </c>
      <c r="U26" s="21">
        <v>0</v>
      </c>
      <c r="V26" s="21">
        <v>1</v>
      </c>
      <c r="W26" s="21">
        <v>1</v>
      </c>
      <c r="X26" s="21">
        <v>0</v>
      </c>
      <c r="Y26" s="21">
        <v>0</v>
      </c>
      <c r="Z26" s="21">
        <v>0</v>
      </c>
      <c r="AA26" s="21">
        <v>0</v>
      </c>
      <c r="AB26" s="22"/>
      <c r="AC26" s="24" t="s">
        <v>109</v>
      </c>
      <c r="AD26" s="18">
        <v>44222</v>
      </c>
      <c r="AE26" s="18">
        <v>44224</v>
      </c>
      <c r="AF26" s="18">
        <v>44228</v>
      </c>
      <c r="AG26" s="21">
        <v>1</v>
      </c>
      <c r="AH26" s="21">
        <v>0</v>
      </c>
      <c r="AI26" s="21">
        <v>1</v>
      </c>
      <c r="AJ26" s="21">
        <v>0</v>
      </c>
      <c r="AK26" s="21">
        <v>0</v>
      </c>
      <c r="AL26" s="21">
        <v>1</v>
      </c>
      <c r="AM26" s="21">
        <v>0</v>
      </c>
      <c r="AN26" s="21">
        <v>0</v>
      </c>
      <c r="AO26" s="21">
        <v>0</v>
      </c>
      <c r="AP26" s="21">
        <v>0</v>
      </c>
      <c r="AQ26" s="21">
        <v>0</v>
      </c>
      <c r="AR26" s="21">
        <v>0</v>
      </c>
      <c r="AS26" s="21">
        <v>0</v>
      </c>
      <c r="AT26" s="21">
        <v>0</v>
      </c>
      <c r="AU26" s="21">
        <v>0</v>
      </c>
      <c r="AV26" s="21">
        <v>1</v>
      </c>
      <c r="AW26" s="21">
        <v>1</v>
      </c>
      <c r="AX26" s="21">
        <v>0</v>
      </c>
      <c r="AY26" s="21">
        <v>0</v>
      </c>
      <c r="AZ26" s="21">
        <v>0</v>
      </c>
      <c r="BA26" s="21">
        <v>0</v>
      </c>
      <c r="BB26" s="21">
        <v>0</v>
      </c>
      <c r="BC26" s="21">
        <v>0</v>
      </c>
      <c r="BD26" s="21">
        <v>0</v>
      </c>
    </row>
    <row r="27" spans="2:56" ht="23.1" customHeight="1" x14ac:dyDescent="0.25">
      <c r="B27" s="44">
        <v>19</v>
      </c>
      <c r="C27" s="16" t="s">
        <v>142</v>
      </c>
      <c r="D27" s="32">
        <v>1</v>
      </c>
      <c r="E27" s="32"/>
      <c r="F27" s="57" t="s">
        <v>691</v>
      </c>
      <c r="G27" s="21">
        <v>0</v>
      </c>
      <c r="H27" s="21">
        <v>1</v>
      </c>
      <c r="I27" s="32">
        <v>0</v>
      </c>
      <c r="J27" s="32">
        <v>0</v>
      </c>
      <c r="K27" s="32">
        <v>0</v>
      </c>
      <c r="L27" s="32">
        <v>0</v>
      </c>
      <c r="M27" s="32">
        <v>0</v>
      </c>
      <c r="N27" s="32">
        <v>0</v>
      </c>
      <c r="O27" s="32">
        <v>0</v>
      </c>
      <c r="P27" s="32">
        <v>0</v>
      </c>
      <c r="Q27" s="18">
        <v>44222</v>
      </c>
      <c r="R27" s="21">
        <v>1</v>
      </c>
      <c r="S27" s="21">
        <v>0</v>
      </c>
      <c r="T27" s="21">
        <v>0</v>
      </c>
      <c r="U27" s="21">
        <v>0</v>
      </c>
      <c r="V27" s="21">
        <v>1</v>
      </c>
      <c r="W27" s="21">
        <v>1</v>
      </c>
      <c r="X27" s="21">
        <v>0</v>
      </c>
      <c r="Y27" s="21">
        <v>0</v>
      </c>
      <c r="Z27" s="21">
        <v>0</v>
      </c>
      <c r="AA27" s="21">
        <v>0</v>
      </c>
      <c r="AB27" s="22"/>
      <c r="AC27" s="24" t="s">
        <v>110</v>
      </c>
      <c r="AD27" s="18">
        <v>44223</v>
      </c>
      <c r="AE27" s="18">
        <v>44224</v>
      </c>
      <c r="AF27" s="18">
        <v>44228</v>
      </c>
      <c r="AG27" s="21">
        <v>0</v>
      </c>
      <c r="AH27" s="21">
        <v>1</v>
      </c>
      <c r="AI27" s="21">
        <v>1</v>
      </c>
      <c r="AJ27" s="21">
        <v>0</v>
      </c>
      <c r="AK27" s="21">
        <v>0</v>
      </c>
      <c r="AL27" s="21">
        <v>0</v>
      </c>
      <c r="AM27" s="21">
        <v>0</v>
      </c>
      <c r="AN27" s="21">
        <v>0</v>
      </c>
      <c r="AO27" s="21">
        <v>0</v>
      </c>
      <c r="AP27" s="21">
        <v>0</v>
      </c>
      <c r="AQ27" s="75">
        <v>1</v>
      </c>
      <c r="AR27" s="75">
        <v>0</v>
      </c>
      <c r="AS27" s="21">
        <v>0</v>
      </c>
      <c r="AT27" s="21">
        <v>0</v>
      </c>
      <c r="AU27" s="21">
        <v>1</v>
      </c>
      <c r="AV27" s="21">
        <v>0</v>
      </c>
      <c r="AW27" s="21">
        <v>1</v>
      </c>
      <c r="AX27" s="21">
        <v>0</v>
      </c>
      <c r="AY27" s="21">
        <v>0</v>
      </c>
      <c r="AZ27" s="21">
        <v>0</v>
      </c>
      <c r="BA27" s="21">
        <v>0</v>
      </c>
      <c r="BB27" s="21">
        <v>0</v>
      </c>
      <c r="BC27" s="21">
        <v>0</v>
      </c>
      <c r="BD27" s="21">
        <v>0</v>
      </c>
    </row>
    <row r="28" spans="2:56" s="5" customFormat="1" ht="23.1" customHeight="1" x14ac:dyDescent="0.25">
      <c r="B28" s="44">
        <v>20</v>
      </c>
      <c r="C28" s="16" t="s">
        <v>143</v>
      </c>
      <c r="D28" s="32">
        <v>0</v>
      </c>
      <c r="E28" s="32">
        <v>1</v>
      </c>
      <c r="F28" s="57" t="s">
        <v>162</v>
      </c>
      <c r="G28" s="21">
        <v>0</v>
      </c>
      <c r="H28" s="21">
        <v>1</v>
      </c>
      <c r="I28" s="32">
        <v>0</v>
      </c>
      <c r="J28" s="32">
        <v>0</v>
      </c>
      <c r="K28" s="32">
        <v>0</v>
      </c>
      <c r="L28" s="32">
        <v>0</v>
      </c>
      <c r="M28" s="32">
        <v>0</v>
      </c>
      <c r="N28" s="32">
        <v>0</v>
      </c>
      <c r="O28" s="32">
        <v>0</v>
      </c>
      <c r="P28" s="32">
        <v>0</v>
      </c>
      <c r="Q28" s="18">
        <v>44224</v>
      </c>
      <c r="R28" s="21">
        <v>1</v>
      </c>
      <c r="S28" s="21">
        <v>0</v>
      </c>
      <c r="T28" s="21">
        <v>0</v>
      </c>
      <c r="U28" s="21">
        <v>0</v>
      </c>
      <c r="V28" s="21">
        <v>1</v>
      </c>
      <c r="W28" s="21">
        <v>1</v>
      </c>
      <c r="X28" s="21">
        <v>0</v>
      </c>
      <c r="Y28" s="21">
        <v>0</v>
      </c>
      <c r="Z28" s="21">
        <v>0</v>
      </c>
      <c r="AA28" s="21">
        <v>0</v>
      </c>
      <c r="AB28" s="22"/>
      <c r="AC28" s="24" t="s">
        <v>109</v>
      </c>
      <c r="AD28" s="18">
        <v>44224</v>
      </c>
      <c r="AE28" s="18">
        <v>44225</v>
      </c>
      <c r="AF28" s="18">
        <v>44228</v>
      </c>
      <c r="AG28" s="21">
        <v>1</v>
      </c>
      <c r="AH28" s="21">
        <v>0</v>
      </c>
      <c r="AI28" s="21">
        <v>1</v>
      </c>
      <c r="AJ28" s="21">
        <v>0</v>
      </c>
      <c r="AK28" s="21">
        <v>0</v>
      </c>
      <c r="AL28" s="21">
        <v>1</v>
      </c>
      <c r="AM28" s="21">
        <v>0</v>
      </c>
      <c r="AN28" s="21">
        <v>0</v>
      </c>
      <c r="AO28" s="21">
        <v>0</v>
      </c>
      <c r="AP28" s="21">
        <v>0</v>
      </c>
      <c r="AQ28" s="75">
        <v>0</v>
      </c>
      <c r="AR28" s="75">
        <v>0</v>
      </c>
      <c r="AS28" s="21">
        <v>0</v>
      </c>
      <c r="AT28" s="21">
        <v>1</v>
      </c>
      <c r="AU28" s="21">
        <v>0</v>
      </c>
      <c r="AV28" s="21">
        <v>0</v>
      </c>
      <c r="AW28" s="21">
        <v>1</v>
      </c>
      <c r="AX28" s="21">
        <v>0</v>
      </c>
      <c r="AY28" s="21">
        <v>0</v>
      </c>
      <c r="AZ28" s="21">
        <v>0</v>
      </c>
      <c r="BA28" s="21">
        <v>0</v>
      </c>
      <c r="BB28" s="21">
        <v>0</v>
      </c>
      <c r="BC28" s="21">
        <v>0</v>
      </c>
      <c r="BD28" s="21">
        <v>0</v>
      </c>
    </row>
    <row r="29" spans="2:56" s="5" customFormat="1" ht="23.1" customHeight="1" x14ac:dyDescent="0.25">
      <c r="B29" s="44">
        <v>21</v>
      </c>
      <c r="C29" s="16" t="s">
        <v>144</v>
      </c>
      <c r="D29" s="32">
        <v>0</v>
      </c>
      <c r="E29" s="32">
        <v>1</v>
      </c>
      <c r="F29" s="57" t="s">
        <v>163</v>
      </c>
      <c r="G29" s="21">
        <v>0</v>
      </c>
      <c r="H29" s="21">
        <v>8</v>
      </c>
      <c r="I29" s="32">
        <v>0</v>
      </c>
      <c r="J29" s="32">
        <v>0</v>
      </c>
      <c r="K29" s="32">
        <v>0</v>
      </c>
      <c r="L29" s="32">
        <v>0</v>
      </c>
      <c r="M29" s="32">
        <v>0</v>
      </c>
      <c r="N29" s="32">
        <v>0</v>
      </c>
      <c r="O29" s="32">
        <v>0</v>
      </c>
      <c r="P29" s="32">
        <v>0</v>
      </c>
      <c r="Q29" s="18">
        <v>44224</v>
      </c>
      <c r="R29" s="21">
        <v>1</v>
      </c>
      <c r="S29" s="21">
        <v>0</v>
      </c>
      <c r="T29" s="21">
        <v>0</v>
      </c>
      <c r="U29" s="21">
        <v>0</v>
      </c>
      <c r="V29" s="21">
        <v>1</v>
      </c>
      <c r="W29" s="21">
        <v>1</v>
      </c>
      <c r="X29" s="21">
        <v>0</v>
      </c>
      <c r="Y29" s="21">
        <v>0</v>
      </c>
      <c r="Z29" s="21">
        <v>0</v>
      </c>
      <c r="AA29" s="21">
        <v>0</v>
      </c>
      <c r="AB29" s="23"/>
      <c r="AC29" s="24" t="s">
        <v>109</v>
      </c>
      <c r="AD29" s="18">
        <v>44225</v>
      </c>
      <c r="AE29" s="18">
        <v>44258</v>
      </c>
      <c r="AF29" s="18">
        <v>44231</v>
      </c>
      <c r="AG29" s="21">
        <v>1</v>
      </c>
      <c r="AH29" s="21">
        <v>0</v>
      </c>
      <c r="AI29" s="21">
        <v>1</v>
      </c>
      <c r="AJ29" s="21">
        <v>0</v>
      </c>
      <c r="AK29" s="21">
        <v>1</v>
      </c>
      <c r="AL29" s="21">
        <v>0</v>
      </c>
      <c r="AM29" s="21">
        <v>0</v>
      </c>
      <c r="AN29" s="21">
        <v>0</v>
      </c>
      <c r="AO29" s="21">
        <v>0</v>
      </c>
      <c r="AP29" s="21">
        <v>0</v>
      </c>
      <c r="AQ29" s="75">
        <v>0</v>
      </c>
      <c r="AR29" s="75">
        <v>0</v>
      </c>
      <c r="AS29" s="21">
        <v>0</v>
      </c>
      <c r="AT29" s="21">
        <v>0</v>
      </c>
      <c r="AU29" s="21">
        <v>1</v>
      </c>
      <c r="AV29" s="21">
        <v>0</v>
      </c>
      <c r="AW29" s="21">
        <v>1</v>
      </c>
      <c r="AX29" s="21">
        <v>0</v>
      </c>
      <c r="AY29" s="21">
        <v>0</v>
      </c>
      <c r="AZ29" s="21">
        <v>0</v>
      </c>
      <c r="BA29" s="21">
        <v>0</v>
      </c>
      <c r="BB29" s="21">
        <v>0</v>
      </c>
      <c r="BC29" s="21">
        <v>0</v>
      </c>
      <c r="BD29" s="21">
        <v>0</v>
      </c>
    </row>
    <row r="30" spans="2:56" ht="26.25" customHeight="1" x14ac:dyDescent="0.25">
      <c r="B30" s="101" t="s">
        <v>71</v>
      </c>
      <c r="C30" s="101"/>
      <c r="D30" s="71">
        <f>SUM(D9:D29)</f>
        <v>2</v>
      </c>
      <c r="E30" s="71">
        <f>SUM(E9:E29)</f>
        <v>19</v>
      </c>
      <c r="F30" s="10"/>
      <c r="G30" s="71">
        <f t="shared" ref="G30:P30" si="0">SUM(G9:G29)</f>
        <v>0</v>
      </c>
      <c r="H30" s="71">
        <f t="shared" si="0"/>
        <v>144</v>
      </c>
      <c r="I30" s="71">
        <f t="shared" si="0"/>
        <v>0</v>
      </c>
      <c r="J30" s="71">
        <f t="shared" si="0"/>
        <v>0</v>
      </c>
      <c r="K30" s="71">
        <f t="shared" si="0"/>
        <v>0</v>
      </c>
      <c r="L30" s="71">
        <f t="shared" si="0"/>
        <v>0</v>
      </c>
      <c r="M30" s="71">
        <f t="shared" si="0"/>
        <v>0</v>
      </c>
      <c r="N30" s="71">
        <f t="shared" si="0"/>
        <v>0</v>
      </c>
      <c r="O30" s="71">
        <f t="shared" si="0"/>
        <v>0</v>
      </c>
      <c r="P30" s="71">
        <f t="shared" si="0"/>
        <v>1</v>
      </c>
      <c r="Q30" s="10"/>
      <c r="R30" s="71">
        <f>SUM(R9:R29)/38</f>
        <v>0.55263157894736847</v>
      </c>
      <c r="S30" s="71">
        <f>SUM(S9:S29)/38</f>
        <v>0</v>
      </c>
      <c r="T30" s="71">
        <f t="shared" ref="T30:AA30" si="1">SUM(T9:T29)</f>
        <v>0</v>
      </c>
      <c r="U30" s="71">
        <f t="shared" si="1"/>
        <v>0</v>
      </c>
      <c r="V30" s="71">
        <f t="shared" si="1"/>
        <v>21</v>
      </c>
      <c r="W30" s="71">
        <f t="shared" si="1"/>
        <v>20</v>
      </c>
      <c r="X30" s="71">
        <f t="shared" si="1"/>
        <v>0</v>
      </c>
      <c r="Y30" s="71">
        <f t="shared" si="1"/>
        <v>0</v>
      </c>
      <c r="Z30" s="71">
        <f t="shared" si="1"/>
        <v>0</v>
      </c>
      <c r="AA30" s="71">
        <f t="shared" si="1"/>
        <v>0</v>
      </c>
      <c r="AB30" s="10"/>
      <c r="AC30" s="10"/>
      <c r="AD30" s="10"/>
      <c r="AE30" s="10"/>
      <c r="AF30" s="10"/>
      <c r="AG30" s="71">
        <f t="shared" ref="AG30:AQ30" si="2">SUM(AG9:AG29)</f>
        <v>14</v>
      </c>
      <c r="AH30" s="71">
        <f t="shared" si="2"/>
        <v>7</v>
      </c>
      <c r="AI30" s="71">
        <f t="shared" si="2"/>
        <v>21</v>
      </c>
      <c r="AJ30" s="71">
        <f t="shared" si="2"/>
        <v>0</v>
      </c>
      <c r="AK30" s="71">
        <f t="shared" si="2"/>
        <v>1</v>
      </c>
      <c r="AL30" s="71">
        <f t="shared" si="2"/>
        <v>8</v>
      </c>
      <c r="AM30" s="71">
        <f t="shared" si="2"/>
        <v>11</v>
      </c>
      <c r="AN30" s="71">
        <f t="shared" si="2"/>
        <v>0</v>
      </c>
      <c r="AO30" s="71">
        <f t="shared" si="2"/>
        <v>0</v>
      </c>
      <c r="AP30" s="71">
        <f t="shared" si="2"/>
        <v>0</v>
      </c>
      <c r="AQ30" s="71">
        <f t="shared" si="2"/>
        <v>1</v>
      </c>
      <c r="AR30" s="72">
        <v>4</v>
      </c>
      <c r="AS30" s="71">
        <f t="shared" ref="AS30:BD30" si="3">SUM(AS9:AS29)</f>
        <v>0</v>
      </c>
      <c r="AT30" s="71">
        <f t="shared" si="3"/>
        <v>3</v>
      </c>
      <c r="AU30" s="71">
        <f t="shared" si="3"/>
        <v>11</v>
      </c>
      <c r="AV30" s="71">
        <f t="shared" si="3"/>
        <v>7</v>
      </c>
      <c r="AW30" s="71">
        <f t="shared" si="3"/>
        <v>21</v>
      </c>
      <c r="AX30" s="71">
        <f t="shared" si="3"/>
        <v>0</v>
      </c>
      <c r="AY30" s="71">
        <f t="shared" si="3"/>
        <v>0</v>
      </c>
      <c r="AZ30" s="71">
        <f t="shared" si="3"/>
        <v>0</v>
      </c>
      <c r="BA30" s="71">
        <f t="shared" si="3"/>
        <v>0</v>
      </c>
      <c r="BB30" s="71">
        <f t="shared" si="3"/>
        <v>0</v>
      </c>
      <c r="BC30" s="71">
        <f t="shared" si="3"/>
        <v>0</v>
      </c>
      <c r="BD30" s="71">
        <f t="shared" si="3"/>
        <v>0</v>
      </c>
    </row>
    <row r="31" spans="2:56" ht="23.1" customHeight="1" x14ac:dyDescent="0.25"/>
    <row r="32" spans="2:56" ht="23.1" customHeight="1" x14ac:dyDescent="0.25"/>
    <row r="33" ht="23.1" customHeight="1" x14ac:dyDescent="0.25"/>
    <row r="34" ht="23.1" customHeight="1" x14ac:dyDescent="0.25"/>
  </sheetData>
  <mergeCells count="74">
    <mergeCell ref="B2:Q2"/>
    <mergeCell ref="F4:F8"/>
    <mergeCell ref="B4:B8"/>
    <mergeCell ref="C4:C8"/>
    <mergeCell ref="D4:E5"/>
    <mergeCell ref="D6:D8"/>
    <mergeCell ref="E6:E8"/>
    <mergeCell ref="M4:N4"/>
    <mergeCell ref="O4:P4"/>
    <mergeCell ref="Q4:Q8"/>
    <mergeCell ref="AF4:AF8"/>
    <mergeCell ref="Z5:Z8"/>
    <mergeCell ref="AA5:AA8"/>
    <mergeCell ref="G4:L4"/>
    <mergeCell ref="R4:S4"/>
    <mergeCell ref="L5:L8"/>
    <mergeCell ref="M5:N5"/>
    <mergeCell ref="O5:P5"/>
    <mergeCell ref="R5:R8"/>
    <mergeCell ref="M6:M8"/>
    <mergeCell ref="N6:N8"/>
    <mergeCell ref="O6:O8"/>
    <mergeCell ref="P6:P8"/>
    <mergeCell ref="S5:S8"/>
    <mergeCell ref="W4:AA4"/>
    <mergeCell ref="AB4:AB8"/>
    <mergeCell ref="AC4:AC8"/>
    <mergeCell ref="AD4:AD8"/>
    <mergeCell ref="AE4:AE8"/>
    <mergeCell ref="G5:G8"/>
    <mergeCell ref="H5:H8"/>
    <mergeCell ref="I5:I8"/>
    <mergeCell ref="J5:J8"/>
    <mergeCell ref="K5:K8"/>
    <mergeCell ref="AV6:AV8"/>
    <mergeCell ref="AS6:AS8"/>
    <mergeCell ref="AW4:BD4"/>
    <mergeCell ref="BA5:BD5"/>
    <mergeCell ref="BB6:BB8"/>
    <mergeCell ref="BC6:BC8"/>
    <mergeCell ref="BD6:BD8"/>
    <mergeCell ref="BA6:BA8"/>
    <mergeCell ref="AI5:AQ5"/>
    <mergeCell ref="AS5:AV5"/>
    <mergeCell ref="AW5:AZ5"/>
    <mergeCell ref="AW6:AW8"/>
    <mergeCell ref="AZ6:AZ8"/>
    <mergeCell ref="AI6:AI8"/>
    <mergeCell ref="AX6:AX8"/>
    <mergeCell ref="AY6:AY8"/>
    <mergeCell ref="AJ6:AJ8"/>
    <mergeCell ref="AP7:AP8"/>
    <mergeCell ref="AQ7:AQ8"/>
    <mergeCell ref="AR7:AR8"/>
    <mergeCell ref="AK7:AL7"/>
    <mergeCell ref="AM7:AM8"/>
    <mergeCell ref="AT6:AT8"/>
    <mergeCell ref="AU6:AU8"/>
    <mergeCell ref="B30:C30"/>
    <mergeCell ref="T4:V4"/>
    <mergeCell ref="T6:T8"/>
    <mergeCell ref="U6:U8"/>
    <mergeCell ref="AH6:AH8"/>
    <mergeCell ref="AG5:AH5"/>
    <mergeCell ref="V5:V8"/>
    <mergeCell ref="W5:W8"/>
    <mergeCell ref="X5:X8"/>
    <mergeCell ref="Y5:Y8"/>
    <mergeCell ref="T5:U5"/>
    <mergeCell ref="AG4:AV4"/>
    <mergeCell ref="AN7:AN8"/>
    <mergeCell ref="AO7:AO8"/>
    <mergeCell ref="AG6:AG8"/>
    <mergeCell ref="AK6:AR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28"/>
  <sheetViews>
    <sheetView showGridLines="0" workbookViewId="0">
      <pane ySplit="8" topLeftCell="A12" activePane="bottomLeft" state="frozen"/>
      <selection pane="bottomLeft" activeCell="A24" sqref="A24"/>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5" width="4.7109375" style="5" customWidth="1"/>
    <col min="6" max="6" width="39.42578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2.570312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114</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3.1" customHeight="1" x14ac:dyDescent="0.25">
      <c r="B9" s="33">
        <v>1</v>
      </c>
      <c r="C9" s="16" t="s">
        <v>583</v>
      </c>
      <c r="D9" s="32">
        <v>0</v>
      </c>
      <c r="E9" s="32">
        <v>1</v>
      </c>
      <c r="F9" s="58" t="s">
        <v>598</v>
      </c>
      <c r="G9" s="32">
        <v>0</v>
      </c>
      <c r="H9" s="21">
        <v>5</v>
      </c>
      <c r="I9" s="32">
        <v>0</v>
      </c>
      <c r="J9" s="32">
        <v>0</v>
      </c>
      <c r="K9" s="32">
        <v>0</v>
      </c>
      <c r="L9" s="32">
        <v>0</v>
      </c>
      <c r="M9" s="32">
        <v>0</v>
      </c>
      <c r="N9" s="32">
        <v>0</v>
      </c>
      <c r="O9" s="32">
        <v>0</v>
      </c>
      <c r="P9" s="32">
        <v>0</v>
      </c>
      <c r="Q9" s="19">
        <v>44473</v>
      </c>
      <c r="R9" s="21">
        <v>1</v>
      </c>
      <c r="S9" s="21">
        <v>0</v>
      </c>
      <c r="T9" s="21">
        <v>0</v>
      </c>
      <c r="U9" s="21">
        <v>0</v>
      </c>
      <c r="V9" s="21">
        <v>1</v>
      </c>
      <c r="W9" s="21">
        <v>1</v>
      </c>
      <c r="X9" s="21">
        <v>0</v>
      </c>
      <c r="Y9" s="21">
        <v>0</v>
      </c>
      <c r="Z9" s="21">
        <v>0</v>
      </c>
      <c r="AA9" s="21">
        <v>0</v>
      </c>
      <c r="AB9" s="21">
        <v>0</v>
      </c>
      <c r="AC9" s="22"/>
      <c r="AD9" s="24" t="s">
        <v>389</v>
      </c>
      <c r="AE9" s="18">
        <v>44474</v>
      </c>
      <c r="AF9" s="18">
        <v>44480</v>
      </c>
      <c r="AG9" s="18">
        <v>44481</v>
      </c>
      <c r="AH9" s="21">
        <v>0</v>
      </c>
      <c r="AI9" s="21">
        <v>1</v>
      </c>
      <c r="AJ9" s="21">
        <v>1</v>
      </c>
      <c r="AK9" s="21">
        <v>0</v>
      </c>
      <c r="AL9" s="21">
        <v>0</v>
      </c>
      <c r="AM9" s="21">
        <v>1</v>
      </c>
      <c r="AN9" s="21">
        <v>0</v>
      </c>
      <c r="AO9" s="21">
        <v>0</v>
      </c>
      <c r="AP9" s="21">
        <v>0</v>
      </c>
      <c r="AQ9" s="21">
        <v>0</v>
      </c>
      <c r="AR9" s="21">
        <v>0</v>
      </c>
      <c r="AS9" s="21">
        <v>0</v>
      </c>
      <c r="AT9" s="21">
        <v>0</v>
      </c>
      <c r="AU9" s="21">
        <v>1</v>
      </c>
      <c r="AV9" s="21">
        <v>0</v>
      </c>
      <c r="AW9" s="21">
        <v>0</v>
      </c>
      <c r="AX9" s="21">
        <v>1</v>
      </c>
      <c r="AY9" s="21">
        <v>0</v>
      </c>
      <c r="AZ9" s="21">
        <v>0</v>
      </c>
      <c r="BA9" s="21">
        <v>0</v>
      </c>
      <c r="BB9" s="21">
        <v>0</v>
      </c>
      <c r="BC9" s="21">
        <v>0</v>
      </c>
      <c r="BD9" s="21">
        <v>0</v>
      </c>
      <c r="BE9" s="21">
        <v>0</v>
      </c>
    </row>
    <row r="10" spans="2:110" ht="23.1" customHeight="1" x14ac:dyDescent="0.25">
      <c r="B10" s="33">
        <v>2</v>
      </c>
      <c r="C10" s="16" t="s">
        <v>584</v>
      </c>
      <c r="D10" s="32">
        <v>0</v>
      </c>
      <c r="E10" s="32">
        <v>1</v>
      </c>
      <c r="F10" s="58" t="s">
        <v>599</v>
      </c>
      <c r="G10" s="32">
        <v>0</v>
      </c>
      <c r="H10" s="21">
        <v>1</v>
      </c>
      <c r="I10" s="32">
        <v>0</v>
      </c>
      <c r="J10" s="32">
        <v>0</v>
      </c>
      <c r="K10" s="32">
        <v>0</v>
      </c>
      <c r="L10" s="32">
        <v>0</v>
      </c>
      <c r="M10" s="32">
        <v>0</v>
      </c>
      <c r="N10" s="32">
        <v>0</v>
      </c>
      <c r="O10" s="32">
        <v>0</v>
      </c>
      <c r="P10" s="32">
        <v>0</v>
      </c>
      <c r="Q10" s="19">
        <v>44475</v>
      </c>
      <c r="R10" s="21">
        <v>1</v>
      </c>
      <c r="S10" s="21">
        <v>0</v>
      </c>
      <c r="T10" s="21">
        <v>0</v>
      </c>
      <c r="U10" s="21">
        <v>0</v>
      </c>
      <c r="V10" s="21">
        <v>1</v>
      </c>
      <c r="W10" s="21">
        <v>1</v>
      </c>
      <c r="X10" s="21">
        <v>0</v>
      </c>
      <c r="Y10" s="21">
        <v>0</v>
      </c>
      <c r="Z10" s="21">
        <v>0</v>
      </c>
      <c r="AA10" s="21">
        <v>0</v>
      </c>
      <c r="AB10" s="21">
        <v>0</v>
      </c>
      <c r="AC10" s="22"/>
      <c r="AD10" s="24" t="s">
        <v>109</v>
      </c>
      <c r="AE10" s="18">
        <v>44477</v>
      </c>
      <c r="AF10" s="18">
        <v>44477</v>
      </c>
      <c r="AG10" s="18">
        <v>44484</v>
      </c>
      <c r="AH10" s="21">
        <v>1</v>
      </c>
      <c r="AI10" s="21">
        <v>0</v>
      </c>
      <c r="AJ10" s="21">
        <v>1</v>
      </c>
      <c r="AK10" s="21">
        <v>0</v>
      </c>
      <c r="AL10" s="21">
        <v>0</v>
      </c>
      <c r="AM10" s="21">
        <v>0</v>
      </c>
      <c r="AN10" s="21">
        <v>0</v>
      </c>
      <c r="AO10" s="21">
        <v>0</v>
      </c>
      <c r="AP10" s="21">
        <v>0</v>
      </c>
      <c r="AQ10" s="21">
        <v>0</v>
      </c>
      <c r="AR10" s="21">
        <v>0</v>
      </c>
      <c r="AS10" s="21">
        <v>0</v>
      </c>
      <c r="AT10" s="21">
        <v>0</v>
      </c>
      <c r="AU10" s="21">
        <v>1</v>
      </c>
      <c r="AV10" s="21">
        <v>0</v>
      </c>
      <c r="AW10" s="21">
        <v>0</v>
      </c>
      <c r="AX10" s="21">
        <v>1</v>
      </c>
      <c r="AY10" s="21">
        <v>0</v>
      </c>
      <c r="AZ10" s="21">
        <v>0</v>
      </c>
      <c r="BA10" s="21">
        <v>0</v>
      </c>
      <c r="BB10" s="21">
        <v>0</v>
      </c>
      <c r="BC10" s="21">
        <v>0</v>
      </c>
      <c r="BD10" s="21">
        <v>0</v>
      </c>
      <c r="BE10" s="21">
        <v>0</v>
      </c>
    </row>
    <row r="11" spans="2:110" ht="23.1" customHeight="1" x14ac:dyDescent="0.25">
      <c r="B11" s="33">
        <v>3</v>
      </c>
      <c r="C11" s="16" t="s">
        <v>585</v>
      </c>
      <c r="D11" s="32">
        <v>0</v>
      </c>
      <c r="E11" s="32">
        <v>1</v>
      </c>
      <c r="F11" s="58" t="s">
        <v>600</v>
      </c>
      <c r="G11" s="32">
        <v>0</v>
      </c>
      <c r="H11" s="21">
        <v>3</v>
      </c>
      <c r="I11" s="32">
        <v>0</v>
      </c>
      <c r="J11" s="32">
        <v>0</v>
      </c>
      <c r="K11" s="32">
        <v>0</v>
      </c>
      <c r="L11" s="32">
        <v>0</v>
      </c>
      <c r="M11" s="32">
        <v>0</v>
      </c>
      <c r="N11" s="32">
        <v>0</v>
      </c>
      <c r="O11" s="32">
        <v>0</v>
      </c>
      <c r="P11" s="32">
        <v>0</v>
      </c>
      <c r="Q11" s="19">
        <v>44475</v>
      </c>
      <c r="R11" s="21">
        <v>1</v>
      </c>
      <c r="S11" s="21">
        <v>0</v>
      </c>
      <c r="T11" s="21">
        <v>0</v>
      </c>
      <c r="U11" s="21">
        <v>0</v>
      </c>
      <c r="V11" s="21">
        <v>1</v>
      </c>
      <c r="W11" s="21">
        <v>1</v>
      </c>
      <c r="X11" s="21">
        <v>0</v>
      </c>
      <c r="Y11" s="21">
        <v>0</v>
      </c>
      <c r="Z11" s="21">
        <v>0</v>
      </c>
      <c r="AA11" s="21">
        <v>0</v>
      </c>
      <c r="AB11" s="21">
        <v>0</v>
      </c>
      <c r="AC11" s="23"/>
      <c r="AD11" s="24" t="s">
        <v>613</v>
      </c>
      <c r="AE11" s="18">
        <v>44477</v>
      </c>
      <c r="AF11" s="18">
        <v>44481</v>
      </c>
      <c r="AG11" s="18">
        <v>44483</v>
      </c>
      <c r="AH11" s="21">
        <v>1</v>
      </c>
      <c r="AI11" s="21">
        <v>0</v>
      </c>
      <c r="AJ11" s="21">
        <v>1</v>
      </c>
      <c r="AK11" s="21">
        <v>0</v>
      </c>
      <c r="AL11" s="21">
        <v>0</v>
      </c>
      <c r="AM11" s="21">
        <v>0</v>
      </c>
      <c r="AN11" s="21">
        <v>0</v>
      </c>
      <c r="AO11" s="21">
        <v>0</v>
      </c>
      <c r="AP11" s="21">
        <v>0</v>
      </c>
      <c r="AQ11" s="21">
        <v>1</v>
      </c>
      <c r="AR11" s="21">
        <v>0</v>
      </c>
      <c r="AS11" s="21">
        <v>0</v>
      </c>
      <c r="AT11" s="21">
        <v>0</v>
      </c>
      <c r="AU11" s="21">
        <v>0</v>
      </c>
      <c r="AV11" s="21">
        <v>0</v>
      </c>
      <c r="AW11" s="21">
        <v>1</v>
      </c>
      <c r="AX11" s="21">
        <v>1</v>
      </c>
      <c r="AY11" s="21">
        <v>0</v>
      </c>
      <c r="AZ11" s="21">
        <v>0</v>
      </c>
      <c r="BA11" s="21">
        <v>0</v>
      </c>
      <c r="BB11" s="21">
        <v>0</v>
      </c>
      <c r="BC11" s="21">
        <v>0</v>
      </c>
      <c r="BD11" s="21">
        <v>0</v>
      </c>
      <c r="BE11" s="21">
        <v>0</v>
      </c>
    </row>
    <row r="12" spans="2:110" ht="23.1" customHeight="1" x14ac:dyDescent="0.25">
      <c r="B12" s="33">
        <v>4</v>
      </c>
      <c r="C12" s="16" t="s">
        <v>586</v>
      </c>
      <c r="D12" s="32">
        <v>1</v>
      </c>
      <c r="E12" s="32">
        <v>0</v>
      </c>
      <c r="F12" s="58" t="s">
        <v>601</v>
      </c>
      <c r="G12" s="32">
        <v>0</v>
      </c>
      <c r="H12" s="21">
        <v>1</v>
      </c>
      <c r="I12" s="32">
        <v>0</v>
      </c>
      <c r="J12" s="32">
        <v>0</v>
      </c>
      <c r="K12" s="32">
        <v>0</v>
      </c>
      <c r="L12" s="32">
        <v>0</v>
      </c>
      <c r="M12" s="32">
        <v>0</v>
      </c>
      <c r="N12" s="32">
        <v>0</v>
      </c>
      <c r="O12" s="32">
        <v>0</v>
      </c>
      <c r="P12" s="32">
        <v>0</v>
      </c>
      <c r="Q12" s="19">
        <v>44476</v>
      </c>
      <c r="R12" s="21">
        <v>1</v>
      </c>
      <c r="S12" s="21">
        <v>0</v>
      </c>
      <c r="T12" s="21">
        <v>0</v>
      </c>
      <c r="U12" s="21">
        <v>0</v>
      </c>
      <c r="V12" s="21">
        <v>1</v>
      </c>
      <c r="W12" s="21">
        <v>1</v>
      </c>
      <c r="X12" s="21">
        <v>0</v>
      </c>
      <c r="Y12" s="21">
        <v>0</v>
      </c>
      <c r="Z12" s="21">
        <v>0</v>
      </c>
      <c r="AA12" s="21">
        <v>0</v>
      </c>
      <c r="AB12" s="21">
        <v>0</v>
      </c>
      <c r="AC12" s="22"/>
      <c r="AD12" s="24" t="s">
        <v>614</v>
      </c>
      <c r="AE12" s="18">
        <v>44477</v>
      </c>
      <c r="AF12" s="18">
        <v>44484</v>
      </c>
      <c r="AG12" s="18">
        <v>44484</v>
      </c>
      <c r="AH12" s="21">
        <v>0</v>
      </c>
      <c r="AI12" s="21">
        <v>1</v>
      </c>
      <c r="AJ12" s="21">
        <v>1</v>
      </c>
      <c r="AK12" s="21">
        <v>0</v>
      </c>
      <c r="AL12" s="21">
        <v>0</v>
      </c>
      <c r="AM12" s="21">
        <v>0</v>
      </c>
      <c r="AN12" s="21">
        <v>1</v>
      </c>
      <c r="AO12" s="21">
        <v>0</v>
      </c>
      <c r="AP12" s="21">
        <v>0</v>
      </c>
      <c r="AQ12" s="21">
        <v>0</v>
      </c>
      <c r="AR12" s="21">
        <v>0</v>
      </c>
      <c r="AS12" s="21">
        <v>0</v>
      </c>
      <c r="AT12" s="21">
        <v>0</v>
      </c>
      <c r="AU12" s="21">
        <v>0</v>
      </c>
      <c r="AV12" s="21">
        <v>1</v>
      </c>
      <c r="AW12" s="21">
        <v>0</v>
      </c>
      <c r="AX12" s="21">
        <v>1</v>
      </c>
      <c r="AY12" s="21">
        <v>0</v>
      </c>
      <c r="AZ12" s="21">
        <v>0</v>
      </c>
      <c r="BA12" s="21">
        <v>0</v>
      </c>
      <c r="BB12" s="21">
        <v>0</v>
      </c>
      <c r="BC12" s="21">
        <v>0</v>
      </c>
      <c r="BD12" s="21">
        <v>0</v>
      </c>
      <c r="BE12" s="21">
        <v>0</v>
      </c>
    </row>
    <row r="13" spans="2:110" ht="23.1" customHeight="1" x14ac:dyDescent="0.25">
      <c r="B13" s="33">
        <v>5</v>
      </c>
      <c r="C13" s="16" t="s">
        <v>587</v>
      </c>
      <c r="D13" s="32">
        <v>1</v>
      </c>
      <c r="E13" s="32">
        <v>0</v>
      </c>
      <c r="F13" s="58" t="s">
        <v>602</v>
      </c>
      <c r="G13" s="32">
        <v>0</v>
      </c>
      <c r="H13" s="21">
        <v>4</v>
      </c>
      <c r="I13" s="32">
        <v>0</v>
      </c>
      <c r="J13" s="32">
        <v>0</v>
      </c>
      <c r="K13" s="32">
        <v>0</v>
      </c>
      <c r="L13" s="32">
        <v>0</v>
      </c>
      <c r="M13" s="32">
        <v>0</v>
      </c>
      <c r="N13" s="32">
        <v>0</v>
      </c>
      <c r="O13" s="32">
        <v>0</v>
      </c>
      <c r="P13" s="32">
        <v>0</v>
      </c>
      <c r="Q13" s="19">
        <v>44480</v>
      </c>
      <c r="R13" s="21">
        <v>1</v>
      </c>
      <c r="S13" s="21">
        <v>0</v>
      </c>
      <c r="T13" s="21">
        <v>0</v>
      </c>
      <c r="U13" s="21">
        <v>0</v>
      </c>
      <c r="V13" s="21">
        <v>1</v>
      </c>
      <c r="W13" s="21">
        <v>1</v>
      </c>
      <c r="X13" s="21">
        <v>0</v>
      </c>
      <c r="Y13" s="21">
        <v>0</v>
      </c>
      <c r="Z13" s="21">
        <v>0</v>
      </c>
      <c r="AA13" s="21">
        <v>0</v>
      </c>
      <c r="AB13" s="21">
        <v>0</v>
      </c>
      <c r="AC13" s="22"/>
      <c r="AD13" s="24" t="s">
        <v>454</v>
      </c>
      <c r="AE13" s="18">
        <v>44480</v>
      </c>
      <c r="AF13" s="18">
        <v>44495</v>
      </c>
      <c r="AG13" s="18">
        <v>44496</v>
      </c>
      <c r="AH13" s="21">
        <v>0</v>
      </c>
      <c r="AI13" s="21">
        <v>1</v>
      </c>
      <c r="AJ13" s="21">
        <v>1</v>
      </c>
      <c r="AK13" s="21">
        <v>0</v>
      </c>
      <c r="AL13" s="21">
        <v>0</v>
      </c>
      <c r="AM13" s="21">
        <v>0</v>
      </c>
      <c r="AN13" s="21">
        <v>1</v>
      </c>
      <c r="AO13" s="21">
        <v>0</v>
      </c>
      <c r="AP13" s="21">
        <v>0</v>
      </c>
      <c r="AQ13" s="21">
        <v>0</v>
      </c>
      <c r="AR13" s="21">
        <v>0</v>
      </c>
      <c r="AS13" s="21">
        <v>0</v>
      </c>
      <c r="AT13" s="21">
        <v>0</v>
      </c>
      <c r="AU13" s="21">
        <v>0</v>
      </c>
      <c r="AV13" s="21">
        <v>0</v>
      </c>
      <c r="AW13" s="21">
        <v>1</v>
      </c>
      <c r="AX13" s="21">
        <v>1</v>
      </c>
      <c r="AY13" s="21">
        <v>0</v>
      </c>
      <c r="AZ13" s="21">
        <v>0</v>
      </c>
      <c r="BA13" s="21">
        <v>0</v>
      </c>
      <c r="BB13" s="21">
        <v>0</v>
      </c>
      <c r="BC13" s="21">
        <v>0</v>
      </c>
      <c r="BD13" s="21">
        <v>0</v>
      </c>
      <c r="BE13" s="21">
        <v>0</v>
      </c>
    </row>
    <row r="14" spans="2:110" ht="23.1" customHeight="1" x14ac:dyDescent="0.25">
      <c r="B14" s="33">
        <v>6</v>
      </c>
      <c r="C14" s="16" t="s">
        <v>588</v>
      </c>
      <c r="D14" s="95">
        <v>0</v>
      </c>
      <c r="E14" s="32">
        <v>1</v>
      </c>
      <c r="F14" s="58" t="s">
        <v>603</v>
      </c>
      <c r="G14" s="32">
        <v>0</v>
      </c>
      <c r="H14" s="21">
        <v>2</v>
      </c>
      <c r="I14" s="32">
        <v>0</v>
      </c>
      <c r="J14" s="32">
        <v>0</v>
      </c>
      <c r="K14" s="32">
        <v>0</v>
      </c>
      <c r="L14" s="32">
        <v>0</v>
      </c>
      <c r="M14" s="32">
        <v>0</v>
      </c>
      <c r="N14" s="32">
        <v>0</v>
      </c>
      <c r="O14" s="32">
        <v>0</v>
      </c>
      <c r="P14" s="32">
        <v>0</v>
      </c>
      <c r="Q14" s="19">
        <v>44481</v>
      </c>
      <c r="R14" s="21">
        <v>1</v>
      </c>
      <c r="S14" s="21">
        <v>0</v>
      </c>
      <c r="T14" s="21">
        <v>0</v>
      </c>
      <c r="U14" s="21">
        <v>0</v>
      </c>
      <c r="V14" s="21">
        <v>1</v>
      </c>
      <c r="W14" s="21">
        <v>1</v>
      </c>
      <c r="X14" s="21">
        <v>0</v>
      </c>
      <c r="Y14" s="21">
        <v>0</v>
      </c>
      <c r="Z14" s="21">
        <v>0</v>
      </c>
      <c r="AA14" s="21">
        <v>0</v>
      </c>
      <c r="AB14" s="21">
        <v>0</v>
      </c>
      <c r="AC14" s="22"/>
      <c r="AD14" s="24" t="s">
        <v>383</v>
      </c>
      <c r="AE14" s="18">
        <v>44481</v>
      </c>
      <c r="AF14" s="18">
        <v>44494</v>
      </c>
      <c r="AG14" s="18">
        <v>44494</v>
      </c>
      <c r="AH14" s="21">
        <v>1</v>
      </c>
      <c r="AI14" s="21"/>
      <c r="AJ14" s="21">
        <v>1</v>
      </c>
      <c r="AK14" s="21">
        <v>0</v>
      </c>
      <c r="AL14" s="21">
        <v>0</v>
      </c>
      <c r="AM14" s="21">
        <v>0</v>
      </c>
      <c r="AN14" s="21">
        <v>1</v>
      </c>
      <c r="AO14" s="21">
        <v>0</v>
      </c>
      <c r="AP14" s="21">
        <v>0</v>
      </c>
      <c r="AQ14" s="21">
        <v>0</v>
      </c>
      <c r="AR14" s="21">
        <v>0</v>
      </c>
      <c r="AS14" s="21">
        <v>0</v>
      </c>
      <c r="AT14" s="21">
        <v>0</v>
      </c>
      <c r="AU14" s="21">
        <v>0</v>
      </c>
      <c r="AV14" s="21">
        <v>1</v>
      </c>
      <c r="AW14" s="21">
        <v>0</v>
      </c>
      <c r="AX14" s="21">
        <v>1</v>
      </c>
      <c r="AY14" s="21">
        <v>0</v>
      </c>
      <c r="AZ14" s="21">
        <v>0</v>
      </c>
      <c r="BA14" s="21">
        <v>0</v>
      </c>
      <c r="BB14" s="21">
        <v>0</v>
      </c>
      <c r="BC14" s="21">
        <v>0</v>
      </c>
      <c r="BD14" s="21">
        <v>0</v>
      </c>
      <c r="BE14" s="21">
        <v>0</v>
      </c>
    </row>
    <row r="15" spans="2:110" ht="23.1" customHeight="1" x14ac:dyDescent="0.25">
      <c r="B15" s="33">
        <v>7</v>
      </c>
      <c r="C15" s="48" t="s">
        <v>589</v>
      </c>
      <c r="D15" s="32">
        <v>0</v>
      </c>
      <c r="E15" s="66">
        <v>1</v>
      </c>
      <c r="F15" s="67" t="s">
        <v>604</v>
      </c>
      <c r="G15" s="32">
        <v>0</v>
      </c>
      <c r="H15" s="49">
        <v>62</v>
      </c>
      <c r="I15" s="32">
        <v>0</v>
      </c>
      <c r="J15" s="32">
        <v>0</v>
      </c>
      <c r="K15" s="32">
        <v>0</v>
      </c>
      <c r="L15" s="32">
        <v>0</v>
      </c>
      <c r="M15" s="32">
        <v>0</v>
      </c>
      <c r="N15" s="32">
        <v>0</v>
      </c>
      <c r="O15" s="32">
        <v>0</v>
      </c>
      <c r="P15" s="32">
        <v>0</v>
      </c>
      <c r="Q15" s="51">
        <v>44481</v>
      </c>
      <c r="R15" s="49">
        <v>0</v>
      </c>
      <c r="S15" s="49">
        <v>1</v>
      </c>
      <c r="T15" s="21">
        <v>0</v>
      </c>
      <c r="U15" s="21">
        <v>0</v>
      </c>
      <c r="V15" s="49">
        <v>1</v>
      </c>
      <c r="W15" s="49">
        <v>1</v>
      </c>
      <c r="X15" s="21">
        <v>0</v>
      </c>
      <c r="Y15" s="21">
        <v>0</v>
      </c>
      <c r="Z15" s="21">
        <v>0</v>
      </c>
      <c r="AA15" s="21">
        <v>0</v>
      </c>
      <c r="AB15" s="21">
        <v>0</v>
      </c>
      <c r="AC15" s="22"/>
      <c r="AD15" s="52" t="s">
        <v>615</v>
      </c>
      <c r="AE15" s="53">
        <v>44484</v>
      </c>
      <c r="AF15" s="53">
        <v>44510</v>
      </c>
      <c r="AG15" s="53">
        <v>44510</v>
      </c>
      <c r="AH15" s="49">
        <v>0</v>
      </c>
      <c r="AI15" s="49">
        <v>1</v>
      </c>
      <c r="AJ15" s="49">
        <v>1</v>
      </c>
      <c r="AK15" s="21">
        <v>0</v>
      </c>
      <c r="AL15" s="21">
        <v>0</v>
      </c>
      <c r="AM15" s="21">
        <v>0</v>
      </c>
      <c r="AN15" s="49">
        <v>1</v>
      </c>
      <c r="AO15" s="21">
        <v>0</v>
      </c>
      <c r="AP15" s="21">
        <v>0</v>
      </c>
      <c r="AQ15" s="21">
        <v>0</v>
      </c>
      <c r="AR15" s="21">
        <v>0</v>
      </c>
      <c r="AS15" s="21">
        <v>0</v>
      </c>
      <c r="AT15" s="21">
        <v>0</v>
      </c>
      <c r="AU15" s="21">
        <v>0</v>
      </c>
      <c r="AV15" s="49">
        <v>0</v>
      </c>
      <c r="AW15" s="49">
        <v>1</v>
      </c>
      <c r="AX15" s="49">
        <v>1</v>
      </c>
      <c r="AY15" s="21">
        <v>0</v>
      </c>
      <c r="AZ15" s="21">
        <v>0</v>
      </c>
      <c r="BA15" s="21">
        <v>0</v>
      </c>
      <c r="BB15" s="21">
        <v>0</v>
      </c>
      <c r="BC15" s="21">
        <v>0</v>
      </c>
      <c r="BD15" s="21">
        <v>0</v>
      </c>
      <c r="BE15" s="21">
        <v>0</v>
      </c>
    </row>
    <row r="16" spans="2:110" ht="23.1" customHeight="1" x14ac:dyDescent="0.25">
      <c r="B16" s="33">
        <v>8</v>
      </c>
      <c r="C16" s="48" t="s">
        <v>590</v>
      </c>
      <c r="D16" s="32">
        <v>0</v>
      </c>
      <c r="E16" s="66">
        <v>1</v>
      </c>
      <c r="F16" s="67" t="s">
        <v>605</v>
      </c>
      <c r="G16" s="32">
        <v>0</v>
      </c>
      <c r="H16" s="49">
        <v>1</v>
      </c>
      <c r="I16" s="32">
        <v>0</v>
      </c>
      <c r="J16" s="32">
        <v>0</v>
      </c>
      <c r="K16" s="32">
        <v>0</v>
      </c>
      <c r="L16" s="32">
        <v>0</v>
      </c>
      <c r="M16" s="32">
        <v>0</v>
      </c>
      <c r="N16" s="32">
        <v>0</v>
      </c>
      <c r="O16" s="32">
        <v>0</v>
      </c>
      <c r="P16" s="32">
        <v>0</v>
      </c>
      <c r="Q16" s="51">
        <v>44483</v>
      </c>
      <c r="R16" s="49">
        <v>1</v>
      </c>
      <c r="S16" s="49">
        <v>0</v>
      </c>
      <c r="T16" s="21">
        <v>0</v>
      </c>
      <c r="U16" s="21">
        <v>0</v>
      </c>
      <c r="V16" s="49">
        <v>1</v>
      </c>
      <c r="W16" s="49">
        <v>1</v>
      </c>
      <c r="X16" s="21">
        <v>0</v>
      </c>
      <c r="Y16" s="21">
        <v>0</v>
      </c>
      <c r="Z16" s="21">
        <v>0</v>
      </c>
      <c r="AA16" s="21">
        <v>0</v>
      </c>
      <c r="AB16" s="21">
        <v>0</v>
      </c>
      <c r="AC16" s="22"/>
      <c r="AD16" s="52" t="s">
        <v>109</v>
      </c>
      <c r="AE16" s="53">
        <v>44483</v>
      </c>
      <c r="AF16" s="53">
        <v>44483</v>
      </c>
      <c r="AG16" s="53">
        <v>44483</v>
      </c>
      <c r="AH16" s="49">
        <v>0</v>
      </c>
      <c r="AI16" s="49">
        <v>1</v>
      </c>
      <c r="AJ16" s="49">
        <v>1</v>
      </c>
      <c r="AK16" s="21">
        <v>0</v>
      </c>
      <c r="AL16" s="21">
        <v>0</v>
      </c>
      <c r="AM16" s="49">
        <v>1</v>
      </c>
      <c r="AN16" s="49">
        <v>0</v>
      </c>
      <c r="AO16" s="21">
        <v>0</v>
      </c>
      <c r="AP16" s="21">
        <v>0</v>
      </c>
      <c r="AQ16" s="21">
        <v>0</v>
      </c>
      <c r="AR16" s="21">
        <v>0</v>
      </c>
      <c r="AS16" s="21">
        <v>0</v>
      </c>
      <c r="AT16" s="21">
        <v>0</v>
      </c>
      <c r="AU16" s="21">
        <v>0</v>
      </c>
      <c r="AV16" s="49">
        <v>1</v>
      </c>
      <c r="AW16" s="49">
        <v>0</v>
      </c>
      <c r="AX16" s="49">
        <v>1</v>
      </c>
      <c r="AY16" s="21">
        <v>0</v>
      </c>
      <c r="AZ16" s="21">
        <v>0</v>
      </c>
      <c r="BA16" s="21">
        <v>0</v>
      </c>
      <c r="BB16" s="21">
        <v>0</v>
      </c>
      <c r="BC16" s="21">
        <v>0</v>
      </c>
      <c r="BD16" s="21">
        <v>0</v>
      </c>
      <c r="BE16" s="21">
        <v>0</v>
      </c>
    </row>
    <row r="17" spans="2:57" ht="23.1" customHeight="1" x14ac:dyDescent="0.25">
      <c r="B17" s="33">
        <v>9</v>
      </c>
      <c r="C17" s="48" t="s">
        <v>591</v>
      </c>
      <c r="D17" s="32">
        <v>0</v>
      </c>
      <c r="E17" s="66">
        <v>1</v>
      </c>
      <c r="F17" s="67" t="s">
        <v>606</v>
      </c>
      <c r="G17" s="32">
        <v>0</v>
      </c>
      <c r="H17" s="49">
        <v>4</v>
      </c>
      <c r="I17" s="32">
        <v>0</v>
      </c>
      <c r="J17" s="32">
        <v>0</v>
      </c>
      <c r="K17" s="32">
        <v>0</v>
      </c>
      <c r="L17" s="32">
        <v>0</v>
      </c>
      <c r="M17" s="32">
        <v>0</v>
      </c>
      <c r="N17" s="32">
        <v>0</v>
      </c>
      <c r="O17" s="32">
        <v>0</v>
      </c>
      <c r="P17" s="32">
        <v>0</v>
      </c>
      <c r="Q17" s="51">
        <v>44484</v>
      </c>
      <c r="R17" s="49">
        <v>1</v>
      </c>
      <c r="S17" s="49">
        <v>0</v>
      </c>
      <c r="T17" s="21">
        <v>0</v>
      </c>
      <c r="U17" s="21">
        <v>0</v>
      </c>
      <c r="V17" s="49">
        <v>1</v>
      </c>
      <c r="W17" s="49">
        <v>1</v>
      </c>
      <c r="X17" s="21">
        <v>0</v>
      </c>
      <c r="Y17" s="21">
        <v>0</v>
      </c>
      <c r="Z17" s="21">
        <v>0</v>
      </c>
      <c r="AA17" s="21">
        <v>0</v>
      </c>
      <c r="AB17" s="21">
        <v>0</v>
      </c>
      <c r="AC17" s="22"/>
      <c r="AD17" s="52" t="s">
        <v>109</v>
      </c>
      <c r="AE17" s="53">
        <v>44484</v>
      </c>
      <c r="AF17" s="53">
        <v>44484</v>
      </c>
      <c r="AG17" s="53">
        <v>44488</v>
      </c>
      <c r="AH17" s="49"/>
      <c r="AI17" s="49">
        <v>1</v>
      </c>
      <c r="AJ17" s="49">
        <v>1</v>
      </c>
      <c r="AK17" s="21">
        <v>0</v>
      </c>
      <c r="AL17" s="21">
        <v>0</v>
      </c>
      <c r="AM17" s="49">
        <v>1</v>
      </c>
      <c r="AN17" s="49">
        <v>0</v>
      </c>
      <c r="AO17" s="21">
        <v>0</v>
      </c>
      <c r="AP17" s="21">
        <v>0</v>
      </c>
      <c r="AQ17" s="21">
        <v>0</v>
      </c>
      <c r="AR17" s="21">
        <v>0</v>
      </c>
      <c r="AS17" s="21">
        <v>0</v>
      </c>
      <c r="AT17" s="21">
        <v>0</v>
      </c>
      <c r="AU17" s="21">
        <v>0</v>
      </c>
      <c r="AV17" s="49">
        <v>1</v>
      </c>
      <c r="AW17" s="49">
        <v>0</v>
      </c>
      <c r="AX17" s="49">
        <v>1</v>
      </c>
      <c r="AY17" s="21">
        <v>0</v>
      </c>
      <c r="AZ17" s="21">
        <v>0</v>
      </c>
      <c r="BA17" s="21">
        <v>0</v>
      </c>
      <c r="BB17" s="21">
        <v>0</v>
      </c>
      <c r="BC17" s="21">
        <v>0</v>
      </c>
      <c r="BD17" s="21">
        <v>0</v>
      </c>
      <c r="BE17" s="21">
        <v>0</v>
      </c>
    </row>
    <row r="18" spans="2:57" ht="23.1" customHeight="1" x14ac:dyDescent="0.25">
      <c r="B18" s="33">
        <v>10</v>
      </c>
      <c r="C18" s="48" t="s">
        <v>592</v>
      </c>
      <c r="D18" s="32">
        <v>0</v>
      </c>
      <c r="E18" s="66">
        <v>1</v>
      </c>
      <c r="F18" s="96" t="s">
        <v>607</v>
      </c>
      <c r="G18" s="32">
        <v>0</v>
      </c>
      <c r="H18" s="49">
        <v>3</v>
      </c>
      <c r="I18" s="32">
        <v>0</v>
      </c>
      <c r="J18" s="32">
        <v>0</v>
      </c>
      <c r="K18" s="32">
        <v>0</v>
      </c>
      <c r="L18" s="32">
        <v>0</v>
      </c>
      <c r="M18" s="32">
        <v>0</v>
      </c>
      <c r="N18" s="32">
        <v>0</v>
      </c>
      <c r="O18" s="32">
        <v>0</v>
      </c>
      <c r="P18" s="32">
        <v>0</v>
      </c>
      <c r="Q18" s="51">
        <v>44487</v>
      </c>
      <c r="R18" s="49">
        <v>1</v>
      </c>
      <c r="S18" s="49">
        <v>0</v>
      </c>
      <c r="T18" s="21">
        <v>0</v>
      </c>
      <c r="U18" s="21">
        <v>0</v>
      </c>
      <c r="V18" s="49">
        <v>1</v>
      </c>
      <c r="W18" s="49">
        <v>1</v>
      </c>
      <c r="X18" s="21">
        <v>0</v>
      </c>
      <c r="Y18" s="21">
        <v>0</v>
      </c>
      <c r="Z18" s="21">
        <v>0</v>
      </c>
      <c r="AA18" s="21">
        <v>0</v>
      </c>
      <c r="AB18" s="21">
        <v>0</v>
      </c>
      <c r="AC18" s="22"/>
      <c r="AD18" s="52" t="s">
        <v>384</v>
      </c>
      <c r="AE18" s="53">
        <v>44487</v>
      </c>
      <c r="AF18" s="53">
        <v>44497</v>
      </c>
      <c r="AG18" s="53">
        <v>44498</v>
      </c>
      <c r="AH18" s="49"/>
      <c r="AI18" s="49">
        <v>1</v>
      </c>
      <c r="AJ18" s="49">
        <v>1</v>
      </c>
      <c r="AK18" s="21">
        <v>0</v>
      </c>
      <c r="AL18" s="21">
        <v>0</v>
      </c>
      <c r="AM18" s="49">
        <v>0</v>
      </c>
      <c r="AN18" s="49">
        <v>1</v>
      </c>
      <c r="AO18" s="21">
        <v>0</v>
      </c>
      <c r="AP18" s="21">
        <v>0</v>
      </c>
      <c r="AQ18" s="21">
        <v>0</v>
      </c>
      <c r="AR18" s="21">
        <v>0</v>
      </c>
      <c r="AS18" s="21">
        <v>0</v>
      </c>
      <c r="AT18" s="21">
        <v>0</v>
      </c>
      <c r="AU18" s="21">
        <v>0</v>
      </c>
      <c r="AV18" s="49">
        <v>1</v>
      </c>
      <c r="AW18" s="49">
        <v>0</v>
      </c>
      <c r="AX18" s="49">
        <v>1</v>
      </c>
      <c r="AY18" s="21">
        <v>0</v>
      </c>
      <c r="AZ18" s="21">
        <v>0</v>
      </c>
      <c r="BA18" s="21">
        <v>0</v>
      </c>
      <c r="BB18" s="21">
        <v>0</v>
      </c>
      <c r="BC18" s="21">
        <v>0</v>
      </c>
      <c r="BD18" s="21">
        <v>0</v>
      </c>
      <c r="BE18" s="21">
        <v>0</v>
      </c>
    </row>
    <row r="19" spans="2:57" ht="23.1" customHeight="1" x14ac:dyDescent="0.25">
      <c r="B19" s="33">
        <v>11</v>
      </c>
      <c r="C19" s="48" t="s">
        <v>593</v>
      </c>
      <c r="D19" s="32">
        <v>0</v>
      </c>
      <c r="E19" s="66">
        <v>1</v>
      </c>
      <c r="F19" s="67" t="s">
        <v>608</v>
      </c>
      <c r="G19" s="32">
        <v>0</v>
      </c>
      <c r="H19" s="49">
        <v>1</v>
      </c>
      <c r="I19" s="32">
        <v>0</v>
      </c>
      <c r="J19" s="32">
        <v>0</v>
      </c>
      <c r="K19" s="32">
        <v>0</v>
      </c>
      <c r="L19" s="32">
        <v>0</v>
      </c>
      <c r="M19" s="32">
        <v>0</v>
      </c>
      <c r="N19" s="32">
        <v>0</v>
      </c>
      <c r="O19" s="32">
        <v>0</v>
      </c>
      <c r="P19" s="32">
        <v>0</v>
      </c>
      <c r="Q19" s="51">
        <v>44488</v>
      </c>
      <c r="R19" s="49">
        <v>1</v>
      </c>
      <c r="S19" s="49">
        <v>0</v>
      </c>
      <c r="T19" s="21">
        <v>0</v>
      </c>
      <c r="U19" s="21">
        <v>0</v>
      </c>
      <c r="V19" s="49">
        <v>1</v>
      </c>
      <c r="W19" s="49">
        <v>1</v>
      </c>
      <c r="X19" s="21">
        <v>0</v>
      </c>
      <c r="Y19" s="21">
        <v>0</v>
      </c>
      <c r="Z19" s="21">
        <v>0</v>
      </c>
      <c r="AA19" s="21">
        <v>0</v>
      </c>
      <c r="AB19" s="21">
        <v>0</v>
      </c>
      <c r="AC19" s="22"/>
      <c r="AD19" s="52" t="s">
        <v>109</v>
      </c>
      <c r="AE19" s="53">
        <v>44488</v>
      </c>
      <c r="AF19" s="53">
        <v>44490</v>
      </c>
      <c r="AG19" s="53">
        <v>44498</v>
      </c>
      <c r="AH19" s="49"/>
      <c r="AI19" s="49">
        <v>1</v>
      </c>
      <c r="AJ19" s="49">
        <v>1</v>
      </c>
      <c r="AK19" s="21">
        <v>0</v>
      </c>
      <c r="AL19" s="21">
        <v>0</v>
      </c>
      <c r="AM19" s="49">
        <v>0</v>
      </c>
      <c r="AN19" s="49">
        <v>1</v>
      </c>
      <c r="AO19" s="21">
        <v>0</v>
      </c>
      <c r="AP19" s="21">
        <v>0</v>
      </c>
      <c r="AQ19" s="21">
        <v>0</v>
      </c>
      <c r="AR19" s="21">
        <v>0</v>
      </c>
      <c r="AS19" s="21">
        <v>0</v>
      </c>
      <c r="AT19" s="21">
        <v>0</v>
      </c>
      <c r="AU19" s="49">
        <v>1</v>
      </c>
      <c r="AV19" s="49">
        <v>0</v>
      </c>
      <c r="AW19" s="49">
        <v>0</v>
      </c>
      <c r="AX19" s="49">
        <v>1</v>
      </c>
      <c r="AY19" s="21">
        <v>0</v>
      </c>
      <c r="AZ19" s="21">
        <v>0</v>
      </c>
      <c r="BA19" s="21">
        <v>0</v>
      </c>
      <c r="BB19" s="21">
        <v>0</v>
      </c>
      <c r="BC19" s="21">
        <v>0</v>
      </c>
      <c r="BD19" s="21">
        <v>0</v>
      </c>
      <c r="BE19" s="21">
        <v>0</v>
      </c>
    </row>
    <row r="20" spans="2:57" ht="23.1" customHeight="1" x14ac:dyDescent="0.25">
      <c r="B20" s="33">
        <v>12</v>
      </c>
      <c r="C20" s="48" t="s">
        <v>594</v>
      </c>
      <c r="D20" s="32">
        <v>0</v>
      </c>
      <c r="E20" s="66">
        <v>1</v>
      </c>
      <c r="F20" s="67" t="s">
        <v>609</v>
      </c>
      <c r="G20" s="32">
        <v>0</v>
      </c>
      <c r="H20" s="49">
        <v>6</v>
      </c>
      <c r="I20" s="32">
        <v>0</v>
      </c>
      <c r="J20" s="32">
        <v>0</v>
      </c>
      <c r="K20" s="32">
        <v>0</v>
      </c>
      <c r="L20" s="32">
        <v>0</v>
      </c>
      <c r="M20" s="32">
        <v>0</v>
      </c>
      <c r="N20" s="32">
        <v>0</v>
      </c>
      <c r="O20" s="32">
        <v>0</v>
      </c>
      <c r="P20" s="32">
        <v>0</v>
      </c>
      <c r="Q20" s="51">
        <v>44491</v>
      </c>
      <c r="R20" s="49">
        <v>1</v>
      </c>
      <c r="S20" s="49">
        <v>0</v>
      </c>
      <c r="T20" s="21">
        <v>0</v>
      </c>
      <c r="U20" s="21">
        <v>0</v>
      </c>
      <c r="V20" s="49">
        <v>1</v>
      </c>
      <c r="W20" s="49">
        <v>1</v>
      </c>
      <c r="X20" s="21">
        <v>0</v>
      </c>
      <c r="Y20" s="21">
        <v>0</v>
      </c>
      <c r="Z20" s="21">
        <v>0</v>
      </c>
      <c r="AA20" s="21">
        <v>0</v>
      </c>
      <c r="AB20" s="21">
        <v>0</v>
      </c>
      <c r="AC20" s="22"/>
      <c r="AD20" s="52" t="s">
        <v>109</v>
      </c>
      <c r="AE20" s="53">
        <v>44494</v>
      </c>
      <c r="AF20" s="53">
        <v>44494</v>
      </c>
      <c r="AG20" s="53">
        <v>44498</v>
      </c>
      <c r="AH20" s="49"/>
      <c r="AI20" s="49">
        <v>1</v>
      </c>
      <c r="AJ20" s="49">
        <v>1</v>
      </c>
      <c r="AK20" s="21">
        <v>0</v>
      </c>
      <c r="AL20" s="21">
        <v>0</v>
      </c>
      <c r="AM20" s="49">
        <v>1</v>
      </c>
      <c r="AN20" s="49">
        <v>0</v>
      </c>
      <c r="AO20" s="21">
        <v>0</v>
      </c>
      <c r="AP20" s="21">
        <v>0</v>
      </c>
      <c r="AQ20" s="21">
        <v>0</v>
      </c>
      <c r="AR20" s="21">
        <v>0</v>
      </c>
      <c r="AS20" s="21">
        <v>0</v>
      </c>
      <c r="AT20" s="21">
        <v>0</v>
      </c>
      <c r="AU20" s="21">
        <v>0</v>
      </c>
      <c r="AV20" s="49">
        <v>1</v>
      </c>
      <c r="AW20" s="49">
        <v>0</v>
      </c>
      <c r="AX20" s="49">
        <v>1</v>
      </c>
      <c r="AY20" s="21">
        <v>0</v>
      </c>
      <c r="AZ20" s="21">
        <v>0</v>
      </c>
      <c r="BA20" s="21">
        <v>0</v>
      </c>
      <c r="BB20" s="21">
        <v>0</v>
      </c>
      <c r="BC20" s="21">
        <v>0</v>
      </c>
      <c r="BD20" s="21">
        <v>0</v>
      </c>
      <c r="BE20" s="21">
        <v>0</v>
      </c>
    </row>
    <row r="21" spans="2:57" ht="23.1" customHeight="1" x14ac:dyDescent="0.25">
      <c r="B21" s="33">
        <v>13</v>
      </c>
      <c r="C21" s="48" t="s">
        <v>595</v>
      </c>
      <c r="D21" s="32">
        <v>0</v>
      </c>
      <c r="E21" s="66">
        <v>1</v>
      </c>
      <c r="F21" s="67" t="s">
        <v>610</v>
      </c>
      <c r="G21" s="32">
        <v>0</v>
      </c>
      <c r="H21" s="49">
        <v>8</v>
      </c>
      <c r="I21" s="32">
        <v>0</v>
      </c>
      <c r="J21" s="32">
        <v>0</v>
      </c>
      <c r="K21" s="32">
        <v>0</v>
      </c>
      <c r="L21" s="32">
        <v>0</v>
      </c>
      <c r="M21" s="32">
        <v>0</v>
      </c>
      <c r="N21" s="32">
        <v>0</v>
      </c>
      <c r="O21" s="32">
        <v>0</v>
      </c>
      <c r="P21" s="32">
        <v>0</v>
      </c>
      <c r="Q21" s="51">
        <v>44491</v>
      </c>
      <c r="R21" s="49">
        <v>1</v>
      </c>
      <c r="S21" s="49">
        <v>0</v>
      </c>
      <c r="T21" s="21">
        <v>0</v>
      </c>
      <c r="U21" s="21">
        <v>0</v>
      </c>
      <c r="V21" s="49">
        <v>1</v>
      </c>
      <c r="W21" s="49">
        <v>1</v>
      </c>
      <c r="X21" s="21">
        <v>0</v>
      </c>
      <c r="Y21" s="21">
        <v>0</v>
      </c>
      <c r="Z21" s="21">
        <v>0</v>
      </c>
      <c r="AA21" s="21">
        <v>0</v>
      </c>
      <c r="AB21" s="21">
        <v>0</v>
      </c>
      <c r="AC21" s="22"/>
      <c r="AD21" s="52" t="s">
        <v>384</v>
      </c>
      <c r="AE21" s="53">
        <v>44494</v>
      </c>
      <c r="AF21" s="53">
        <v>44497</v>
      </c>
      <c r="AG21" s="53">
        <v>44498</v>
      </c>
      <c r="AH21" s="49"/>
      <c r="AI21" s="49">
        <v>1</v>
      </c>
      <c r="AJ21" s="49">
        <v>1</v>
      </c>
      <c r="AK21" s="21">
        <v>0</v>
      </c>
      <c r="AL21" s="49">
        <v>1</v>
      </c>
      <c r="AM21" s="49">
        <v>0</v>
      </c>
      <c r="AN21" s="49">
        <v>0</v>
      </c>
      <c r="AO21" s="21">
        <v>0</v>
      </c>
      <c r="AP21" s="21">
        <v>0</v>
      </c>
      <c r="AQ21" s="21">
        <v>0</v>
      </c>
      <c r="AR21" s="21">
        <v>0</v>
      </c>
      <c r="AS21" s="21">
        <v>0</v>
      </c>
      <c r="AT21" s="21">
        <v>0</v>
      </c>
      <c r="AU21" s="21">
        <v>0</v>
      </c>
      <c r="AV21" s="49">
        <v>0</v>
      </c>
      <c r="AW21" s="49">
        <v>1</v>
      </c>
      <c r="AX21" s="49">
        <v>1</v>
      </c>
      <c r="AY21" s="21">
        <v>0</v>
      </c>
      <c r="AZ21" s="21">
        <v>0</v>
      </c>
      <c r="BA21" s="21">
        <v>0</v>
      </c>
      <c r="BB21" s="21">
        <v>0</v>
      </c>
      <c r="BC21" s="21">
        <v>0</v>
      </c>
      <c r="BD21" s="21">
        <v>0</v>
      </c>
      <c r="BE21" s="21">
        <v>0</v>
      </c>
    </row>
    <row r="22" spans="2:57" ht="23.1" customHeight="1" x14ac:dyDescent="0.25">
      <c r="B22" s="33">
        <v>14</v>
      </c>
      <c r="C22" s="16" t="s">
        <v>596</v>
      </c>
      <c r="D22" s="32">
        <v>0</v>
      </c>
      <c r="E22" s="32">
        <v>1</v>
      </c>
      <c r="F22" s="58" t="s">
        <v>611</v>
      </c>
      <c r="G22" s="32">
        <v>0</v>
      </c>
      <c r="H22" s="21">
        <v>0</v>
      </c>
      <c r="I22" s="32">
        <v>0</v>
      </c>
      <c r="J22" s="32">
        <v>0</v>
      </c>
      <c r="K22" s="32">
        <v>0</v>
      </c>
      <c r="L22" s="32">
        <v>0</v>
      </c>
      <c r="M22" s="32">
        <v>0</v>
      </c>
      <c r="N22" s="32">
        <v>0</v>
      </c>
      <c r="O22" s="32">
        <v>0</v>
      </c>
      <c r="P22" s="32">
        <v>0</v>
      </c>
      <c r="Q22" s="19">
        <v>44495</v>
      </c>
      <c r="R22" s="21">
        <v>1</v>
      </c>
      <c r="S22" s="49">
        <v>0</v>
      </c>
      <c r="T22" s="21">
        <v>0</v>
      </c>
      <c r="U22" s="21">
        <v>0</v>
      </c>
      <c r="V22" s="21">
        <v>1</v>
      </c>
      <c r="W22" s="21"/>
      <c r="X22" s="21">
        <v>0</v>
      </c>
      <c r="Y22" s="21">
        <v>0</v>
      </c>
      <c r="Z22" s="21">
        <v>0</v>
      </c>
      <c r="AA22" s="21">
        <v>1</v>
      </c>
      <c r="AB22" s="21">
        <v>0</v>
      </c>
      <c r="AC22" s="21" t="s">
        <v>36</v>
      </c>
      <c r="AD22" s="24" t="s">
        <v>109</v>
      </c>
      <c r="AE22" s="18">
        <v>44496</v>
      </c>
      <c r="AF22" s="18">
        <v>44503</v>
      </c>
      <c r="AG22" s="18">
        <v>44505</v>
      </c>
      <c r="AH22" s="21">
        <v>1</v>
      </c>
      <c r="AI22" s="21"/>
      <c r="AJ22" s="21">
        <v>1</v>
      </c>
      <c r="AK22" s="21">
        <v>0</v>
      </c>
      <c r="AL22" s="21">
        <v>1</v>
      </c>
      <c r="AM22" s="21">
        <v>0</v>
      </c>
      <c r="AN22" s="21">
        <v>0</v>
      </c>
      <c r="AO22" s="21">
        <v>0</v>
      </c>
      <c r="AP22" s="21">
        <v>0</v>
      </c>
      <c r="AQ22" s="21">
        <v>0</v>
      </c>
      <c r="AR22" s="21">
        <v>0</v>
      </c>
      <c r="AS22" s="21">
        <v>0</v>
      </c>
      <c r="AT22" s="21">
        <v>0</v>
      </c>
      <c r="AU22" s="21">
        <v>1</v>
      </c>
      <c r="AV22" s="21">
        <v>0</v>
      </c>
      <c r="AW22" s="21">
        <v>0</v>
      </c>
      <c r="AX22" s="21">
        <v>1</v>
      </c>
      <c r="AY22" s="21">
        <v>0</v>
      </c>
      <c r="AZ22" s="21">
        <v>0</v>
      </c>
      <c r="BA22" s="21">
        <v>0</v>
      </c>
      <c r="BB22" s="21">
        <v>0</v>
      </c>
      <c r="BC22" s="21">
        <v>0</v>
      </c>
      <c r="BD22" s="21">
        <v>0</v>
      </c>
      <c r="BE22" s="21">
        <v>0</v>
      </c>
    </row>
    <row r="23" spans="2:57" ht="23.1" customHeight="1" x14ac:dyDescent="0.25">
      <c r="B23" s="33">
        <v>15</v>
      </c>
      <c r="C23" s="48" t="s">
        <v>597</v>
      </c>
      <c r="D23" s="32">
        <v>0</v>
      </c>
      <c r="E23" s="66">
        <v>1</v>
      </c>
      <c r="F23" s="67" t="s">
        <v>612</v>
      </c>
      <c r="G23" s="32">
        <v>0</v>
      </c>
      <c r="H23" s="49">
        <v>1</v>
      </c>
      <c r="I23" s="32">
        <v>0</v>
      </c>
      <c r="J23" s="32">
        <v>0</v>
      </c>
      <c r="K23" s="32">
        <v>0</v>
      </c>
      <c r="L23" s="32">
        <v>0</v>
      </c>
      <c r="M23" s="32">
        <v>0</v>
      </c>
      <c r="N23" s="32">
        <v>0</v>
      </c>
      <c r="O23" s="32">
        <v>0</v>
      </c>
      <c r="P23" s="32">
        <v>0</v>
      </c>
      <c r="Q23" s="51">
        <v>44496</v>
      </c>
      <c r="R23" s="49">
        <v>1</v>
      </c>
      <c r="S23" s="49">
        <v>0</v>
      </c>
      <c r="T23" s="21">
        <v>0</v>
      </c>
      <c r="U23" s="21">
        <v>0</v>
      </c>
      <c r="V23" s="49">
        <v>1</v>
      </c>
      <c r="W23" s="49">
        <v>1</v>
      </c>
      <c r="X23" s="21">
        <v>0</v>
      </c>
      <c r="Y23" s="21">
        <v>0</v>
      </c>
      <c r="Z23" s="21">
        <v>0</v>
      </c>
      <c r="AA23" s="21">
        <v>0</v>
      </c>
      <c r="AB23" s="21">
        <v>0</v>
      </c>
      <c r="AC23" s="22"/>
      <c r="AD23" s="52" t="s">
        <v>109</v>
      </c>
      <c r="AE23" s="53">
        <v>44496</v>
      </c>
      <c r="AF23" s="53">
        <v>44496</v>
      </c>
      <c r="AG23" s="53">
        <v>44501</v>
      </c>
      <c r="AH23" s="49">
        <v>1</v>
      </c>
      <c r="AI23" s="49"/>
      <c r="AJ23" s="49">
        <v>1</v>
      </c>
      <c r="AK23" s="21">
        <v>0</v>
      </c>
      <c r="AL23" s="49">
        <v>0</v>
      </c>
      <c r="AM23" s="49">
        <v>1</v>
      </c>
      <c r="AN23" s="49">
        <v>0</v>
      </c>
      <c r="AO23" s="21">
        <v>0</v>
      </c>
      <c r="AP23" s="21">
        <v>0</v>
      </c>
      <c r="AQ23" s="21">
        <v>0</v>
      </c>
      <c r="AR23" s="21">
        <v>0</v>
      </c>
      <c r="AS23" s="21">
        <v>0</v>
      </c>
      <c r="AT23" s="21">
        <v>0</v>
      </c>
      <c r="AU23" s="49">
        <v>1</v>
      </c>
      <c r="AV23" s="49">
        <v>0</v>
      </c>
      <c r="AW23" s="49">
        <v>0</v>
      </c>
      <c r="AX23" s="49">
        <v>1</v>
      </c>
      <c r="AY23" s="21">
        <v>0</v>
      </c>
      <c r="AZ23" s="21">
        <v>0</v>
      </c>
      <c r="BA23" s="21">
        <v>0</v>
      </c>
      <c r="BB23" s="21">
        <v>0</v>
      </c>
      <c r="BC23" s="21">
        <v>0</v>
      </c>
      <c r="BD23" s="21">
        <v>0</v>
      </c>
      <c r="BE23" s="21">
        <v>0</v>
      </c>
    </row>
    <row r="24" spans="2:57" ht="26.25" customHeight="1" x14ac:dyDescent="0.25">
      <c r="B24" s="101" t="s">
        <v>71</v>
      </c>
      <c r="C24" s="101"/>
      <c r="D24" s="71">
        <f>SUM(D9:D23)</f>
        <v>2</v>
      </c>
      <c r="E24" s="71">
        <f>SUM(E9:E23)</f>
        <v>13</v>
      </c>
      <c r="F24" s="10"/>
      <c r="G24" s="70">
        <f t="shared" ref="G24:P24" si="0">SUM(G9:G23)</f>
        <v>0</v>
      </c>
      <c r="H24" s="70">
        <f t="shared" si="0"/>
        <v>102</v>
      </c>
      <c r="I24" s="70">
        <f t="shared" si="0"/>
        <v>0</v>
      </c>
      <c r="J24" s="70">
        <f t="shared" si="0"/>
        <v>0</v>
      </c>
      <c r="K24" s="70">
        <f t="shared" si="0"/>
        <v>0</v>
      </c>
      <c r="L24" s="70">
        <f t="shared" si="0"/>
        <v>0</v>
      </c>
      <c r="M24" s="70">
        <f t="shared" si="0"/>
        <v>0</v>
      </c>
      <c r="N24" s="70">
        <f t="shared" si="0"/>
        <v>0</v>
      </c>
      <c r="O24" s="70">
        <f t="shared" si="0"/>
        <v>0</v>
      </c>
      <c r="P24" s="70">
        <f t="shared" si="0"/>
        <v>0</v>
      </c>
      <c r="Q24" s="10"/>
      <c r="R24" s="71">
        <f t="shared" ref="R24:AB24" si="1">SUM(R9:R23)</f>
        <v>14</v>
      </c>
      <c r="S24" s="71">
        <f t="shared" si="1"/>
        <v>1</v>
      </c>
      <c r="T24" s="71">
        <f t="shared" si="1"/>
        <v>0</v>
      </c>
      <c r="U24" s="71">
        <f t="shared" si="1"/>
        <v>0</v>
      </c>
      <c r="V24" s="71">
        <f t="shared" si="1"/>
        <v>15</v>
      </c>
      <c r="W24" s="71">
        <f t="shared" si="1"/>
        <v>14</v>
      </c>
      <c r="X24" s="71">
        <f t="shared" si="1"/>
        <v>0</v>
      </c>
      <c r="Y24" s="71">
        <f t="shared" si="1"/>
        <v>0</v>
      </c>
      <c r="Z24" s="71">
        <f t="shared" si="1"/>
        <v>0</v>
      </c>
      <c r="AA24" s="71">
        <f t="shared" si="1"/>
        <v>1</v>
      </c>
      <c r="AB24" s="71">
        <f t="shared" si="1"/>
        <v>0</v>
      </c>
      <c r="AC24" s="10"/>
      <c r="AD24" s="10"/>
      <c r="AE24" s="10"/>
      <c r="AF24" s="10"/>
      <c r="AG24" s="10"/>
      <c r="AH24" s="71">
        <f t="shared" ref="AH24:BE24" si="2">SUM(AH9:AH23)</f>
        <v>5</v>
      </c>
      <c r="AI24" s="71">
        <f t="shared" si="2"/>
        <v>10</v>
      </c>
      <c r="AJ24" s="71">
        <f t="shared" si="2"/>
        <v>15</v>
      </c>
      <c r="AK24" s="71">
        <f t="shared" si="2"/>
        <v>0</v>
      </c>
      <c r="AL24" s="71">
        <f t="shared" si="2"/>
        <v>2</v>
      </c>
      <c r="AM24" s="71">
        <f t="shared" si="2"/>
        <v>5</v>
      </c>
      <c r="AN24" s="71">
        <f t="shared" si="2"/>
        <v>6</v>
      </c>
      <c r="AO24" s="71">
        <f t="shared" si="2"/>
        <v>0</v>
      </c>
      <c r="AP24" s="71">
        <f t="shared" si="2"/>
        <v>0</v>
      </c>
      <c r="AQ24" s="71">
        <f t="shared" si="2"/>
        <v>1</v>
      </c>
      <c r="AR24" s="71">
        <f t="shared" si="2"/>
        <v>0</v>
      </c>
      <c r="AS24" s="71">
        <f t="shared" si="2"/>
        <v>0</v>
      </c>
      <c r="AT24" s="71">
        <f t="shared" si="2"/>
        <v>0</v>
      </c>
      <c r="AU24" s="71">
        <f t="shared" si="2"/>
        <v>5</v>
      </c>
      <c r="AV24" s="71">
        <f t="shared" si="2"/>
        <v>6</v>
      </c>
      <c r="AW24" s="71">
        <f t="shared" si="2"/>
        <v>4</v>
      </c>
      <c r="AX24" s="71">
        <f t="shared" si="2"/>
        <v>15</v>
      </c>
      <c r="AY24" s="71">
        <f t="shared" si="2"/>
        <v>0</v>
      </c>
      <c r="AZ24" s="71">
        <f t="shared" si="2"/>
        <v>0</v>
      </c>
      <c r="BA24" s="71">
        <f t="shared" si="2"/>
        <v>0</v>
      </c>
      <c r="BB24" s="71">
        <f t="shared" si="2"/>
        <v>0</v>
      </c>
      <c r="BC24" s="71">
        <f t="shared" si="2"/>
        <v>0</v>
      </c>
      <c r="BD24" s="71">
        <f t="shared" si="2"/>
        <v>0</v>
      </c>
      <c r="BE24" s="71">
        <f t="shared" si="2"/>
        <v>0</v>
      </c>
    </row>
    <row r="25" spans="2:57" ht="23.1" customHeight="1" x14ac:dyDescent="0.25"/>
    <row r="26" spans="2:57" ht="23.1" customHeight="1" x14ac:dyDescent="0.25"/>
    <row r="27" spans="2:57" ht="23.1" customHeight="1" x14ac:dyDescent="0.25"/>
    <row r="28"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24:C24"/>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36"/>
  <sheetViews>
    <sheetView showGridLines="0" workbookViewId="0">
      <pane ySplit="8" topLeftCell="A20" activePane="bottomLeft" state="frozen"/>
      <selection pane="bottomLeft" activeCell="A32" sqref="A32"/>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5" width="4.7109375" style="5" customWidth="1"/>
    <col min="6" max="6" width="39.5703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3"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113</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3.1" customHeight="1" x14ac:dyDescent="0.25">
      <c r="B9" s="33">
        <v>1</v>
      </c>
      <c r="C9" s="16" t="s">
        <v>616</v>
      </c>
      <c r="D9" s="32">
        <v>0</v>
      </c>
      <c r="E9" s="32">
        <v>1</v>
      </c>
      <c r="F9" s="58" t="s">
        <v>639</v>
      </c>
      <c r="G9" s="32">
        <v>0</v>
      </c>
      <c r="H9" s="21">
        <v>3</v>
      </c>
      <c r="I9" s="32">
        <v>0</v>
      </c>
      <c r="J9" s="32">
        <v>0</v>
      </c>
      <c r="K9" s="32">
        <v>0</v>
      </c>
      <c r="L9" s="32">
        <v>0</v>
      </c>
      <c r="M9" s="32">
        <v>0</v>
      </c>
      <c r="N9" s="32">
        <v>0</v>
      </c>
      <c r="O9" s="32">
        <v>0</v>
      </c>
      <c r="P9" s="32">
        <v>0</v>
      </c>
      <c r="Q9" s="19">
        <v>44503</v>
      </c>
      <c r="R9" s="21">
        <v>1</v>
      </c>
      <c r="S9" s="21">
        <v>0</v>
      </c>
      <c r="T9" s="21">
        <v>0</v>
      </c>
      <c r="U9" s="21">
        <v>0</v>
      </c>
      <c r="V9" s="21">
        <v>1</v>
      </c>
      <c r="W9" s="21">
        <v>1</v>
      </c>
      <c r="X9" s="21">
        <v>0</v>
      </c>
      <c r="Y9" s="21">
        <v>0</v>
      </c>
      <c r="Z9" s="21">
        <v>0</v>
      </c>
      <c r="AA9" s="21">
        <v>0</v>
      </c>
      <c r="AB9" s="21">
        <v>0</v>
      </c>
      <c r="AC9" s="23"/>
      <c r="AD9" s="24" t="s">
        <v>613</v>
      </c>
      <c r="AE9" s="18">
        <v>44505</v>
      </c>
      <c r="AF9" s="18">
        <v>44509</v>
      </c>
      <c r="AG9" s="18">
        <v>44509</v>
      </c>
      <c r="AH9" s="21">
        <v>1</v>
      </c>
      <c r="AI9" s="21">
        <v>0</v>
      </c>
      <c r="AJ9" s="21">
        <v>1</v>
      </c>
      <c r="AK9" s="21">
        <v>0</v>
      </c>
      <c r="AL9" s="21">
        <v>0</v>
      </c>
      <c r="AM9" s="21">
        <v>0</v>
      </c>
      <c r="AN9" s="21">
        <v>0</v>
      </c>
      <c r="AO9" s="21">
        <v>0</v>
      </c>
      <c r="AP9" s="21">
        <v>0</v>
      </c>
      <c r="AQ9" s="21">
        <v>1</v>
      </c>
      <c r="AR9" s="21">
        <v>0</v>
      </c>
      <c r="AS9" s="21">
        <v>0</v>
      </c>
      <c r="AT9" s="21">
        <v>0</v>
      </c>
      <c r="AU9" s="21">
        <v>0</v>
      </c>
      <c r="AV9" s="21">
        <v>0</v>
      </c>
      <c r="AW9" s="21">
        <v>1</v>
      </c>
      <c r="AX9" s="21">
        <v>1</v>
      </c>
      <c r="AY9" s="21">
        <v>0</v>
      </c>
      <c r="AZ9" s="21">
        <v>0</v>
      </c>
      <c r="BA9" s="21">
        <v>0</v>
      </c>
      <c r="BB9" s="21">
        <v>0</v>
      </c>
      <c r="BC9" s="21">
        <v>0</v>
      </c>
      <c r="BD9" s="21">
        <v>0</v>
      </c>
      <c r="BE9" s="21">
        <v>0</v>
      </c>
    </row>
    <row r="10" spans="2:110" ht="23.1" customHeight="1" x14ac:dyDescent="0.25">
      <c r="B10" s="33">
        <v>2</v>
      </c>
      <c r="C10" s="48" t="s">
        <v>617</v>
      </c>
      <c r="D10" s="66">
        <v>1</v>
      </c>
      <c r="E10" s="66">
        <v>0</v>
      </c>
      <c r="F10" s="67" t="s">
        <v>640</v>
      </c>
      <c r="G10" s="32">
        <v>0</v>
      </c>
      <c r="H10" s="49">
        <v>16</v>
      </c>
      <c r="I10" s="32">
        <v>0</v>
      </c>
      <c r="J10" s="32">
        <v>0</v>
      </c>
      <c r="K10" s="32">
        <v>0</v>
      </c>
      <c r="L10" s="32">
        <v>0</v>
      </c>
      <c r="M10" s="32">
        <v>0</v>
      </c>
      <c r="N10" s="32">
        <v>0</v>
      </c>
      <c r="O10" s="32">
        <v>0</v>
      </c>
      <c r="P10" s="32">
        <v>0</v>
      </c>
      <c r="Q10" s="51">
        <v>44503</v>
      </c>
      <c r="R10" s="49">
        <v>1</v>
      </c>
      <c r="S10" s="21">
        <v>0</v>
      </c>
      <c r="T10" s="21">
        <v>0</v>
      </c>
      <c r="U10" s="21">
        <v>0</v>
      </c>
      <c r="V10" s="49">
        <v>1</v>
      </c>
      <c r="W10" s="49">
        <v>1</v>
      </c>
      <c r="X10" s="21">
        <v>0</v>
      </c>
      <c r="Y10" s="21">
        <v>0</v>
      </c>
      <c r="Z10" s="21">
        <v>0</v>
      </c>
      <c r="AA10" s="21">
        <v>0</v>
      </c>
      <c r="AB10" s="21">
        <v>0</v>
      </c>
      <c r="AC10" s="97"/>
      <c r="AD10" s="52" t="s">
        <v>665</v>
      </c>
      <c r="AE10" s="53">
        <v>44503</v>
      </c>
      <c r="AF10" s="53">
        <v>44510</v>
      </c>
      <c r="AG10" s="53">
        <v>44516</v>
      </c>
      <c r="AH10" s="49">
        <v>0</v>
      </c>
      <c r="AI10" s="49">
        <v>1</v>
      </c>
      <c r="AJ10" s="49">
        <v>1</v>
      </c>
      <c r="AK10" s="21">
        <v>0</v>
      </c>
      <c r="AL10" s="21">
        <v>0</v>
      </c>
      <c r="AM10" s="21">
        <v>0</v>
      </c>
      <c r="AN10" s="49">
        <v>1</v>
      </c>
      <c r="AO10" s="21">
        <v>0</v>
      </c>
      <c r="AP10" s="21">
        <v>0</v>
      </c>
      <c r="AQ10" s="21">
        <v>0</v>
      </c>
      <c r="AR10" s="21">
        <v>0</v>
      </c>
      <c r="AS10" s="21">
        <v>0</v>
      </c>
      <c r="AT10" s="21">
        <v>0</v>
      </c>
      <c r="AU10" s="21">
        <v>0</v>
      </c>
      <c r="AV10" s="21">
        <v>0</v>
      </c>
      <c r="AW10" s="49">
        <v>1</v>
      </c>
      <c r="AX10" s="49">
        <v>0</v>
      </c>
      <c r="AY10" s="49">
        <v>0</v>
      </c>
      <c r="AZ10" s="49">
        <v>0</v>
      </c>
      <c r="BA10" s="49">
        <v>0</v>
      </c>
      <c r="BB10" s="49">
        <v>0</v>
      </c>
      <c r="BC10" s="49">
        <v>0</v>
      </c>
      <c r="BD10" s="49">
        <v>1</v>
      </c>
      <c r="BE10" s="21">
        <v>0</v>
      </c>
    </row>
    <row r="11" spans="2:110" ht="23.1" customHeight="1" x14ac:dyDescent="0.25">
      <c r="B11" s="33">
        <v>3</v>
      </c>
      <c r="C11" s="48" t="s">
        <v>618</v>
      </c>
      <c r="D11" s="66">
        <v>1</v>
      </c>
      <c r="E11" s="66">
        <v>0</v>
      </c>
      <c r="F11" s="67" t="s">
        <v>641</v>
      </c>
      <c r="G11" s="32">
        <v>0</v>
      </c>
      <c r="H11" s="49">
        <v>3</v>
      </c>
      <c r="I11" s="32">
        <v>0</v>
      </c>
      <c r="J11" s="32">
        <v>0</v>
      </c>
      <c r="K11" s="32">
        <v>0</v>
      </c>
      <c r="L11" s="32">
        <v>0</v>
      </c>
      <c r="M11" s="32">
        <v>0</v>
      </c>
      <c r="N11" s="32">
        <v>0</v>
      </c>
      <c r="O11" s="32">
        <v>0</v>
      </c>
      <c r="P11" s="32">
        <v>0</v>
      </c>
      <c r="Q11" s="51">
        <v>44503</v>
      </c>
      <c r="R11" s="49">
        <v>1</v>
      </c>
      <c r="S11" s="21">
        <v>0</v>
      </c>
      <c r="T11" s="21">
        <v>0</v>
      </c>
      <c r="U11" s="21">
        <v>0</v>
      </c>
      <c r="V11" s="49">
        <v>1</v>
      </c>
      <c r="W11" s="49">
        <v>1</v>
      </c>
      <c r="X11" s="21">
        <v>0</v>
      </c>
      <c r="Y11" s="21">
        <v>0</v>
      </c>
      <c r="Z11" s="21">
        <v>0</v>
      </c>
      <c r="AA11" s="21">
        <v>0</v>
      </c>
      <c r="AB11" s="21">
        <v>0</v>
      </c>
      <c r="AC11" s="98"/>
      <c r="AD11" s="52" t="s">
        <v>666</v>
      </c>
      <c r="AE11" s="99" t="s">
        <v>671</v>
      </c>
      <c r="AF11" s="99" t="s">
        <v>672</v>
      </c>
      <c r="AG11" s="53">
        <v>44516</v>
      </c>
      <c r="AH11" s="49">
        <v>0</v>
      </c>
      <c r="AI11" s="49">
        <v>1</v>
      </c>
      <c r="AJ11" s="49">
        <v>1</v>
      </c>
      <c r="AK11" s="21">
        <v>0</v>
      </c>
      <c r="AL11" s="21">
        <v>0</v>
      </c>
      <c r="AM11" s="21">
        <v>0</v>
      </c>
      <c r="AN11" s="49">
        <v>1</v>
      </c>
      <c r="AO11" s="21">
        <v>0</v>
      </c>
      <c r="AP11" s="21">
        <v>0</v>
      </c>
      <c r="AQ11" s="21">
        <v>0</v>
      </c>
      <c r="AR11" s="21">
        <v>0</v>
      </c>
      <c r="AS11" s="21">
        <v>0</v>
      </c>
      <c r="AT11" s="21">
        <v>0</v>
      </c>
      <c r="AU11" s="21">
        <v>0</v>
      </c>
      <c r="AV11" s="21">
        <v>0</v>
      </c>
      <c r="AW11" s="49">
        <v>1</v>
      </c>
      <c r="AX11" s="49">
        <v>0</v>
      </c>
      <c r="AY11" s="49">
        <v>0</v>
      </c>
      <c r="AZ11" s="49">
        <v>0</v>
      </c>
      <c r="BA11" s="49">
        <v>0</v>
      </c>
      <c r="BB11" s="49">
        <v>0</v>
      </c>
      <c r="BC11" s="49">
        <v>0</v>
      </c>
      <c r="BD11" s="49">
        <v>1</v>
      </c>
      <c r="BE11" s="21">
        <v>0</v>
      </c>
    </row>
    <row r="12" spans="2:110" ht="23.1" customHeight="1" x14ac:dyDescent="0.25">
      <c r="B12" s="33">
        <v>4</v>
      </c>
      <c r="C12" s="48" t="s">
        <v>619</v>
      </c>
      <c r="D12" s="66">
        <v>1</v>
      </c>
      <c r="E12" s="66">
        <v>0</v>
      </c>
      <c r="F12" s="67" t="s">
        <v>642</v>
      </c>
      <c r="G12" s="32">
        <v>0</v>
      </c>
      <c r="H12" s="49">
        <v>3</v>
      </c>
      <c r="I12" s="32">
        <v>0</v>
      </c>
      <c r="J12" s="32">
        <v>0</v>
      </c>
      <c r="K12" s="32">
        <v>0</v>
      </c>
      <c r="L12" s="32">
        <v>0</v>
      </c>
      <c r="M12" s="32">
        <v>0</v>
      </c>
      <c r="N12" s="32">
        <v>0</v>
      </c>
      <c r="O12" s="32">
        <v>0</v>
      </c>
      <c r="P12" s="32">
        <v>0</v>
      </c>
      <c r="Q12" s="51">
        <v>44503</v>
      </c>
      <c r="R12" s="49">
        <v>1</v>
      </c>
      <c r="S12" s="21">
        <v>0</v>
      </c>
      <c r="T12" s="21">
        <v>0</v>
      </c>
      <c r="U12" s="21">
        <v>0</v>
      </c>
      <c r="V12" s="49">
        <v>1</v>
      </c>
      <c r="W12" s="49">
        <v>1</v>
      </c>
      <c r="X12" s="21">
        <v>0</v>
      </c>
      <c r="Y12" s="21">
        <v>0</v>
      </c>
      <c r="Z12" s="21">
        <v>0</v>
      </c>
      <c r="AA12" s="21">
        <v>0</v>
      </c>
      <c r="AB12" s="21">
        <v>0</v>
      </c>
      <c r="AC12" s="97"/>
      <c r="AD12" s="52" t="s">
        <v>382</v>
      </c>
      <c r="AE12" s="53">
        <v>44504</v>
      </c>
      <c r="AF12" s="53">
        <v>44511</v>
      </c>
      <c r="AG12" s="53">
        <v>44516</v>
      </c>
      <c r="AH12" s="49">
        <v>0</v>
      </c>
      <c r="AI12" s="49">
        <v>1</v>
      </c>
      <c r="AJ12" s="49">
        <v>1</v>
      </c>
      <c r="AK12" s="21">
        <v>0</v>
      </c>
      <c r="AL12" s="21">
        <v>0</v>
      </c>
      <c r="AM12" s="21">
        <v>0</v>
      </c>
      <c r="AN12" s="49">
        <v>1</v>
      </c>
      <c r="AO12" s="21">
        <v>0</v>
      </c>
      <c r="AP12" s="21">
        <v>0</v>
      </c>
      <c r="AQ12" s="21">
        <v>0</v>
      </c>
      <c r="AR12" s="21">
        <v>0</v>
      </c>
      <c r="AS12" s="21">
        <v>0</v>
      </c>
      <c r="AT12" s="21">
        <v>0</v>
      </c>
      <c r="AU12" s="21">
        <v>0</v>
      </c>
      <c r="AV12" s="21">
        <v>0</v>
      </c>
      <c r="AW12" s="49">
        <v>1</v>
      </c>
      <c r="AX12" s="49">
        <v>0</v>
      </c>
      <c r="AY12" s="49">
        <v>0</v>
      </c>
      <c r="AZ12" s="49">
        <v>0</v>
      </c>
      <c r="BA12" s="49">
        <v>0</v>
      </c>
      <c r="BB12" s="49">
        <v>0</v>
      </c>
      <c r="BC12" s="49">
        <v>0</v>
      </c>
      <c r="BD12" s="49">
        <v>1</v>
      </c>
      <c r="BE12" s="21">
        <v>0</v>
      </c>
    </row>
    <row r="13" spans="2:110" ht="23.1" customHeight="1" x14ac:dyDescent="0.25">
      <c r="B13" s="33">
        <v>5</v>
      </c>
      <c r="C13" s="48" t="s">
        <v>620</v>
      </c>
      <c r="D13" s="66">
        <v>1</v>
      </c>
      <c r="E13" s="66">
        <v>0</v>
      </c>
      <c r="F13" s="67" t="s">
        <v>643</v>
      </c>
      <c r="G13" s="32">
        <v>0</v>
      </c>
      <c r="H13" s="49"/>
      <c r="I13" s="32">
        <v>0</v>
      </c>
      <c r="J13" s="32">
        <v>0</v>
      </c>
      <c r="K13" s="32">
        <v>0</v>
      </c>
      <c r="L13" s="32">
        <v>0</v>
      </c>
      <c r="M13" s="32">
        <v>0</v>
      </c>
      <c r="N13" s="32">
        <v>0</v>
      </c>
      <c r="O13" s="32">
        <v>0</v>
      </c>
      <c r="P13" s="49">
        <v>1</v>
      </c>
      <c r="Q13" s="51">
        <v>44504</v>
      </c>
      <c r="R13" s="49">
        <v>1</v>
      </c>
      <c r="S13" s="21">
        <v>0</v>
      </c>
      <c r="T13" s="21">
        <v>0</v>
      </c>
      <c r="U13" s="21">
        <v>0</v>
      </c>
      <c r="V13" s="49">
        <v>1</v>
      </c>
      <c r="W13" s="49"/>
      <c r="X13" s="21">
        <v>0</v>
      </c>
      <c r="Y13" s="21">
        <v>0</v>
      </c>
      <c r="Z13" s="21">
        <v>0</v>
      </c>
      <c r="AA13" s="21">
        <v>0</v>
      </c>
      <c r="AB13" s="21">
        <v>0</v>
      </c>
      <c r="AC13" s="98" t="s">
        <v>662</v>
      </c>
      <c r="AD13" s="52" t="s">
        <v>382</v>
      </c>
      <c r="AE13" s="53">
        <v>44505</v>
      </c>
      <c r="AF13" s="53">
        <v>44508</v>
      </c>
      <c r="AG13" s="53">
        <v>44509</v>
      </c>
      <c r="AH13" s="49">
        <v>0</v>
      </c>
      <c r="AI13" s="49">
        <v>1</v>
      </c>
      <c r="AJ13" s="49">
        <v>1</v>
      </c>
      <c r="AK13" s="21">
        <v>0</v>
      </c>
      <c r="AL13" s="21">
        <v>0</v>
      </c>
      <c r="AM13" s="21">
        <v>0</v>
      </c>
      <c r="AN13" s="49">
        <v>1</v>
      </c>
      <c r="AO13" s="21">
        <v>0</v>
      </c>
      <c r="AP13" s="21">
        <v>0</v>
      </c>
      <c r="AQ13" s="21">
        <v>0</v>
      </c>
      <c r="AR13" s="21">
        <v>0</v>
      </c>
      <c r="AS13" s="21">
        <v>0</v>
      </c>
      <c r="AT13" s="21">
        <v>0</v>
      </c>
      <c r="AU13" s="21">
        <v>0</v>
      </c>
      <c r="AV13" s="21">
        <v>0</v>
      </c>
      <c r="AW13" s="49">
        <v>1</v>
      </c>
      <c r="AX13" s="49">
        <v>0</v>
      </c>
      <c r="AY13" s="49">
        <v>0</v>
      </c>
      <c r="AZ13" s="49">
        <v>0</v>
      </c>
      <c r="BA13" s="49">
        <v>0</v>
      </c>
      <c r="BB13" s="49">
        <v>0</v>
      </c>
      <c r="BC13" s="49">
        <v>0</v>
      </c>
      <c r="BD13" s="49">
        <v>1</v>
      </c>
      <c r="BE13" s="21">
        <v>0</v>
      </c>
    </row>
    <row r="14" spans="2:110" ht="23.1" customHeight="1" x14ac:dyDescent="0.25">
      <c r="B14" s="33">
        <v>6</v>
      </c>
      <c r="C14" s="48" t="s">
        <v>621</v>
      </c>
      <c r="D14" s="66">
        <v>0</v>
      </c>
      <c r="E14" s="66">
        <v>1</v>
      </c>
      <c r="F14" s="48" t="s">
        <v>644</v>
      </c>
      <c r="G14" s="32">
        <v>0</v>
      </c>
      <c r="H14" s="49">
        <v>3</v>
      </c>
      <c r="I14" s="32">
        <v>0</v>
      </c>
      <c r="J14" s="32">
        <v>0</v>
      </c>
      <c r="K14" s="32">
        <v>0</v>
      </c>
      <c r="L14" s="32">
        <v>0</v>
      </c>
      <c r="M14" s="32">
        <v>0</v>
      </c>
      <c r="N14" s="32">
        <v>0</v>
      </c>
      <c r="O14" s="32">
        <v>0</v>
      </c>
      <c r="P14" s="32">
        <v>0</v>
      </c>
      <c r="Q14" s="51">
        <v>44505</v>
      </c>
      <c r="R14" s="49">
        <v>1</v>
      </c>
      <c r="S14" s="21">
        <v>0</v>
      </c>
      <c r="T14" s="21">
        <v>0</v>
      </c>
      <c r="U14" s="21">
        <v>0</v>
      </c>
      <c r="V14" s="49">
        <v>1</v>
      </c>
      <c r="W14" s="49">
        <v>1</v>
      </c>
      <c r="X14" s="21">
        <v>0</v>
      </c>
      <c r="Y14" s="21">
        <v>0</v>
      </c>
      <c r="Z14" s="21">
        <v>0</v>
      </c>
      <c r="AA14" s="21">
        <v>0</v>
      </c>
      <c r="AB14" s="21">
        <v>0</v>
      </c>
      <c r="AC14" s="97"/>
      <c r="AD14" s="52" t="s">
        <v>109</v>
      </c>
      <c r="AE14" s="53">
        <v>44505</v>
      </c>
      <c r="AF14" s="53">
        <v>44508</v>
      </c>
      <c r="AG14" s="53">
        <v>44518</v>
      </c>
      <c r="AH14" s="49">
        <v>0</v>
      </c>
      <c r="AI14" s="49">
        <v>1</v>
      </c>
      <c r="AJ14" s="49">
        <v>1</v>
      </c>
      <c r="AK14" s="21">
        <v>0</v>
      </c>
      <c r="AL14" s="21">
        <v>0</v>
      </c>
      <c r="AM14" s="21">
        <v>0</v>
      </c>
      <c r="AN14" s="49">
        <v>1</v>
      </c>
      <c r="AO14" s="21">
        <v>0</v>
      </c>
      <c r="AP14" s="21">
        <v>0</v>
      </c>
      <c r="AQ14" s="21">
        <v>0</v>
      </c>
      <c r="AR14" s="21">
        <v>0</v>
      </c>
      <c r="AS14" s="21">
        <v>0</v>
      </c>
      <c r="AT14" s="21">
        <v>0</v>
      </c>
      <c r="AU14" s="21">
        <v>0</v>
      </c>
      <c r="AV14" s="21">
        <v>0</v>
      </c>
      <c r="AW14" s="49">
        <v>1</v>
      </c>
      <c r="AX14" s="49">
        <v>1</v>
      </c>
      <c r="AY14" s="49">
        <v>0</v>
      </c>
      <c r="AZ14" s="49">
        <v>0</v>
      </c>
      <c r="BA14" s="49">
        <v>0</v>
      </c>
      <c r="BB14" s="49">
        <v>0</v>
      </c>
      <c r="BC14" s="49">
        <v>0</v>
      </c>
      <c r="BD14" s="49">
        <v>0</v>
      </c>
      <c r="BE14" s="21">
        <v>0</v>
      </c>
    </row>
    <row r="15" spans="2:110" ht="23.1" customHeight="1" x14ac:dyDescent="0.25">
      <c r="B15" s="33">
        <v>7</v>
      </c>
      <c r="C15" s="16" t="s">
        <v>622</v>
      </c>
      <c r="D15" s="32">
        <v>0</v>
      </c>
      <c r="E15" s="32">
        <v>1</v>
      </c>
      <c r="F15" s="58" t="s">
        <v>645</v>
      </c>
      <c r="G15" s="32">
        <v>0</v>
      </c>
      <c r="H15" s="21">
        <v>1</v>
      </c>
      <c r="I15" s="32">
        <v>0</v>
      </c>
      <c r="J15" s="32">
        <v>0</v>
      </c>
      <c r="K15" s="32">
        <v>0</v>
      </c>
      <c r="L15" s="32">
        <v>0</v>
      </c>
      <c r="M15" s="32">
        <v>0</v>
      </c>
      <c r="N15" s="32">
        <v>0</v>
      </c>
      <c r="O15" s="32">
        <v>0</v>
      </c>
      <c r="P15" s="32">
        <v>0</v>
      </c>
      <c r="Q15" s="19">
        <v>44508</v>
      </c>
      <c r="R15" s="21">
        <v>1</v>
      </c>
      <c r="S15" s="21">
        <v>0</v>
      </c>
      <c r="T15" s="21">
        <v>0</v>
      </c>
      <c r="U15" s="21">
        <v>0</v>
      </c>
      <c r="V15" s="21">
        <v>1</v>
      </c>
      <c r="W15" s="21">
        <v>1</v>
      </c>
      <c r="X15" s="21">
        <v>0</v>
      </c>
      <c r="Y15" s="21">
        <v>0</v>
      </c>
      <c r="Z15" s="21">
        <v>0</v>
      </c>
      <c r="AA15" s="21">
        <v>0</v>
      </c>
      <c r="AB15" s="21">
        <v>0</v>
      </c>
      <c r="AC15" s="23"/>
      <c r="AD15" s="24" t="s">
        <v>109</v>
      </c>
      <c r="AE15" s="18">
        <v>44508</v>
      </c>
      <c r="AF15" s="18">
        <v>44508</v>
      </c>
      <c r="AG15" s="18">
        <v>44519</v>
      </c>
      <c r="AH15" s="21">
        <v>1</v>
      </c>
      <c r="AI15" s="21"/>
      <c r="AJ15" s="21">
        <v>1</v>
      </c>
      <c r="AK15" s="21">
        <v>0</v>
      </c>
      <c r="AL15" s="21">
        <v>0</v>
      </c>
      <c r="AM15" s="21">
        <v>0</v>
      </c>
      <c r="AN15" s="21">
        <v>1</v>
      </c>
      <c r="AO15" s="21">
        <v>0</v>
      </c>
      <c r="AP15" s="21">
        <v>0</v>
      </c>
      <c r="AQ15" s="21">
        <v>0</v>
      </c>
      <c r="AR15" s="21">
        <v>0</v>
      </c>
      <c r="AS15" s="21">
        <v>0</v>
      </c>
      <c r="AT15" s="21">
        <v>0</v>
      </c>
      <c r="AU15" s="21">
        <v>0</v>
      </c>
      <c r="AV15" s="21">
        <v>1</v>
      </c>
      <c r="AW15" s="21">
        <v>0</v>
      </c>
      <c r="AX15" s="21">
        <v>1</v>
      </c>
      <c r="AY15" s="49">
        <v>0</v>
      </c>
      <c r="AZ15" s="49">
        <v>0</v>
      </c>
      <c r="BA15" s="49">
        <v>0</v>
      </c>
      <c r="BB15" s="49">
        <v>0</v>
      </c>
      <c r="BC15" s="49">
        <v>0</v>
      </c>
      <c r="BD15" s="49">
        <v>0</v>
      </c>
      <c r="BE15" s="21">
        <v>0</v>
      </c>
    </row>
    <row r="16" spans="2:110" ht="23.1" customHeight="1" x14ac:dyDescent="0.25">
      <c r="B16" s="33">
        <v>8</v>
      </c>
      <c r="C16" s="16" t="s">
        <v>623</v>
      </c>
      <c r="D16" s="32">
        <v>1</v>
      </c>
      <c r="E16" s="32">
        <v>0</v>
      </c>
      <c r="F16" s="58" t="s">
        <v>646</v>
      </c>
      <c r="G16" s="32">
        <v>0</v>
      </c>
      <c r="H16" s="21">
        <v>20</v>
      </c>
      <c r="I16" s="32">
        <v>0</v>
      </c>
      <c r="J16" s="32">
        <v>0</v>
      </c>
      <c r="K16" s="32">
        <v>0</v>
      </c>
      <c r="L16" s="32">
        <v>0</v>
      </c>
      <c r="M16" s="32">
        <v>0</v>
      </c>
      <c r="N16" s="32">
        <v>0</v>
      </c>
      <c r="O16" s="32">
        <v>0</v>
      </c>
      <c r="P16" s="32">
        <v>0</v>
      </c>
      <c r="Q16" s="19">
        <v>44508</v>
      </c>
      <c r="R16" s="21">
        <v>1</v>
      </c>
      <c r="S16" s="21">
        <v>0</v>
      </c>
      <c r="T16" s="21">
        <v>0</v>
      </c>
      <c r="U16" s="21">
        <v>0</v>
      </c>
      <c r="V16" s="21">
        <v>1</v>
      </c>
      <c r="W16" s="21">
        <v>1</v>
      </c>
      <c r="X16" s="21">
        <v>0</v>
      </c>
      <c r="Y16" s="21">
        <v>0</v>
      </c>
      <c r="Z16" s="21">
        <v>0</v>
      </c>
      <c r="AA16" s="21">
        <v>0</v>
      </c>
      <c r="AB16" s="21">
        <v>0</v>
      </c>
      <c r="AC16" s="23"/>
      <c r="AD16" s="24" t="s">
        <v>614</v>
      </c>
      <c r="AE16" s="18">
        <v>44509</v>
      </c>
      <c r="AF16" s="18">
        <v>44516</v>
      </c>
      <c r="AG16" s="18">
        <v>44516</v>
      </c>
      <c r="AH16" s="21">
        <v>1</v>
      </c>
      <c r="AI16" s="21"/>
      <c r="AJ16" s="21">
        <v>1</v>
      </c>
      <c r="AK16" s="21">
        <v>0</v>
      </c>
      <c r="AL16" s="21">
        <v>0</v>
      </c>
      <c r="AM16" s="21">
        <v>1</v>
      </c>
      <c r="AN16" s="21">
        <v>0</v>
      </c>
      <c r="AO16" s="21">
        <v>0</v>
      </c>
      <c r="AP16" s="21">
        <v>0</v>
      </c>
      <c r="AQ16" s="21">
        <v>0</v>
      </c>
      <c r="AR16" s="21">
        <v>0</v>
      </c>
      <c r="AS16" s="21">
        <v>0</v>
      </c>
      <c r="AT16" s="21">
        <v>0</v>
      </c>
      <c r="AU16" s="21">
        <v>1</v>
      </c>
      <c r="AV16" s="21">
        <v>0</v>
      </c>
      <c r="AW16" s="21">
        <v>0</v>
      </c>
      <c r="AX16" s="21">
        <v>1</v>
      </c>
      <c r="AY16" s="49">
        <v>0</v>
      </c>
      <c r="AZ16" s="49">
        <v>0</v>
      </c>
      <c r="BA16" s="49">
        <v>0</v>
      </c>
      <c r="BB16" s="49">
        <v>0</v>
      </c>
      <c r="BC16" s="49">
        <v>0</v>
      </c>
      <c r="BD16" s="49">
        <v>0</v>
      </c>
      <c r="BE16" s="21">
        <v>0</v>
      </c>
    </row>
    <row r="17" spans="2:57" ht="23.1" customHeight="1" x14ac:dyDescent="0.25">
      <c r="B17" s="33">
        <v>9</v>
      </c>
      <c r="C17" s="48" t="s">
        <v>624</v>
      </c>
      <c r="D17" s="66">
        <v>0</v>
      </c>
      <c r="E17" s="66">
        <v>1</v>
      </c>
      <c r="F17" s="67" t="s">
        <v>647</v>
      </c>
      <c r="G17" s="32">
        <v>0</v>
      </c>
      <c r="H17" s="49">
        <v>5</v>
      </c>
      <c r="I17" s="32">
        <v>0</v>
      </c>
      <c r="J17" s="32">
        <v>0</v>
      </c>
      <c r="K17" s="32">
        <v>0</v>
      </c>
      <c r="L17" s="32">
        <v>0</v>
      </c>
      <c r="M17" s="32">
        <v>0</v>
      </c>
      <c r="N17" s="32">
        <v>0</v>
      </c>
      <c r="O17" s="32">
        <v>0</v>
      </c>
      <c r="P17" s="32">
        <v>0</v>
      </c>
      <c r="Q17" s="51">
        <v>44512</v>
      </c>
      <c r="R17" s="49">
        <v>1</v>
      </c>
      <c r="S17" s="21">
        <v>0</v>
      </c>
      <c r="T17" s="21">
        <v>0</v>
      </c>
      <c r="U17" s="21">
        <v>0</v>
      </c>
      <c r="V17" s="49">
        <v>1</v>
      </c>
      <c r="W17" s="49">
        <v>1</v>
      </c>
      <c r="X17" s="21">
        <v>0</v>
      </c>
      <c r="Y17" s="21">
        <v>0</v>
      </c>
      <c r="Z17" s="21">
        <v>0</v>
      </c>
      <c r="AA17" s="21">
        <v>0</v>
      </c>
      <c r="AB17" s="21">
        <v>0</v>
      </c>
      <c r="AC17" s="97"/>
      <c r="AD17" s="52" t="s">
        <v>109</v>
      </c>
      <c r="AE17" s="53">
        <v>44512</v>
      </c>
      <c r="AF17" s="53">
        <v>44524</v>
      </c>
      <c r="AG17" s="53">
        <v>44525</v>
      </c>
      <c r="AH17" s="49">
        <v>0</v>
      </c>
      <c r="AI17" s="49">
        <v>1</v>
      </c>
      <c r="AJ17" s="49">
        <v>1</v>
      </c>
      <c r="AK17" s="21">
        <v>0</v>
      </c>
      <c r="AL17" s="21">
        <v>0</v>
      </c>
      <c r="AM17" s="49">
        <v>1</v>
      </c>
      <c r="AN17" s="21">
        <v>0</v>
      </c>
      <c r="AO17" s="21">
        <v>0</v>
      </c>
      <c r="AP17" s="21">
        <v>0</v>
      </c>
      <c r="AQ17" s="21">
        <v>0</v>
      </c>
      <c r="AR17" s="21">
        <v>0</v>
      </c>
      <c r="AS17" s="21">
        <v>0</v>
      </c>
      <c r="AT17" s="21">
        <v>0</v>
      </c>
      <c r="AU17" s="49">
        <v>1</v>
      </c>
      <c r="AV17" s="49">
        <v>0</v>
      </c>
      <c r="AW17" s="49">
        <v>0</v>
      </c>
      <c r="AX17" s="49">
        <v>1</v>
      </c>
      <c r="AY17" s="49">
        <v>0</v>
      </c>
      <c r="AZ17" s="49">
        <v>0</v>
      </c>
      <c r="BA17" s="49">
        <v>0</v>
      </c>
      <c r="BB17" s="49">
        <v>0</v>
      </c>
      <c r="BC17" s="49">
        <v>0</v>
      </c>
      <c r="BD17" s="49">
        <v>0</v>
      </c>
      <c r="BE17" s="21">
        <v>0</v>
      </c>
    </row>
    <row r="18" spans="2:57" ht="23.1" customHeight="1" x14ac:dyDescent="0.25">
      <c r="B18" s="33">
        <v>10</v>
      </c>
      <c r="C18" s="48" t="s">
        <v>625</v>
      </c>
      <c r="D18" s="66">
        <v>0</v>
      </c>
      <c r="E18" s="66">
        <v>1</v>
      </c>
      <c r="F18" s="67" t="s">
        <v>648</v>
      </c>
      <c r="G18" s="32">
        <v>0</v>
      </c>
      <c r="H18" s="49">
        <v>5</v>
      </c>
      <c r="I18" s="32">
        <v>0</v>
      </c>
      <c r="J18" s="32">
        <v>0</v>
      </c>
      <c r="K18" s="32">
        <v>0</v>
      </c>
      <c r="L18" s="32">
        <v>0</v>
      </c>
      <c r="M18" s="32">
        <v>0</v>
      </c>
      <c r="N18" s="32">
        <v>0</v>
      </c>
      <c r="O18" s="32">
        <v>0</v>
      </c>
      <c r="P18" s="32">
        <v>0</v>
      </c>
      <c r="Q18" s="51">
        <v>44515</v>
      </c>
      <c r="R18" s="49">
        <v>1</v>
      </c>
      <c r="S18" s="21">
        <v>0</v>
      </c>
      <c r="T18" s="21">
        <v>0</v>
      </c>
      <c r="U18" s="21">
        <v>0</v>
      </c>
      <c r="V18" s="49">
        <v>1</v>
      </c>
      <c r="W18" s="49">
        <v>1</v>
      </c>
      <c r="X18" s="21">
        <v>0</v>
      </c>
      <c r="Y18" s="21">
        <v>0</v>
      </c>
      <c r="Z18" s="21">
        <v>0</v>
      </c>
      <c r="AA18" s="21">
        <v>0</v>
      </c>
      <c r="AB18" s="21">
        <v>0</v>
      </c>
      <c r="AC18" s="97"/>
      <c r="AD18" s="52" t="s">
        <v>667</v>
      </c>
      <c r="AE18" s="53">
        <v>44519</v>
      </c>
      <c r="AF18" s="53">
        <v>44519</v>
      </c>
      <c r="AG18" s="53">
        <v>44529</v>
      </c>
      <c r="AH18" s="49">
        <v>0</v>
      </c>
      <c r="AI18" s="49">
        <v>1</v>
      </c>
      <c r="AJ18" s="49">
        <v>1</v>
      </c>
      <c r="AK18" s="21">
        <v>0</v>
      </c>
      <c r="AL18" s="21">
        <v>0</v>
      </c>
      <c r="AM18" s="21">
        <v>0</v>
      </c>
      <c r="AN18" s="49">
        <v>1</v>
      </c>
      <c r="AO18" s="21">
        <v>0</v>
      </c>
      <c r="AP18" s="21">
        <v>0</v>
      </c>
      <c r="AQ18" s="21">
        <v>0</v>
      </c>
      <c r="AR18" s="21">
        <v>0</v>
      </c>
      <c r="AS18" s="21">
        <v>0</v>
      </c>
      <c r="AT18" s="21">
        <v>0</v>
      </c>
      <c r="AU18" s="21">
        <v>0</v>
      </c>
      <c r="AV18" s="49">
        <v>1</v>
      </c>
      <c r="AW18" s="49">
        <v>0</v>
      </c>
      <c r="AX18" s="49">
        <v>1</v>
      </c>
      <c r="AY18" s="49">
        <v>0</v>
      </c>
      <c r="AZ18" s="49">
        <v>0</v>
      </c>
      <c r="BA18" s="49">
        <v>0</v>
      </c>
      <c r="BB18" s="49">
        <v>0</v>
      </c>
      <c r="BC18" s="49">
        <v>0</v>
      </c>
      <c r="BD18" s="49">
        <v>0</v>
      </c>
      <c r="BE18" s="21">
        <v>0</v>
      </c>
    </row>
    <row r="19" spans="2:57" ht="23.1" customHeight="1" x14ac:dyDescent="0.25">
      <c r="B19" s="33">
        <v>11</v>
      </c>
      <c r="C19" s="48" t="s">
        <v>626</v>
      </c>
      <c r="D19" s="66">
        <v>0</v>
      </c>
      <c r="E19" s="66">
        <v>1</v>
      </c>
      <c r="F19" s="67" t="s">
        <v>649</v>
      </c>
      <c r="G19" s="32">
        <v>0</v>
      </c>
      <c r="H19" s="49">
        <v>3</v>
      </c>
      <c r="I19" s="32">
        <v>0</v>
      </c>
      <c r="J19" s="32">
        <v>0</v>
      </c>
      <c r="K19" s="32">
        <v>0</v>
      </c>
      <c r="L19" s="32">
        <v>0</v>
      </c>
      <c r="M19" s="32">
        <v>0</v>
      </c>
      <c r="N19" s="32">
        <v>0</v>
      </c>
      <c r="O19" s="32">
        <v>0</v>
      </c>
      <c r="P19" s="32">
        <v>0</v>
      </c>
      <c r="Q19" s="51">
        <v>44518</v>
      </c>
      <c r="R19" s="49">
        <v>1</v>
      </c>
      <c r="S19" s="21">
        <v>0</v>
      </c>
      <c r="T19" s="21">
        <v>0</v>
      </c>
      <c r="U19" s="21">
        <v>0</v>
      </c>
      <c r="V19" s="49">
        <v>1</v>
      </c>
      <c r="W19" s="49">
        <v>1</v>
      </c>
      <c r="X19" s="21">
        <v>0</v>
      </c>
      <c r="Y19" s="21">
        <v>0</v>
      </c>
      <c r="Z19" s="21">
        <v>0</v>
      </c>
      <c r="AA19" s="21">
        <v>0</v>
      </c>
      <c r="AB19" s="21">
        <v>0</v>
      </c>
      <c r="AC19" s="97"/>
      <c r="AD19" s="52" t="s">
        <v>109</v>
      </c>
      <c r="AE19" s="53">
        <v>44518</v>
      </c>
      <c r="AF19" s="53">
        <v>44518</v>
      </c>
      <c r="AG19" s="53">
        <v>44524</v>
      </c>
      <c r="AH19" s="49">
        <v>0</v>
      </c>
      <c r="AI19" s="49">
        <v>1</v>
      </c>
      <c r="AJ19" s="49">
        <v>1</v>
      </c>
      <c r="AK19" s="21">
        <v>0</v>
      </c>
      <c r="AL19" s="21">
        <v>0</v>
      </c>
      <c r="AM19" s="21">
        <v>0</v>
      </c>
      <c r="AN19" s="49">
        <v>1</v>
      </c>
      <c r="AO19" s="21">
        <v>0</v>
      </c>
      <c r="AP19" s="21">
        <v>0</v>
      </c>
      <c r="AQ19" s="21">
        <v>0</v>
      </c>
      <c r="AR19" s="21">
        <v>0</v>
      </c>
      <c r="AS19" s="21">
        <v>0</v>
      </c>
      <c r="AT19" s="21">
        <v>0</v>
      </c>
      <c r="AU19" s="21">
        <v>0</v>
      </c>
      <c r="AV19" s="49">
        <v>1</v>
      </c>
      <c r="AW19" s="49">
        <v>0</v>
      </c>
      <c r="AX19" s="49">
        <v>1</v>
      </c>
      <c r="AY19" s="49">
        <v>0</v>
      </c>
      <c r="AZ19" s="49">
        <v>0</v>
      </c>
      <c r="BA19" s="49">
        <v>0</v>
      </c>
      <c r="BB19" s="49">
        <v>0</v>
      </c>
      <c r="BC19" s="49">
        <v>0</v>
      </c>
      <c r="BD19" s="49">
        <v>0</v>
      </c>
      <c r="BE19" s="21">
        <v>0</v>
      </c>
    </row>
    <row r="20" spans="2:57" ht="23.1" customHeight="1" x14ac:dyDescent="0.25">
      <c r="B20" s="33">
        <v>12</v>
      </c>
      <c r="C20" s="48" t="s">
        <v>627</v>
      </c>
      <c r="D20" s="66">
        <v>0</v>
      </c>
      <c r="E20" s="66">
        <v>1</v>
      </c>
      <c r="F20" s="67" t="s">
        <v>650</v>
      </c>
      <c r="G20" s="32">
        <v>0</v>
      </c>
      <c r="H20" s="49">
        <v>1</v>
      </c>
      <c r="I20" s="32">
        <v>0</v>
      </c>
      <c r="J20" s="32">
        <v>0</v>
      </c>
      <c r="K20" s="32">
        <v>0</v>
      </c>
      <c r="L20" s="32">
        <v>0</v>
      </c>
      <c r="M20" s="32">
        <v>0</v>
      </c>
      <c r="N20" s="32">
        <v>0</v>
      </c>
      <c r="O20" s="32">
        <v>0</v>
      </c>
      <c r="P20" s="32">
        <v>0</v>
      </c>
      <c r="Q20" s="51">
        <v>44518</v>
      </c>
      <c r="R20" s="49">
        <v>1</v>
      </c>
      <c r="S20" s="21">
        <v>0</v>
      </c>
      <c r="T20" s="21">
        <v>0</v>
      </c>
      <c r="U20" s="21">
        <v>0</v>
      </c>
      <c r="V20" s="49">
        <v>1</v>
      </c>
      <c r="W20" s="49">
        <v>1</v>
      </c>
      <c r="X20" s="21">
        <v>0</v>
      </c>
      <c r="Y20" s="21">
        <v>0</v>
      </c>
      <c r="Z20" s="21">
        <v>0</v>
      </c>
      <c r="AA20" s="21">
        <v>0</v>
      </c>
      <c r="AB20" s="21">
        <v>0</v>
      </c>
      <c r="AC20" s="97"/>
      <c r="AD20" s="52" t="s">
        <v>109</v>
      </c>
      <c r="AE20" s="53">
        <v>44518</v>
      </c>
      <c r="AF20" s="53">
        <v>44518</v>
      </c>
      <c r="AG20" s="53">
        <v>44524</v>
      </c>
      <c r="AH20" s="49">
        <v>1</v>
      </c>
      <c r="AI20" s="49"/>
      <c r="AJ20" s="49">
        <v>1</v>
      </c>
      <c r="AK20" s="21">
        <v>0</v>
      </c>
      <c r="AL20" s="49">
        <v>1</v>
      </c>
      <c r="AM20" s="21">
        <v>0</v>
      </c>
      <c r="AN20" s="21">
        <v>0</v>
      </c>
      <c r="AO20" s="21">
        <v>0</v>
      </c>
      <c r="AP20" s="21">
        <v>0</v>
      </c>
      <c r="AQ20" s="21">
        <v>0</v>
      </c>
      <c r="AR20" s="21">
        <v>0</v>
      </c>
      <c r="AS20" s="21">
        <v>0</v>
      </c>
      <c r="AT20" s="21">
        <v>0</v>
      </c>
      <c r="AU20" s="21">
        <v>0</v>
      </c>
      <c r="AV20" s="21">
        <v>0</v>
      </c>
      <c r="AW20" s="49">
        <v>1</v>
      </c>
      <c r="AX20" s="49">
        <v>1</v>
      </c>
      <c r="AY20" s="49">
        <v>0</v>
      </c>
      <c r="AZ20" s="49">
        <v>0</v>
      </c>
      <c r="BA20" s="49">
        <v>0</v>
      </c>
      <c r="BB20" s="49">
        <v>0</v>
      </c>
      <c r="BC20" s="49">
        <v>0</v>
      </c>
      <c r="BD20" s="49">
        <v>0</v>
      </c>
      <c r="BE20" s="21">
        <v>0</v>
      </c>
    </row>
    <row r="21" spans="2:57" ht="23.1" customHeight="1" x14ac:dyDescent="0.25">
      <c r="B21" s="33">
        <v>13</v>
      </c>
      <c r="C21" s="48" t="s">
        <v>628</v>
      </c>
      <c r="D21" s="66">
        <v>0</v>
      </c>
      <c r="E21" s="66">
        <v>1</v>
      </c>
      <c r="F21" s="67" t="s">
        <v>651</v>
      </c>
      <c r="G21" s="32">
        <v>0</v>
      </c>
      <c r="H21" s="49">
        <v>10</v>
      </c>
      <c r="I21" s="32">
        <v>0</v>
      </c>
      <c r="J21" s="32">
        <v>0</v>
      </c>
      <c r="K21" s="32">
        <v>0</v>
      </c>
      <c r="L21" s="32">
        <v>0</v>
      </c>
      <c r="M21" s="32">
        <v>0</v>
      </c>
      <c r="N21" s="32">
        <v>0</v>
      </c>
      <c r="O21" s="32">
        <v>0</v>
      </c>
      <c r="P21" s="32">
        <v>0</v>
      </c>
      <c r="Q21" s="51">
        <v>44519</v>
      </c>
      <c r="R21" s="49">
        <v>1</v>
      </c>
      <c r="S21" s="21">
        <v>0</v>
      </c>
      <c r="T21" s="21">
        <v>0</v>
      </c>
      <c r="U21" s="21">
        <v>0</v>
      </c>
      <c r="V21" s="49">
        <v>1</v>
      </c>
      <c r="W21" s="49">
        <v>1</v>
      </c>
      <c r="X21" s="21">
        <v>0</v>
      </c>
      <c r="Y21" s="21">
        <v>0</v>
      </c>
      <c r="Z21" s="21">
        <v>0</v>
      </c>
      <c r="AA21" s="21">
        <v>0</v>
      </c>
      <c r="AB21" s="21">
        <v>0</v>
      </c>
      <c r="AC21" s="97"/>
      <c r="AD21" s="52" t="s">
        <v>384</v>
      </c>
      <c r="AE21" s="53">
        <v>44522</v>
      </c>
      <c r="AF21" s="53">
        <v>44533</v>
      </c>
      <c r="AG21" s="53">
        <v>44533</v>
      </c>
      <c r="AH21" s="49">
        <v>0</v>
      </c>
      <c r="AI21" s="49">
        <v>1</v>
      </c>
      <c r="AJ21" s="49">
        <v>1</v>
      </c>
      <c r="AK21" s="21">
        <v>0</v>
      </c>
      <c r="AL21" s="21">
        <v>0</v>
      </c>
      <c r="AM21" s="21">
        <v>0</v>
      </c>
      <c r="AN21" s="21">
        <v>0</v>
      </c>
      <c r="AO21" s="21">
        <v>0</v>
      </c>
      <c r="AP21" s="21">
        <v>0</v>
      </c>
      <c r="AQ21" s="49">
        <v>1</v>
      </c>
      <c r="AR21" s="21">
        <v>0</v>
      </c>
      <c r="AS21" s="21">
        <v>0</v>
      </c>
      <c r="AT21" s="21">
        <v>0</v>
      </c>
      <c r="AU21" s="21">
        <v>0</v>
      </c>
      <c r="AV21" s="21">
        <v>0</v>
      </c>
      <c r="AW21" s="49">
        <v>1</v>
      </c>
      <c r="AX21" s="49">
        <v>1</v>
      </c>
      <c r="AY21" s="49">
        <v>0</v>
      </c>
      <c r="AZ21" s="49">
        <v>0</v>
      </c>
      <c r="BA21" s="49">
        <v>0</v>
      </c>
      <c r="BB21" s="49">
        <v>0</v>
      </c>
      <c r="BC21" s="49">
        <v>0</v>
      </c>
      <c r="BD21" s="49">
        <v>0</v>
      </c>
      <c r="BE21" s="21">
        <v>0</v>
      </c>
    </row>
    <row r="22" spans="2:57" ht="23.1" customHeight="1" x14ac:dyDescent="0.25">
      <c r="B22" s="33">
        <v>14</v>
      </c>
      <c r="C22" s="48" t="s">
        <v>629</v>
      </c>
      <c r="D22" s="66">
        <v>0</v>
      </c>
      <c r="E22" s="66">
        <v>1</v>
      </c>
      <c r="F22" s="67" t="s">
        <v>652</v>
      </c>
      <c r="G22" s="32">
        <v>0</v>
      </c>
      <c r="H22" s="49">
        <v>10</v>
      </c>
      <c r="I22" s="32">
        <v>0</v>
      </c>
      <c r="J22" s="32">
        <v>0</v>
      </c>
      <c r="K22" s="32">
        <v>0</v>
      </c>
      <c r="L22" s="32">
        <v>0</v>
      </c>
      <c r="M22" s="32">
        <v>0</v>
      </c>
      <c r="N22" s="32">
        <v>0</v>
      </c>
      <c r="O22" s="32">
        <v>0</v>
      </c>
      <c r="P22" s="32">
        <v>0</v>
      </c>
      <c r="Q22" s="51">
        <v>44519</v>
      </c>
      <c r="R22" s="49">
        <v>1</v>
      </c>
      <c r="S22" s="21">
        <v>0</v>
      </c>
      <c r="T22" s="21">
        <v>0</v>
      </c>
      <c r="U22" s="21">
        <v>0</v>
      </c>
      <c r="V22" s="49">
        <v>1</v>
      </c>
      <c r="W22" s="49">
        <v>1</v>
      </c>
      <c r="X22" s="21">
        <v>0</v>
      </c>
      <c r="Y22" s="21">
        <v>0</v>
      </c>
      <c r="Z22" s="21">
        <v>0</v>
      </c>
      <c r="AA22" s="21">
        <v>0</v>
      </c>
      <c r="AB22" s="21">
        <v>0</v>
      </c>
      <c r="AC22" s="97"/>
      <c r="AD22" s="52" t="s">
        <v>384</v>
      </c>
      <c r="AE22" s="53">
        <v>44522</v>
      </c>
      <c r="AF22" s="53">
        <v>44533</v>
      </c>
      <c r="AG22" s="53">
        <v>44533</v>
      </c>
      <c r="AH22" s="49">
        <v>0</v>
      </c>
      <c r="AI22" s="49">
        <v>1</v>
      </c>
      <c r="AJ22" s="49">
        <v>1</v>
      </c>
      <c r="AK22" s="21">
        <v>0</v>
      </c>
      <c r="AL22" s="21">
        <v>0</v>
      </c>
      <c r="AM22" s="21">
        <v>0</v>
      </c>
      <c r="AN22" s="21">
        <v>0</v>
      </c>
      <c r="AO22" s="21">
        <v>0</v>
      </c>
      <c r="AP22" s="21">
        <v>0</v>
      </c>
      <c r="AQ22" s="49">
        <v>1</v>
      </c>
      <c r="AR22" s="21">
        <v>0</v>
      </c>
      <c r="AS22" s="21">
        <v>0</v>
      </c>
      <c r="AT22" s="21">
        <v>0</v>
      </c>
      <c r="AU22" s="21">
        <v>0</v>
      </c>
      <c r="AV22" s="21">
        <v>0</v>
      </c>
      <c r="AW22" s="49">
        <v>1</v>
      </c>
      <c r="AX22" s="49">
        <v>1</v>
      </c>
      <c r="AY22" s="49">
        <v>0</v>
      </c>
      <c r="AZ22" s="49">
        <v>0</v>
      </c>
      <c r="BA22" s="49">
        <v>0</v>
      </c>
      <c r="BB22" s="49">
        <v>0</v>
      </c>
      <c r="BC22" s="49">
        <v>0</v>
      </c>
      <c r="BD22" s="49">
        <v>0</v>
      </c>
      <c r="BE22" s="21">
        <v>0</v>
      </c>
    </row>
    <row r="23" spans="2:57" ht="23.1" customHeight="1" x14ac:dyDescent="0.25">
      <c r="B23" s="33">
        <v>15</v>
      </c>
      <c r="C23" s="48" t="s">
        <v>630</v>
      </c>
      <c r="D23" s="66">
        <v>0</v>
      </c>
      <c r="E23" s="66">
        <v>1</v>
      </c>
      <c r="F23" s="67" t="s">
        <v>653</v>
      </c>
      <c r="G23" s="32">
        <v>0</v>
      </c>
      <c r="H23" s="49">
        <v>2</v>
      </c>
      <c r="I23" s="32">
        <v>0</v>
      </c>
      <c r="J23" s="32">
        <v>0</v>
      </c>
      <c r="K23" s="32">
        <v>0</v>
      </c>
      <c r="L23" s="32">
        <v>0</v>
      </c>
      <c r="M23" s="32">
        <v>0</v>
      </c>
      <c r="N23" s="32">
        <v>0</v>
      </c>
      <c r="O23" s="32">
        <v>0</v>
      </c>
      <c r="P23" s="32">
        <v>0</v>
      </c>
      <c r="Q23" s="51">
        <v>44519</v>
      </c>
      <c r="R23" s="49">
        <v>1</v>
      </c>
      <c r="S23" s="21">
        <v>0</v>
      </c>
      <c r="T23" s="21">
        <v>0</v>
      </c>
      <c r="U23" s="21">
        <v>0</v>
      </c>
      <c r="V23" s="49">
        <v>1</v>
      </c>
      <c r="W23" s="49">
        <v>1</v>
      </c>
      <c r="X23" s="21">
        <v>0</v>
      </c>
      <c r="Y23" s="21">
        <v>0</v>
      </c>
      <c r="Z23" s="21">
        <v>0</v>
      </c>
      <c r="AA23" s="21">
        <v>0</v>
      </c>
      <c r="AB23" s="21">
        <v>0</v>
      </c>
      <c r="AC23" s="97"/>
      <c r="AD23" s="52" t="s">
        <v>384</v>
      </c>
      <c r="AE23" s="53">
        <v>44522</v>
      </c>
      <c r="AF23" s="53">
        <v>44533</v>
      </c>
      <c r="AG23" s="53">
        <v>44533</v>
      </c>
      <c r="AH23" s="49">
        <v>0</v>
      </c>
      <c r="AI23" s="49">
        <v>1</v>
      </c>
      <c r="AJ23" s="49">
        <v>1</v>
      </c>
      <c r="AK23" s="21">
        <v>0</v>
      </c>
      <c r="AL23" s="21">
        <v>0</v>
      </c>
      <c r="AM23" s="21">
        <v>0</v>
      </c>
      <c r="AN23" s="21">
        <v>0</v>
      </c>
      <c r="AO23" s="21">
        <v>0</v>
      </c>
      <c r="AP23" s="21">
        <v>0</v>
      </c>
      <c r="AQ23" s="49">
        <v>1</v>
      </c>
      <c r="AR23" s="21">
        <v>0</v>
      </c>
      <c r="AS23" s="21">
        <v>0</v>
      </c>
      <c r="AT23" s="21">
        <v>0</v>
      </c>
      <c r="AU23" s="21">
        <v>0</v>
      </c>
      <c r="AV23" s="21">
        <v>0</v>
      </c>
      <c r="AW23" s="49">
        <v>1</v>
      </c>
      <c r="AX23" s="49">
        <v>1</v>
      </c>
      <c r="AY23" s="49">
        <v>0</v>
      </c>
      <c r="AZ23" s="49">
        <v>0</v>
      </c>
      <c r="BA23" s="49">
        <v>0</v>
      </c>
      <c r="BB23" s="49">
        <v>0</v>
      </c>
      <c r="BC23" s="49">
        <v>0</v>
      </c>
      <c r="BD23" s="49">
        <v>0</v>
      </c>
      <c r="BE23" s="21">
        <v>0</v>
      </c>
    </row>
    <row r="24" spans="2:57" ht="23.1" customHeight="1" x14ac:dyDescent="0.25">
      <c r="B24" s="33">
        <v>16</v>
      </c>
      <c r="C24" s="48" t="s">
        <v>631</v>
      </c>
      <c r="D24" s="66">
        <v>0</v>
      </c>
      <c r="E24" s="66">
        <v>1</v>
      </c>
      <c r="F24" s="67" t="s">
        <v>654</v>
      </c>
      <c r="G24" s="32">
        <v>0</v>
      </c>
      <c r="H24" s="49">
        <v>10</v>
      </c>
      <c r="I24" s="32">
        <v>0</v>
      </c>
      <c r="J24" s="32">
        <v>0</v>
      </c>
      <c r="K24" s="32">
        <v>0</v>
      </c>
      <c r="L24" s="32">
        <v>0</v>
      </c>
      <c r="M24" s="32">
        <v>0</v>
      </c>
      <c r="N24" s="32">
        <v>0</v>
      </c>
      <c r="O24" s="32">
        <v>0</v>
      </c>
      <c r="P24" s="32">
        <v>0</v>
      </c>
      <c r="Q24" s="51">
        <v>44519</v>
      </c>
      <c r="R24" s="49">
        <v>1</v>
      </c>
      <c r="S24" s="21">
        <v>0</v>
      </c>
      <c r="T24" s="21">
        <v>0</v>
      </c>
      <c r="U24" s="21">
        <v>0</v>
      </c>
      <c r="V24" s="49">
        <v>1</v>
      </c>
      <c r="W24" s="49">
        <v>1</v>
      </c>
      <c r="X24" s="21">
        <v>0</v>
      </c>
      <c r="Y24" s="21">
        <v>0</v>
      </c>
      <c r="Z24" s="21">
        <v>0</v>
      </c>
      <c r="AA24" s="21">
        <v>0</v>
      </c>
      <c r="AB24" s="21">
        <v>0</v>
      </c>
      <c r="AC24" s="97"/>
      <c r="AD24" s="52" t="s">
        <v>384</v>
      </c>
      <c r="AE24" s="53">
        <v>44522</v>
      </c>
      <c r="AF24" s="53">
        <v>44533</v>
      </c>
      <c r="AG24" s="53">
        <v>44533</v>
      </c>
      <c r="AH24" s="49">
        <v>0</v>
      </c>
      <c r="AI24" s="49">
        <v>1</v>
      </c>
      <c r="AJ24" s="49">
        <v>1</v>
      </c>
      <c r="AK24" s="21">
        <v>0</v>
      </c>
      <c r="AL24" s="21">
        <v>0</v>
      </c>
      <c r="AM24" s="21">
        <v>0</v>
      </c>
      <c r="AN24" s="21">
        <v>0</v>
      </c>
      <c r="AO24" s="21">
        <v>0</v>
      </c>
      <c r="AP24" s="21">
        <v>0</v>
      </c>
      <c r="AQ24" s="49">
        <v>1</v>
      </c>
      <c r="AR24" s="21">
        <v>0</v>
      </c>
      <c r="AS24" s="21">
        <v>0</v>
      </c>
      <c r="AT24" s="21">
        <v>0</v>
      </c>
      <c r="AU24" s="21">
        <v>0</v>
      </c>
      <c r="AV24" s="21">
        <v>0</v>
      </c>
      <c r="AW24" s="49">
        <v>1</v>
      </c>
      <c r="AX24" s="49">
        <v>1</v>
      </c>
      <c r="AY24" s="49">
        <v>0</v>
      </c>
      <c r="AZ24" s="49">
        <v>0</v>
      </c>
      <c r="BA24" s="49">
        <v>0</v>
      </c>
      <c r="BB24" s="49">
        <v>0</v>
      </c>
      <c r="BC24" s="49">
        <v>0</v>
      </c>
      <c r="BD24" s="49">
        <v>0</v>
      </c>
      <c r="BE24" s="21">
        <v>0</v>
      </c>
    </row>
    <row r="25" spans="2:57" ht="23.1" customHeight="1" x14ac:dyDescent="0.25">
      <c r="B25" s="33">
        <v>17</v>
      </c>
      <c r="C25" s="16" t="s">
        <v>632</v>
      </c>
      <c r="D25" s="66">
        <v>0</v>
      </c>
      <c r="E25" s="32">
        <v>1</v>
      </c>
      <c r="F25" s="58" t="s">
        <v>655</v>
      </c>
      <c r="G25" s="32">
        <v>0</v>
      </c>
      <c r="H25" s="21">
        <v>2</v>
      </c>
      <c r="I25" s="32">
        <v>0</v>
      </c>
      <c r="J25" s="32">
        <v>0</v>
      </c>
      <c r="K25" s="32">
        <v>0</v>
      </c>
      <c r="L25" s="32">
        <v>0</v>
      </c>
      <c r="M25" s="32">
        <v>0</v>
      </c>
      <c r="N25" s="32">
        <v>0</v>
      </c>
      <c r="O25" s="32">
        <v>0</v>
      </c>
      <c r="P25" s="32">
        <v>0</v>
      </c>
      <c r="Q25" s="19">
        <v>44519</v>
      </c>
      <c r="R25" s="21">
        <v>1</v>
      </c>
      <c r="S25" s="21">
        <v>0</v>
      </c>
      <c r="T25" s="21">
        <v>1</v>
      </c>
      <c r="U25" s="21">
        <v>0</v>
      </c>
      <c r="V25" s="21"/>
      <c r="W25" s="21">
        <v>1</v>
      </c>
      <c r="X25" s="21">
        <v>0</v>
      </c>
      <c r="Y25" s="21">
        <v>0</v>
      </c>
      <c r="Z25" s="21">
        <v>0</v>
      </c>
      <c r="AA25" s="21">
        <v>0</v>
      </c>
      <c r="AB25" s="21">
        <v>0</v>
      </c>
      <c r="AC25" s="26" t="s">
        <v>663</v>
      </c>
      <c r="AD25" s="24" t="s">
        <v>668</v>
      </c>
      <c r="AE25" s="18">
        <v>44526</v>
      </c>
      <c r="AF25" s="18">
        <v>44536</v>
      </c>
      <c r="AG25" s="18">
        <v>44536</v>
      </c>
      <c r="AH25" s="49">
        <v>0</v>
      </c>
      <c r="AI25" s="21">
        <v>1</v>
      </c>
      <c r="AJ25" s="21">
        <v>1</v>
      </c>
      <c r="AK25" s="21">
        <v>0</v>
      </c>
      <c r="AL25" s="21">
        <v>0</v>
      </c>
      <c r="AM25" s="21">
        <v>0</v>
      </c>
      <c r="AN25" s="21">
        <v>0</v>
      </c>
      <c r="AO25" s="21">
        <v>0</v>
      </c>
      <c r="AP25" s="21">
        <v>0</v>
      </c>
      <c r="AQ25" s="21">
        <v>1</v>
      </c>
      <c r="AR25" s="21">
        <v>0</v>
      </c>
      <c r="AS25" s="21">
        <v>0</v>
      </c>
      <c r="AT25" s="21">
        <v>0</v>
      </c>
      <c r="AU25" s="21">
        <v>0</v>
      </c>
      <c r="AV25" s="21">
        <v>0</v>
      </c>
      <c r="AW25" s="21">
        <v>1</v>
      </c>
      <c r="AX25" s="21">
        <v>1</v>
      </c>
      <c r="AY25" s="49">
        <v>0</v>
      </c>
      <c r="AZ25" s="49">
        <v>0</v>
      </c>
      <c r="BA25" s="49">
        <v>0</v>
      </c>
      <c r="BB25" s="49">
        <v>0</v>
      </c>
      <c r="BC25" s="49">
        <v>0</v>
      </c>
      <c r="BD25" s="49">
        <v>0</v>
      </c>
      <c r="BE25" s="21">
        <v>0</v>
      </c>
    </row>
    <row r="26" spans="2:57" ht="23.1" customHeight="1" x14ac:dyDescent="0.25">
      <c r="B26" s="33">
        <v>18</v>
      </c>
      <c r="C26" s="16" t="s">
        <v>633</v>
      </c>
      <c r="D26" s="32">
        <v>1</v>
      </c>
      <c r="E26" s="32">
        <v>0</v>
      </c>
      <c r="F26" s="58" t="s">
        <v>656</v>
      </c>
      <c r="G26" s="32">
        <v>0</v>
      </c>
      <c r="H26" s="21">
        <v>1</v>
      </c>
      <c r="I26" s="32">
        <v>0</v>
      </c>
      <c r="J26" s="32">
        <v>0</v>
      </c>
      <c r="K26" s="32">
        <v>0</v>
      </c>
      <c r="L26" s="32">
        <v>0</v>
      </c>
      <c r="M26" s="32">
        <v>0</v>
      </c>
      <c r="N26" s="32">
        <v>0</v>
      </c>
      <c r="O26" s="32">
        <v>0</v>
      </c>
      <c r="P26" s="32">
        <v>0</v>
      </c>
      <c r="Q26" s="19">
        <v>44525</v>
      </c>
      <c r="R26" s="21">
        <v>1</v>
      </c>
      <c r="S26" s="21">
        <v>0</v>
      </c>
      <c r="T26" s="21">
        <v>0</v>
      </c>
      <c r="U26" s="21">
        <v>0</v>
      </c>
      <c r="V26" s="21">
        <v>1</v>
      </c>
      <c r="W26" s="21">
        <v>1</v>
      </c>
      <c r="X26" s="21">
        <v>0</v>
      </c>
      <c r="Y26" s="21">
        <v>0</v>
      </c>
      <c r="Z26" s="21">
        <v>0</v>
      </c>
      <c r="AA26" s="21">
        <v>0</v>
      </c>
      <c r="AB26" s="21">
        <v>0</v>
      </c>
      <c r="AC26" s="26"/>
      <c r="AD26" s="24" t="s">
        <v>382</v>
      </c>
      <c r="AE26" s="18">
        <v>44529</v>
      </c>
      <c r="AF26" s="18">
        <v>44537</v>
      </c>
      <c r="AG26" s="18">
        <v>44538</v>
      </c>
      <c r="AH26" s="49">
        <v>0</v>
      </c>
      <c r="AI26" s="21">
        <v>1</v>
      </c>
      <c r="AJ26" s="21">
        <v>1</v>
      </c>
      <c r="AK26" s="21">
        <v>0</v>
      </c>
      <c r="AL26" s="21">
        <v>0</v>
      </c>
      <c r="AM26" s="21">
        <v>0</v>
      </c>
      <c r="AN26" s="21">
        <v>1</v>
      </c>
      <c r="AO26" s="21">
        <v>0</v>
      </c>
      <c r="AP26" s="21">
        <v>0</v>
      </c>
      <c r="AQ26" s="21">
        <v>0</v>
      </c>
      <c r="AR26" s="21">
        <v>0</v>
      </c>
      <c r="AS26" s="21">
        <v>0</v>
      </c>
      <c r="AT26" s="21">
        <v>0</v>
      </c>
      <c r="AU26" s="21">
        <v>0</v>
      </c>
      <c r="AV26" s="21">
        <v>0</v>
      </c>
      <c r="AW26" s="21">
        <v>1</v>
      </c>
      <c r="AX26" s="21">
        <v>0</v>
      </c>
      <c r="AY26" s="49">
        <v>0</v>
      </c>
      <c r="AZ26" s="49">
        <v>0</v>
      </c>
      <c r="BA26" s="49">
        <v>0</v>
      </c>
      <c r="BB26" s="49">
        <v>0</v>
      </c>
      <c r="BC26" s="49">
        <v>0</v>
      </c>
      <c r="BD26" s="21">
        <v>1</v>
      </c>
      <c r="BE26" s="21">
        <v>0</v>
      </c>
    </row>
    <row r="27" spans="2:57" ht="23.1" customHeight="1" x14ac:dyDescent="0.25">
      <c r="B27" s="33">
        <v>19</v>
      </c>
      <c r="C27" s="48" t="s">
        <v>634</v>
      </c>
      <c r="D27" s="66">
        <v>1</v>
      </c>
      <c r="E27" s="66">
        <v>0</v>
      </c>
      <c r="F27" s="67" t="s">
        <v>657</v>
      </c>
      <c r="G27" s="32">
        <v>0</v>
      </c>
      <c r="H27" s="49">
        <v>0</v>
      </c>
      <c r="I27" s="32">
        <v>0</v>
      </c>
      <c r="J27" s="32">
        <v>0</v>
      </c>
      <c r="K27" s="49">
        <v>1</v>
      </c>
      <c r="L27" s="32">
        <v>0</v>
      </c>
      <c r="M27" s="32">
        <v>0</v>
      </c>
      <c r="N27" s="32">
        <v>0</v>
      </c>
      <c r="O27" s="32">
        <v>0</v>
      </c>
      <c r="P27" s="32">
        <v>0</v>
      </c>
      <c r="Q27" s="51">
        <v>44525</v>
      </c>
      <c r="R27" s="49">
        <v>1</v>
      </c>
      <c r="S27" s="21">
        <v>0</v>
      </c>
      <c r="T27" s="21">
        <v>0</v>
      </c>
      <c r="U27" s="21">
        <v>0</v>
      </c>
      <c r="V27" s="49">
        <v>1</v>
      </c>
      <c r="W27" s="49"/>
      <c r="X27" s="21">
        <v>0</v>
      </c>
      <c r="Y27" s="21">
        <v>0</v>
      </c>
      <c r="Z27" s="49">
        <v>1</v>
      </c>
      <c r="AA27" s="21">
        <v>0</v>
      </c>
      <c r="AB27" s="21">
        <v>0</v>
      </c>
      <c r="AC27" s="98" t="s">
        <v>9</v>
      </c>
      <c r="AD27" s="52" t="s">
        <v>669</v>
      </c>
      <c r="AE27" s="53">
        <v>44529</v>
      </c>
      <c r="AF27" s="53">
        <v>44533</v>
      </c>
      <c r="AG27" s="53">
        <v>44536</v>
      </c>
      <c r="AH27" s="49">
        <v>0</v>
      </c>
      <c r="AI27" s="49">
        <v>1</v>
      </c>
      <c r="AJ27" s="49">
        <v>1</v>
      </c>
      <c r="AK27" s="21">
        <v>0</v>
      </c>
      <c r="AL27" s="21">
        <v>0</v>
      </c>
      <c r="AM27" s="21">
        <v>0</v>
      </c>
      <c r="AN27" s="49">
        <v>1</v>
      </c>
      <c r="AO27" s="21">
        <v>0</v>
      </c>
      <c r="AP27" s="21">
        <v>0</v>
      </c>
      <c r="AQ27" s="21">
        <v>0</v>
      </c>
      <c r="AR27" s="21">
        <v>0</v>
      </c>
      <c r="AS27" s="21">
        <v>0</v>
      </c>
      <c r="AT27" s="21">
        <v>0</v>
      </c>
      <c r="AU27" s="21">
        <v>0</v>
      </c>
      <c r="AV27" s="21">
        <v>0</v>
      </c>
      <c r="AW27" s="49">
        <v>1</v>
      </c>
      <c r="AX27" s="49">
        <v>0</v>
      </c>
      <c r="AY27" s="49">
        <v>0</v>
      </c>
      <c r="AZ27" s="49">
        <v>0</v>
      </c>
      <c r="BA27" s="49">
        <v>0</v>
      </c>
      <c r="BB27" s="49">
        <v>0</v>
      </c>
      <c r="BC27" s="49">
        <v>0</v>
      </c>
      <c r="BD27" s="49">
        <v>1</v>
      </c>
      <c r="BE27" s="21">
        <v>0</v>
      </c>
    </row>
    <row r="28" spans="2:57" ht="23.1" customHeight="1" x14ac:dyDescent="0.25">
      <c r="B28" s="33">
        <v>20</v>
      </c>
      <c r="C28" s="16" t="s">
        <v>635</v>
      </c>
      <c r="D28" s="32">
        <v>1</v>
      </c>
      <c r="E28" s="32">
        <v>0</v>
      </c>
      <c r="F28" s="58" t="s">
        <v>658</v>
      </c>
      <c r="G28" s="32">
        <v>0</v>
      </c>
      <c r="H28" s="21">
        <v>3</v>
      </c>
      <c r="I28" s="32">
        <v>0</v>
      </c>
      <c r="J28" s="32">
        <v>0</v>
      </c>
      <c r="K28" s="32">
        <v>0</v>
      </c>
      <c r="L28" s="32">
        <v>0</v>
      </c>
      <c r="M28" s="32">
        <v>0</v>
      </c>
      <c r="N28" s="32">
        <v>0</v>
      </c>
      <c r="O28" s="32">
        <v>0</v>
      </c>
      <c r="P28" s="32">
        <v>0</v>
      </c>
      <c r="Q28" s="19">
        <v>44525</v>
      </c>
      <c r="R28" s="21">
        <v>1</v>
      </c>
      <c r="S28" s="21">
        <v>0</v>
      </c>
      <c r="T28" s="21">
        <v>0</v>
      </c>
      <c r="U28" s="21">
        <v>0</v>
      </c>
      <c r="V28" s="21">
        <v>1</v>
      </c>
      <c r="W28" s="21">
        <v>1</v>
      </c>
      <c r="X28" s="21">
        <v>0</v>
      </c>
      <c r="Y28" s="21">
        <v>0</v>
      </c>
      <c r="Z28" s="21">
        <v>0</v>
      </c>
      <c r="AA28" s="21">
        <v>0</v>
      </c>
      <c r="AB28" s="21">
        <v>0</v>
      </c>
      <c r="AC28" s="23"/>
      <c r="AD28" s="24" t="s">
        <v>382</v>
      </c>
      <c r="AE28" s="18">
        <v>44529</v>
      </c>
      <c r="AF28" s="18">
        <v>44536</v>
      </c>
      <c r="AG28" s="18">
        <v>44537</v>
      </c>
      <c r="AH28" s="49">
        <v>0</v>
      </c>
      <c r="AI28" s="21">
        <v>1</v>
      </c>
      <c r="AJ28" s="21">
        <v>1</v>
      </c>
      <c r="AK28" s="21">
        <v>0</v>
      </c>
      <c r="AL28" s="21">
        <v>0</v>
      </c>
      <c r="AM28" s="21">
        <v>0</v>
      </c>
      <c r="AN28" s="21">
        <v>1</v>
      </c>
      <c r="AO28" s="21">
        <v>0</v>
      </c>
      <c r="AP28" s="21">
        <v>0</v>
      </c>
      <c r="AQ28" s="21">
        <v>0</v>
      </c>
      <c r="AR28" s="21">
        <v>0</v>
      </c>
      <c r="AS28" s="21">
        <v>0</v>
      </c>
      <c r="AT28" s="21">
        <v>0</v>
      </c>
      <c r="AU28" s="21">
        <v>0</v>
      </c>
      <c r="AV28" s="21">
        <v>0</v>
      </c>
      <c r="AW28" s="21">
        <v>1</v>
      </c>
      <c r="AX28" s="21">
        <v>0</v>
      </c>
      <c r="AY28" s="49">
        <v>0</v>
      </c>
      <c r="AZ28" s="49">
        <v>0</v>
      </c>
      <c r="BA28" s="49">
        <v>0</v>
      </c>
      <c r="BB28" s="49">
        <v>0</v>
      </c>
      <c r="BC28" s="49">
        <v>0</v>
      </c>
      <c r="BD28" s="21">
        <v>1</v>
      </c>
      <c r="BE28" s="21">
        <v>0</v>
      </c>
    </row>
    <row r="29" spans="2:57" ht="23.1" customHeight="1" x14ac:dyDescent="0.25">
      <c r="B29" s="33">
        <v>21</v>
      </c>
      <c r="C29" s="48" t="s">
        <v>636</v>
      </c>
      <c r="D29" s="66">
        <v>0</v>
      </c>
      <c r="E29" s="66">
        <v>1</v>
      </c>
      <c r="F29" s="67" t="s">
        <v>659</v>
      </c>
      <c r="G29" s="49">
        <v>3</v>
      </c>
      <c r="H29" s="49">
        <v>0</v>
      </c>
      <c r="I29" s="32">
        <v>0</v>
      </c>
      <c r="J29" s="32">
        <v>0</v>
      </c>
      <c r="K29" s="32">
        <v>0</v>
      </c>
      <c r="L29" s="32">
        <v>0</v>
      </c>
      <c r="M29" s="32">
        <v>0</v>
      </c>
      <c r="N29" s="32">
        <v>0</v>
      </c>
      <c r="O29" s="32">
        <v>0</v>
      </c>
      <c r="P29" s="32">
        <v>0</v>
      </c>
      <c r="Q29" s="51">
        <v>44525</v>
      </c>
      <c r="R29" s="49">
        <v>1</v>
      </c>
      <c r="S29" s="21">
        <v>0</v>
      </c>
      <c r="T29" s="21">
        <v>0</v>
      </c>
      <c r="U29" s="21">
        <v>0</v>
      </c>
      <c r="V29" s="49">
        <v>1</v>
      </c>
      <c r="W29" s="49">
        <v>1</v>
      </c>
      <c r="X29" s="21">
        <v>0</v>
      </c>
      <c r="Y29" s="21">
        <v>0</v>
      </c>
      <c r="Z29" s="21">
        <v>0</v>
      </c>
      <c r="AA29" s="21">
        <v>0</v>
      </c>
      <c r="AB29" s="21">
        <v>0</v>
      </c>
      <c r="AC29" s="97"/>
      <c r="AD29" s="52" t="s">
        <v>670</v>
      </c>
      <c r="AE29" s="53">
        <v>44526</v>
      </c>
      <c r="AF29" s="53">
        <v>44530</v>
      </c>
      <c r="AG29" s="53">
        <v>44530</v>
      </c>
      <c r="AH29" s="49">
        <v>0</v>
      </c>
      <c r="AI29" s="49">
        <v>1</v>
      </c>
      <c r="AJ29" s="49">
        <v>1</v>
      </c>
      <c r="AK29" s="21">
        <v>0</v>
      </c>
      <c r="AL29" s="21">
        <v>0</v>
      </c>
      <c r="AM29" s="21">
        <v>0</v>
      </c>
      <c r="AN29" s="49">
        <v>1</v>
      </c>
      <c r="AO29" s="21">
        <v>0</v>
      </c>
      <c r="AP29" s="21">
        <v>0</v>
      </c>
      <c r="AQ29" s="21">
        <v>0</v>
      </c>
      <c r="AR29" s="21">
        <v>0</v>
      </c>
      <c r="AS29" s="21">
        <v>0</v>
      </c>
      <c r="AT29" s="21">
        <v>0</v>
      </c>
      <c r="AU29" s="21">
        <v>0</v>
      </c>
      <c r="AV29" s="49">
        <v>1</v>
      </c>
      <c r="AW29" s="49">
        <v>0</v>
      </c>
      <c r="AX29" s="49">
        <v>1</v>
      </c>
      <c r="AY29" s="49">
        <v>0</v>
      </c>
      <c r="AZ29" s="49">
        <v>0</v>
      </c>
      <c r="BA29" s="49">
        <v>0</v>
      </c>
      <c r="BB29" s="49">
        <v>0</v>
      </c>
      <c r="BC29" s="49">
        <v>0</v>
      </c>
      <c r="BD29" s="49">
        <v>0</v>
      </c>
      <c r="BE29" s="21">
        <v>0</v>
      </c>
    </row>
    <row r="30" spans="2:57" ht="23.1" customHeight="1" x14ac:dyDescent="0.25">
      <c r="B30" s="33">
        <v>22</v>
      </c>
      <c r="C30" s="48" t="s">
        <v>637</v>
      </c>
      <c r="D30" s="66">
        <v>0</v>
      </c>
      <c r="E30" s="66">
        <v>1</v>
      </c>
      <c r="F30" s="67" t="s">
        <v>660</v>
      </c>
      <c r="G30" s="66">
        <v>0</v>
      </c>
      <c r="H30" s="49">
        <v>4</v>
      </c>
      <c r="I30" s="32">
        <v>0</v>
      </c>
      <c r="J30" s="32">
        <v>0</v>
      </c>
      <c r="K30" s="32">
        <v>0</v>
      </c>
      <c r="L30" s="32">
        <v>0</v>
      </c>
      <c r="M30" s="32">
        <v>0</v>
      </c>
      <c r="N30" s="32">
        <v>0</v>
      </c>
      <c r="O30" s="32">
        <v>0</v>
      </c>
      <c r="P30" s="32">
        <v>0</v>
      </c>
      <c r="Q30" s="51">
        <v>44529</v>
      </c>
      <c r="R30" s="49">
        <v>1</v>
      </c>
      <c r="S30" s="21">
        <v>0</v>
      </c>
      <c r="T30" s="21">
        <v>0</v>
      </c>
      <c r="U30" s="21">
        <v>0</v>
      </c>
      <c r="V30" s="49">
        <v>1</v>
      </c>
      <c r="W30" s="49">
        <v>1</v>
      </c>
      <c r="X30" s="21">
        <v>0</v>
      </c>
      <c r="Y30" s="21">
        <v>0</v>
      </c>
      <c r="Z30" s="21">
        <v>0</v>
      </c>
      <c r="AA30" s="21">
        <v>0</v>
      </c>
      <c r="AB30" s="21">
        <v>0</v>
      </c>
      <c r="AC30" s="98"/>
      <c r="AD30" s="52" t="s">
        <v>109</v>
      </c>
      <c r="AE30" s="53">
        <v>44529</v>
      </c>
      <c r="AF30" s="53">
        <v>44530</v>
      </c>
      <c r="AG30" s="53">
        <v>44530</v>
      </c>
      <c r="AH30" s="49">
        <v>1</v>
      </c>
      <c r="AI30" s="49">
        <v>0</v>
      </c>
      <c r="AJ30" s="49">
        <v>1</v>
      </c>
      <c r="AK30" s="21">
        <v>0</v>
      </c>
      <c r="AL30" s="21">
        <v>0</v>
      </c>
      <c r="AM30" s="21">
        <v>0</v>
      </c>
      <c r="AN30" s="49">
        <v>1</v>
      </c>
      <c r="AO30" s="21">
        <v>0</v>
      </c>
      <c r="AP30" s="21">
        <v>0</v>
      </c>
      <c r="AQ30" s="21">
        <v>0</v>
      </c>
      <c r="AR30" s="21">
        <v>0</v>
      </c>
      <c r="AS30" s="21">
        <v>0</v>
      </c>
      <c r="AT30" s="21">
        <v>0</v>
      </c>
      <c r="AU30" s="21">
        <v>0</v>
      </c>
      <c r="AV30" s="49">
        <v>1</v>
      </c>
      <c r="AW30" s="49">
        <v>0</v>
      </c>
      <c r="AX30" s="49">
        <v>1</v>
      </c>
      <c r="AY30" s="49">
        <v>0</v>
      </c>
      <c r="AZ30" s="49">
        <v>0</v>
      </c>
      <c r="BA30" s="49">
        <v>0</v>
      </c>
      <c r="BB30" s="49">
        <v>0</v>
      </c>
      <c r="BC30" s="49">
        <v>0</v>
      </c>
      <c r="BD30" s="49">
        <v>0</v>
      </c>
      <c r="BE30" s="21">
        <v>0</v>
      </c>
    </row>
    <row r="31" spans="2:57" ht="23.1" customHeight="1" x14ac:dyDescent="0.25">
      <c r="B31" s="33">
        <v>23</v>
      </c>
      <c r="C31" s="16" t="s">
        <v>638</v>
      </c>
      <c r="D31" s="32">
        <v>0</v>
      </c>
      <c r="E31" s="32">
        <v>1</v>
      </c>
      <c r="F31" s="58" t="s">
        <v>661</v>
      </c>
      <c r="G31" s="32">
        <v>0</v>
      </c>
      <c r="H31" s="21">
        <v>0</v>
      </c>
      <c r="I31" s="32">
        <v>0</v>
      </c>
      <c r="J31" s="32">
        <v>0</v>
      </c>
      <c r="K31" s="32">
        <v>0</v>
      </c>
      <c r="L31" s="32">
        <v>0</v>
      </c>
      <c r="M31" s="32">
        <v>0</v>
      </c>
      <c r="N31" s="32">
        <v>0</v>
      </c>
      <c r="O31" s="32">
        <v>0</v>
      </c>
      <c r="P31" s="32">
        <v>0</v>
      </c>
      <c r="Q31" s="19">
        <v>44529</v>
      </c>
      <c r="R31" s="21">
        <v>1</v>
      </c>
      <c r="S31" s="21">
        <v>0</v>
      </c>
      <c r="T31" s="21">
        <v>0</v>
      </c>
      <c r="U31" s="21">
        <v>0</v>
      </c>
      <c r="V31" s="21">
        <v>1</v>
      </c>
      <c r="W31" s="21"/>
      <c r="X31" s="21">
        <v>0</v>
      </c>
      <c r="Y31" s="21">
        <v>0</v>
      </c>
      <c r="Z31" s="21">
        <v>0</v>
      </c>
      <c r="AA31" s="21">
        <v>1</v>
      </c>
      <c r="AB31" s="21">
        <v>0</v>
      </c>
      <c r="AC31" s="26" t="s">
        <v>664</v>
      </c>
      <c r="AD31" s="24" t="s">
        <v>109</v>
      </c>
      <c r="AE31" s="18">
        <v>44529</v>
      </c>
      <c r="AF31" s="18">
        <v>44530</v>
      </c>
      <c r="AG31" s="18">
        <v>44530</v>
      </c>
      <c r="AH31" s="21">
        <v>1</v>
      </c>
      <c r="AI31" s="21">
        <v>0</v>
      </c>
      <c r="AJ31" s="21">
        <v>1</v>
      </c>
      <c r="AK31" s="21">
        <v>0</v>
      </c>
      <c r="AL31" s="21">
        <v>0</v>
      </c>
      <c r="AM31" s="21">
        <v>0</v>
      </c>
      <c r="AN31" s="21">
        <v>1</v>
      </c>
      <c r="AO31" s="21">
        <v>0</v>
      </c>
      <c r="AP31" s="21">
        <v>0</v>
      </c>
      <c r="AQ31" s="21">
        <v>0</v>
      </c>
      <c r="AR31" s="21">
        <v>0</v>
      </c>
      <c r="AS31" s="21">
        <v>0</v>
      </c>
      <c r="AT31" s="21">
        <v>0</v>
      </c>
      <c r="AU31" s="21">
        <v>1</v>
      </c>
      <c r="AV31" s="21">
        <v>0</v>
      </c>
      <c r="AW31" s="21">
        <v>0</v>
      </c>
      <c r="AX31" s="21">
        <v>1</v>
      </c>
      <c r="AY31" s="49">
        <v>0</v>
      </c>
      <c r="AZ31" s="49">
        <v>0</v>
      </c>
      <c r="BA31" s="49">
        <v>0</v>
      </c>
      <c r="BB31" s="49">
        <v>0</v>
      </c>
      <c r="BC31" s="49">
        <v>0</v>
      </c>
      <c r="BD31" s="49">
        <v>0</v>
      </c>
      <c r="BE31" s="21">
        <v>0</v>
      </c>
    </row>
    <row r="32" spans="2:57" s="74" customFormat="1" ht="26.25" customHeight="1" x14ac:dyDescent="0.25">
      <c r="B32" s="101" t="s">
        <v>71</v>
      </c>
      <c r="C32" s="101"/>
      <c r="D32" s="71">
        <f>SUM(D9:D31)</f>
        <v>8</v>
      </c>
      <c r="E32" s="71">
        <f>SUM(E9:E31)</f>
        <v>15</v>
      </c>
      <c r="F32" s="73"/>
      <c r="G32" s="71">
        <f t="shared" ref="G32:P32" si="0">SUM(G9:G31)</f>
        <v>3</v>
      </c>
      <c r="H32" s="71">
        <f t="shared" si="0"/>
        <v>105</v>
      </c>
      <c r="I32" s="71">
        <f t="shared" si="0"/>
        <v>0</v>
      </c>
      <c r="J32" s="71">
        <f t="shared" si="0"/>
        <v>0</v>
      </c>
      <c r="K32" s="71">
        <f t="shared" si="0"/>
        <v>1</v>
      </c>
      <c r="L32" s="71">
        <f t="shared" si="0"/>
        <v>0</v>
      </c>
      <c r="M32" s="71">
        <f t="shared" si="0"/>
        <v>0</v>
      </c>
      <c r="N32" s="71">
        <f t="shared" si="0"/>
        <v>0</v>
      </c>
      <c r="O32" s="71">
        <f t="shared" si="0"/>
        <v>0</v>
      </c>
      <c r="P32" s="71">
        <f t="shared" si="0"/>
        <v>1</v>
      </c>
      <c r="Q32" s="73"/>
      <c r="R32" s="71">
        <f t="shared" ref="R32:AB32" si="1">SUM(R9:R31)</f>
        <v>23</v>
      </c>
      <c r="S32" s="71">
        <f t="shared" si="1"/>
        <v>0</v>
      </c>
      <c r="T32" s="71">
        <f t="shared" si="1"/>
        <v>1</v>
      </c>
      <c r="U32" s="71">
        <f t="shared" si="1"/>
        <v>0</v>
      </c>
      <c r="V32" s="71">
        <f t="shared" si="1"/>
        <v>22</v>
      </c>
      <c r="W32" s="71">
        <f t="shared" si="1"/>
        <v>20</v>
      </c>
      <c r="X32" s="71">
        <f t="shared" si="1"/>
        <v>0</v>
      </c>
      <c r="Y32" s="71">
        <f t="shared" si="1"/>
        <v>0</v>
      </c>
      <c r="Z32" s="71">
        <f t="shared" si="1"/>
        <v>1</v>
      </c>
      <c r="AA32" s="71">
        <f t="shared" si="1"/>
        <v>1</v>
      </c>
      <c r="AB32" s="71">
        <f t="shared" si="1"/>
        <v>0</v>
      </c>
      <c r="AC32" s="73"/>
      <c r="AD32" s="73"/>
      <c r="AE32" s="73"/>
      <c r="AF32" s="73"/>
      <c r="AG32" s="73"/>
      <c r="AH32" s="71">
        <f t="shared" ref="AH32:BE32" si="2">SUM(AH9:AH31)</f>
        <v>6</v>
      </c>
      <c r="AI32" s="71">
        <f t="shared" si="2"/>
        <v>17</v>
      </c>
      <c r="AJ32" s="71">
        <f t="shared" si="2"/>
        <v>23</v>
      </c>
      <c r="AK32" s="71">
        <f t="shared" si="2"/>
        <v>0</v>
      </c>
      <c r="AL32" s="71">
        <f t="shared" si="2"/>
        <v>1</v>
      </c>
      <c r="AM32" s="71">
        <f t="shared" si="2"/>
        <v>2</v>
      </c>
      <c r="AN32" s="71">
        <f t="shared" si="2"/>
        <v>14</v>
      </c>
      <c r="AO32" s="71">
        <f t="shared" si="2"/>
        <v>0</v>
      </c>
      <c r="AP32" s="71">
        <f t="shared" si="2"/>
        <v>0</v>
      </c>
      <c r="AQ32" s="71">
        <f t="shared" si="2"/>
        <v>6</v>
      </c>
      <c r="AR32" s="71">
        <f t="shared" si="2"/>
        <v>0</v>
      </c>
      <c r="AS32" s="71">
        <f t="shared" si="2"/>
        <v>0</v>
      </c>
      <c r="AT32" s="71">
        <f t="shared" si="2"/>
        <v>0</v>
      </c>
      <c r="AU32" s="71">
        <f t="shared" si="2"/>
        <v>3</v>
      </c>
      <c r="AV32" s="71">
        <f t="shared" si="2"/>
        <v>5</v>
      </c>
      <c r="AW32" s="71">
        <f t="shared" si="2"/>
        <v>15</v>
      </c>
      <c r="AX32" s="71">
        <f t="shared" si="2"/>
        <v>16</v>
      </c>
      <c r="AY32" s="71">
        <f t="shared" si="2"/>
        <v>0</v>
      </c>
      <c r="AZ32" s="71">
        <f t="shared" si="2"/>
        <v>0</v>
      </c>
      <c r="BA32" s="71">
        <f t="shared" si="2"/>
        <v>0</v>
      </c>
      <c r="BB32" s="71">
        <f t="shared" si="2"/>
        <v>0</v>
      </c>
      <c r="BC32" s="71">
        <f t="shared" si="2"/>
        <v>0</v>
      </c>
      <c r="BD32" s="71">
        <f t="shared" si="2"/>
        <v>7</v>
      </c>
      <c r="BE32" s="71">
        <f t="shared" si="2"/>
        <v>0</v>
      </c>
    </row>
    <row r="33" ht="23.1" customHeight="1" x14ac:dyDescent="0.25"/>
    <row r="34" ht="23.1" customHeight="1" x14ac:dyDescent="0.25"/>
    <row r="35" ht="23.1" customHeight="1" x14ac:dyDescent="0.25"/>
    <row r="36"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32:C32"/>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20"/>
  <sheetViews>
    <sheetView showGridLines="0" workbookViewId="0">
      <selection activeCell="G4" sqref="G4:L4"/>
    </sheetView>
  </sheetViews>
  <sheetFormatPr baseColWidth="10" defaultRowHeight="15" x14ac:dyDescent="0.25"/>
  <cols>
    <col min="1" max="1" width="3" style="5" customWidth="1"/>
    <col min="2" max="2" width="4.28515625" style="5" customWidth="1"/>
    <col min="3" max="3" width="13" style="5" customWidth="1"/>
    <col min="4" max="4" width="4.5703125" style="5" customWidth="1"/>
    <col min="5" max="5" width="4.7109375" style="5" customWidth="1"/>
    <col min="6" max="6" width="38"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0.710937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112</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s="6" customFormat="1" ht="23.1" customHeight="1" x14ac:dyDescent="0.25">
      <c r="B9" s="49">
        <v>1</v>
      </c>
      <c r="C9" s="16" t="s">
        <v>679</v>
      </c>
      <c r="D9" s="32">
        <v>0</v>
      </c>
      <c r="E9" s="32">
        <v>1</v>
      </c>
      <c r="F9" s="58" t="s">
        <v>680</v>
      </c>
      <c r="G9" s="32">
        <v>0</v>
      </c>
      <c r="H9" s="21">
        <v>1</v>
      </c>
      <c r="I9" s="32">
        <v>0</v>
      </c>
      <c r="J9" s="32">
        <v>0</v>
      </c>
      <c r="K9" s="32">
        <v>0</v>
      </c>
      <c r="L9" s="32">
        <v>0</v>
      </c>
      <c r="M9" s="32">
        <v>0</v>
      </c>
      <c r="N9" s="32">
        <v>0</v>
      </c>
      <c r="O9" s="32">
        <v>0</v>
      </c>
      <c r="P9" s="32">
        <v>0</v>
      </c>
      <c r="Q9" s="19">
        <v>44537</v>
      </c>
      <c r="R9" s="21">
        <v>1</v>
      </c>
      <c r="S9" s="21">
        <v>0</v>
      </c>
      <c r="T9" s="21">
        <v>0</v>
      </c>
      <c r="U9" s="21">
        <v>0</v>
      </c>
      <c r="V9" s="21">
        <v>1</v>
      </c>
      <c r="W9" s="21">
        <v>1</v>
      </c>
      <c r="X9" s="21">
        <v>0</v>
      </c>
      <c r="Y9" s="21">
        <v>0</v>
      </c>
      <c r="Z9" s="21">
        <v>0</v>
      </c>
      <c r="AA9" s="21">
        <v>0</v>
      </c>
      <c r="AB9" s="21">
        <v>0</v>
      </c>
      <c r="AC9" s="49"/>
      <c r="AD9" s="24" t="s">
        <v>109</v>
      </c>
      <c r="AE9" s="18">
        <v>44537</v>
      </c>
      <c r="AF9" s="18">
        <v>44537</v>
      </c>
      <c r="AG9" s="18">
        <v>44537</v>
      </c>
      <c r="AH9" s="21">
        <v>0</v>
      </c>
      <c r="AI9" s="21">
        <v>1</v>
      </c>
      <c r="AJ9" s="21">
        <v>1</v>
      </c>
      <c r="AK9" s="21">
        <v>0</v>
      </c>
      <c r="AL9" s="21">
        <v>0</v>
      </c>
      <c r="AM9" s="21">
        <v>0</v>
      </c>
      <c r="AN9" s="21">
        <v>1</v>
      </c>
      <c r="AO9" s="21">
        <v>0</v>
      </c>
      <c r="AP9" s="21">
        <v>0</v>
      </c>
      <c r="AQ9" s="21">
        <v>0</v>
      </c>
      <c r="AR9" s="21">
        <v>0</v>
      </c>
      <c r="AS9" s="21">
        <v>0</v>
      </c>
      <c r="AT9" s="21">
        <v>0</v>
      </c>
      <c r="AU9" s="21">
        <v>0</v>
      </c>
      <c r="AV9" s="21">
        <v>1</v>
      </c>
      <c r="AW9" s="21">
        <v>0</v>
      </c>
      <c r="AX9" s="21">
        <v>1</v>
      </c>
      <c r="AY9" s="21">
        <v>0</v>
      </c>
      <c r="AZ9" s="21">
        <v>0</v>
      </c>
      <c r="BA9" s="21">
        <v>0</v>
      </c>
      <c r="BB9" s="21">
        <v>0</v>
      </c>
      <c r="BC9" s="21">
        <v>0</v>
      </c>
      <c r="BD9" s="21">
        <v>0</v>
      </c>
      <c r="BE9" s="21">
        <v>0</v>
      </c>
    </row>
    <row r="10" spans="2:110" ht="23.1" customHeight="1" x14ac:dyDescent="0.25">
      <c r="B10" s="36">
        <v>2</v>
      </c>
      <c r="C10" s="16" t="s">
        <v>673</v>
      </c>
      <c r="D10" s="32">
        <v>0</v>
      </c>
      <c r="E10" s="32">
        <v>1</v>
      </c>
      <c r="F10" s="58" t="s">
        <v>681</v>
      </c>
      <c r="G10" s="32">
        <v>0</v>
      </c>
      <c r="H10" s="21">
        <v>2</v>
      </c>
      <c r="I10" s="32">
        <v>0</v>
      </c>
      <c r="J10" s="32">
        <v>0</v>
      </c>
      <c r="K10" s="32">
        <v>0</v>
      </c>
      <c r="L10" s="32">
        <v>0</v>
      </c>
      <c r="M10" s="32">
        <v>0</v>
      </c>
      <c r="N10" s="32">
        <v>0</v>
      </c>
      <c r="O10" s="32">
        <v>0</v>
      </c>
      <c r="P10" s="32">
        <v>0</v>
      </c>
      <c r="Q10" s="19">
        <v>44538</v>
      </c>
      <c r="R10" s="21">
        <v>1</v>
      </c>
      <c r="S10" s="21">
        <v>0</v>
      </c>
      <c r="T10" s="21">
        <v>0</v>
      </c>
      <c r="U10" s="21">
        <v>0</v>
      </c>
      <c r="V10" s="21">
        <v>1</v>
      </c>
      <c r="W10" s="21">
        <v>1</v>
      </c>
      <c r="X10" s="21">
        <v>0</v>
      </c>
      <c r="Y10" s="21">
        <v>0</v>
      </c>
      <c r="Z10" s="21">
        <v>0</v>
      </c>
      <c r="AA10" s="21">
        <v>0</v>
      </c>
      <c r="AB10" s="21">
        <v>0</v>
      </c>
      <c r="AC10" s="21"/>
      <c r="AD10" s="24" t="s">
        <v>109</v>
      </c>
      <c r="AE10" s="18">
        <v>44538</v>
      </c>
      <c r="AF10" s="18">
        <v>44539</v>
      </c>
      <c r="AG10" s="18">
        <v>44540</v>
      </c>
      <c r="AH10" s="21">
        <v>0</v>
      </c>
      <c r="AI10" s="21">
        <v>1</v>
      </c>
      <c r="AJ10" s="21">
        <v>1</v>
      </c>
      <c r="AK10" s="21">
        <v>0</v>
      </c>
      <c r="AL10" s="21">
        <v>0</v>
      </c>
      <c r="AM10" s="21">
        <v>0</v>
      </c>
      <c r="AN10" s="21">
        <v>1</v>
      </c>
      <c r="AO10" s="21">
        <v>0</v>
      </c>
      <c r="AP10" s="21">
        <v>0</v>
      </c>
      <c r="AQ10" s="21">
        <v>0</v>
      </c>
      <c r="AR10" s="21">
        <v>0</v>
      </c>
      <c r="AS10" s="26" t="s">
        <v>687</v>
      </c>
      <c r="AT10" s="21">
        <v>0</v>
      </c>
      <c r="AU10" s="21">
        <v>0</v>
      </c>
      <c r="AV10" s="21">
        <v>0</v>
      </c>
      <c r="AW10" s="21">
        <v>1</v>
      </c>
      <c r="AX10" s="21">
        <v>1</v>
      </c>
      <c r="AY10" s="21">
        <v>0</v>
      </c>
      <c r="AZ10" s="21">
        <v>0</v>
      </c>
      <c r="BA10" s="21">
        <v>0</v>
      </c>
      <c r="BB10" s="21">
        <v>0</v>
      </c>
      <c r="BC10" s="21">
        <v>0</v>
      </c>
      <c r="BD10" s="21">
        <v>0</v>
      </c>
      <c r="BE10" s="21">
        <v>0</v>
      </c>
    </row>
    <row r="11" spans="2:110" ht="23.1" customHeight="1" x14ac:dyDescent="0.25">
      <c r="B11" s="36">
        <v>3</v>
      </c>
      <c r="C11" s="16" t="s">
        <v>674</v>
      </c>
      <c r="D11" s="32">
        <v>0</v>
      </c>
      <c r="E11" s="32">
        <v>1</v>
      </c>
      <c r="F11" s="58" t="s">
        <v>682</v>
      </c>
      <c r="G11" s="32">
        <v>0</v>
      </c>
      <c r="H11" s="21">
        <v>1</v>
      </c>
      <c r="I11" s="32">
        <v>0</v>
      </c>
      <c r="J11" s="32">
        <v>0</v>
      </c>
      <c r="K11" s="32">
        <v>0</v>
      </c>
      <c r="L11" s="32">
        <v>0</v>
      </c>
      <c r="M11" s="32">
        <v>0</v>
      </c>
      <c r="N11" s="32">
        <v>0</v>
      </c>
      <c r="O11" s="32">
        <v>0</v>
      </c>
      <c r="P11" s="32">
        <v>0</v>
      </c>
      <c r="Q11" s="19">
        <v>44538</v>
      </c>
      <c r="R11" s="21">
        <v>1</v>
      </c>
      <c r="S11" s="21">
        <v>0</v>
      </c>
      <c r="T11" s="21">
        <v>0</v>
      </c>
      <c r="U11" s="21">
        <v>0</v>
      </c>
      <c r="V11" s="21">
        <v>1</v>
      </c>
      <c r="W11" s="21">
        <v>1</v>
      </c>
      <c r="X11" s="21">
        <v>0</v>
      </c>
      <c r="Y11" s="21">
        <v>0</v>
      </c>
      <c r="Z11" s="21">
        <v>0</v>
      </c>
      <c r="AA11" s="21">
        <v>0</v>
      </c>
      <c r="AB11" s="21">
        <v>0</v>
      </c>
      <c r="AC11" s="21"/>
      <c r="AD11" s="24" t="s">
        <v>109</v>
      </c>
      <c r="AE11" s="18">
        <v>44538</v>
      </c>
      <c r="AF11" s="18">
        <v>44538</v>
      </c>
      <c r="AG11" s="18">
        <v>44539</v>
      </c>
      <c r="AH11" s="21">
        <v>1</v>
      </c>
      <c r="AI11" s="21"/>
      <c r="AJ11" s="21">
        <v>1</v>
      </c>
      <c r="AK11" s="21">
        <v>0</v>
      </c>
      <c r="AL11" s="21">
        <v>0</v>
      </c>
      <c r="AM11" s="21">
        <v>0</v>
      </c>
      <c r="AN11" s="21">
        <v>1</v>
      </c>
      <c r="AO11" s="21">
        <v>0</v>
      </c>
      <c r="AP11" s="21">
        <v>0</v>
      </c>
      <c r="AQ11" s="21">
        <v>0</v>
      </c>
      <c r="AR11" s="21">
        <v>0</v>
      </c>
      <c r="AS11" s="21">
        <v>0</v>
      </c>
      <c r="AT11" s="21">
        <v>0</v>
      </c>
      <c r="AU11" s="21">
        <v>0</v>
      </c>
      <c r="AV11" s="21">
        <v>1</v>
      </c>
      <c r="AW11" s="21">
        <v>0</v>
      </c>
      <c r="AX11" s="21">
        <v>1</v>
      </c>
      <c r="AY11" s="21">
        <v>0</v>
      </c>
      <c r="AZ11" s="21">
        <v>0</v>
      </c>
      <c r="BA11" s="21">
        <v>0</v>
      </c>
      <c r="BB11" s="21">
        <v>0</v>
      </c>
      <c r="BC11" s="21">
        <v>0</v>
      </c>
      <c r="BD11" s="21">
        <v>0</v>
      </c>
      <c r="BE11" s="21">
        <v>0</v>
      </c>
    </row>
    <row r="12" spans="2:110" ht="23.1" customHeight="1" x14ac:dyDescent="0.25">
      <c r="B12" s="36">
        <v>4</v>
      </c>
      <c r="C12" s="16" t="s">
        <v>675</v>
      </c>
      <c r="D12" s="32">
        <v>0</v>
      </c>
      <c r="E12" s="32">
        <v>1</v>
      </c>
      <c r="F12" s="58" t="s">
        <v>683</v>
      </c>
      <c r="G12" s="32">
        <v>0</v>
      </c>
      <c r="H12" s="21">
        <v>1</v>
      </c>
      <c r="I12" s="32">
        <v>0</v>
      </c>
      <c r="J12" s="32">
        <v>0</v>
      </c>
      <c r="K12" s="32">
        <v>0</v>
      </c>
      <c r="L12" s="32">
        <v>0</v>
      </c>
      <c r="M12" s="32">
        <v>0</v>
      </c>
      <c r="N12" s="32">
        <v>0</v>
      </c>
      <c r="O12" s="32">
        <v>0</v>
      </c>
      <c r="P12" s="32">
        <v>0</v>
      </c>
      <c r="Q12" s="19">
        <v>44543</v>
      </c>
      <c r="R12" s="21">
        <v>1</v>
      </c>
      <c r="S12" s="21">
        <v>0</v>
      </c>
      <c r="T12" s="21">
        <v>0</v>
      </c>
      <c r="U12" s="21">
        <v>0</v>
      </c>
      <c r="V12" s="21">
        <v>1</v>
      </c>
      <c r="W12" s="21">
        <v>1</v>
      </c>
      <c r="X12" s="21">
        <v>0</v>
      </c>
      <c r="Y12" s="21">
        <v>0</v>
      </c>
      <c r="Z12" s="21">
        <v>0</v>
      </c>
      <c r="AA12" s="21">
        <v>0</v>
      </c>
      <c r="AB12" s="21">
        <v>0</v>
      </c>
      <c r="AC12" s="21"/>
      <c r="AD12" s="24" t="s">
        <v>109</v>
      </c>
      <c r="AE12" s="18">
        <v>44545</v>
      </c>
      <c r="AF12" s="18">
        <v>44545</v>
      </c>
      <c r="AG12" s="18">
        <v>44547</v>
      </c>
      <c r="AH12" s="21">
        <v>0</v>
      </c>
      <c r="AI12" s="21">
        <v>1</v>
      </c>
      <c r="AJ12" s="21">
        <v>1</v>
      </c>
      <c r="AK12" s="21">
        <v>0</v>
      </c>
      <c r="AL12" s="21">
        <v>0</v>
      </c>
      <c r="AM12" s="21">
        <v>1</v>
      </c>
      <c r="AN12" s="21">
        <v>0</v>
      </c>
      <c r="AO12" s="21">
        <v>0</v>
      </c>
      <c r="AP12" s="21">
        <v>0</v>
      </c>
      <c r="AQ12" s="21">
        <v>0</v>
      </c>
      <c r="AR12" s="21">
        <v>0</v>
      </c>
      <c r="AS12" s="21">
        <v>0</v>
      </c>
      <c r="AT12" s="21">
        <v>0</v>
      </c>
      <c r="AU12" s="21">
        <v>0</v>
      </c>
      <c r="AV12" s="21">
        <v>1</v>
      </c>
      <c r="AW12" s="21">
        <v>0</v>
      </c>
      <c r="AX12" s="21">
        <v>1</v>
      </c>
      <c r="AY12" s="21">
        <v>0</v>
      </c>
      <c r="AZ12" s="21">
        <v>0</v>
      </c>
      <c r="BA12" s="21">
        <v>0</v>
      </c>
      <c r="BB12" s="21">
        <v>0</v>
      </c>
      <c r="BC12" s="21">
        <v>0</v>
      </c>
      <c r="BD12" s="21">
        <v>0</v>
      </c>
      <c r="BE12" s="21">
        <v>0</v>
      </c>
    </row>
    <row r="13" spans="2:110" ht="23.1" customHeight="1" x14ac:dyDescent="0.25">
      <c r="B13" s="36">
        <v>5</v>
      </c>
      <c r="C13" s="16" t="s">
        <v>676</v>
      </c>
      <c r="D13" s="32">
        <v>0</v>
      </c>
      <c r="E13" s="32">
        <v>1</v>
      </c>
      <c r="F13" s="58" t="s">
        <v>684</v>
      </c>
      <c r="G13" s="32">
        <v>0</v>
      </c>
      <c r="H13" s="21">
        <v>2</v>
      </c>
      <c r="I13" s="32">
        <v>0</v>
      </c>
      <c r="J13" s="32">
        <v>0</v>
      </c>
      <c r="K13" s="32">
        <v>0</v>
      </c>
      <c r="L13" s="32">
        <v>0</v>
      </c>
      <c r="M13" s="32">
        <v>0</v>
      </c>
      <c r="N13" s="32">
        <v>0</v>
      </c>
      <c r="O13" s="32">
        <v>0</v>
      </c>
      <c r="P13" s="32">
        <v>0</v>
      </c>
      <c r="Q13" s="19">
        <v>44546</v>
      </c>
      <c r="R13" s="21">
        <v>1</v>
      </c>
      <c r="S13" s="21">
        <v>0</v>
      </c>
      <c r="T13" s="21">
        <v>0</v>
      </c>
      <c r="U13" s="21">
        <v>0</v>
      </c>
      <c r="V13" s="21">
        <v>1</v>
      </c>
      <c r="W13" s="21">
        <v>1</v>
      </c>
      <c r="X13" s="21">
        <v>0</v>
      </c>
      <c r="Y13" s="21">
        <v>0</v>
      </c>
      <c r="Z13" s="21">
        <v>0</v>
      </c>
      <c r="AA13" s="21">
        <v>0</v>
      </c>
      <c r="AB13" s="21">
        <v>0</v>
      </c>
      <c r="AC13" s="21"/>
      <c r="AD13" s="24" t="s">
        <v>109</v>
      </c>
      <c r="AE13" s="18">
        <v>44546</v>
      </c>
      <c r="AF13" s="18">
        <v>44551</v>
      </c>
      <c r="AG13" s="18">
        <v>44552</v>
      </c>
      <c r="AH13" s="21">
        <v>1</v>
      </c>
      <c r="AI13" s="21">
        <v>0</v>
      </c>
      <c r="AJ13" s="21">
        <v>1</v>
      </c>
      <c r="AK13" s="21">
        <v>0</v>
      </c>
      <c r="AL13" s="21">
        <v>0</v>
      </c>
      <c r="AM13" s="21">
        <v>1</v>
      </c>
      <c r="AN13" s="21">
        <v>0</v>
      </c>
      <c r="AO13" s="21">
        <v>0</v>
      </c>
      <c r="AP13" s="21">
        <v>0</v>
      </c>
      <c r="AQ13" s="21">
        <v>0</v>
      </c>
      <c r="AR13" s="21">
        <v>0</v>
      </c>
      <c r="AS13" s="21">
        <v>0</v>
      </c>
      <c r="AT13" s="21">
        <v>0</v>
      </c>
      <c r="AU13" s="21">
        <v>0</v>
      </c>
      <c r="AV13" s="21">
        <v>0</v>
      </c>
      <c r="AW13" s="21">
        <v>1</v>
      </c>
      <c r="AX13" s="21">
        <v>1</v>
      </c>
      <c r="AY13" s="21">
        <v>0</v>
      </c>
      <c r="AZ13" s="21">
        <v>0</v>
      </c>
      <c r="BA13" s="21">
        <v>0</v>
      </c>
      <c r="BB13" s="21">
        <v>0</v>
      </c>
      <c r="BC13" s="21">
        <v>0</v>
      </c>
      <c r="BD13" s="21">
        <v>0</v>
      </c>
      <c r="BE13" s="21">
        <v>0</v>
      </c>
    </row>
    <row r="14" spans="2:110" ht="23.1" customHeight="1" x14ac:dyDescent="0.25">
      <c r="B14" s="36">
        <v>6</v>
      </c>
      <c r="C14" s="16" t="s">
        <v>677</v>
      </c>
      <c r="D14" s="32">
        <v>0</v>
      </c>
      <c r="E14" s="32">
        <v>1</v>
      </c>
      <c r="F14" s="58" t="s">
        <v>685</v>
      </c>
      <c r="G14" s="32">
        <v>0</v>
      </c>
      <c r="H14" s="66">
        <v>3</v>
      </c>
      <c r="I14" s="32">
        <v>0</v>
      </c>
      <c r="J14" s="32">
        <v>0</v>
      </c>
      <c r="K14" s="32">
        <v>0</v>
      </c>
      <c r="L14" s="32">
        <v>0</v>
      </c>
      <c r="M14" s="32">
        <v>0</v>
      </c>
      <c r="N14" s="32">
        <v>0</v>
      </c>
      <c r="O14" s="32">
        <v>0</v>
      </c>
      <c r="P14" s="32">
        <v>0</v>
      </c>
      <c r="Q14" s="19">
        <v>44550</v>
      </c>
      <c r="R14" s="21">
        <v>1</v>
      </c>
      <c r="S14" s="21">
        <v>0</v>
      </c>
      <c r="T14" s="21">
        <v>0</v>
      </c>
      <c r="U14" s="21">
        <v>0</v>
      </c>
      <c r="V14" s="21">
        <v>1</v>
      </c>
      <c r="W14" s="21">
        <v>0</v>
      </c>
      <c r="X14" s="21">
        <v>1</v>
      </c>
      <c r="Y14" s="21">
        <v>0</v>
      </c>
      <c r="Z14" s="21">
        <v>0</v>
      </c>
      <c r="AA14" s="21">
        <v>0</v>
      </c>
      <c r="AB14" s="21">
        <v>0</v>
      </c>
      <c r="AC14" s="21"/>
      <c r="AD14" s="24" t="s">
        <v>384</v>
      </c>
      <c r="AE14" s="18">
        <v>44550</v>
      </c>
      <c r="AF14" s="18">
        <v>44567</v>
      </c>
      <c r="AG14" s="18">
        <v>44567</v>
      </c>
      <c r="AH14" s="21">
        <v>1</v>
      </c>
      <c r="AI14" s="21">
        <v>0</v>
      </c>
      <c r="AJ14" s="21">
        <v>1</v>
      </c>
      <c r="AK14" s="21">
        <v>0</v>
      </c>
      <c r="AL14" s="21">
        <v>0</v>
      </c>
      <c r="AM14" s="21">
        <v>0</v>
      </c>
      <c r="AN14" s="21">
        <v>0</v>
      </c>
      <c r="AO14" s="21">
        <v>1</v>
      </c>
      <c r="AP14" s="21">
        <v>0</v>
      </c>
      <c r="AQ14" s="21">
        <v>0</v>
      </c>
      <c r="AR14" s="21">
        <v>0</v>
      </c>
      <c r="AS14" s="21">
        <v>0</v>
      </c>
      <c r="AT14" s="21">
        <v>0</v>
      </c>
      <c r="AU14" s="21">
        <v>0</v>
      </c>
      <c r="AV14" s="21">
        <v>1</v>
      </c>
      <c r="AW14" s="21">
        <v>0</v>
      </c>
      <c r="AX14" s="21">
        <v>1</v>
      </c>
      <c r="AY14" s="21">
        <v>0</v>
      </c>
      <c r="AZ14" s="21">
        <v>0</v>
      </c>
      <c r="BA14" s="21">
        <v>0</v>
      </c>
      <c r="BB14" s="21">
        <v>0</v>
      </c>
      <c r="BC14" s="21">
        <v>0</v>
      </c>
      <c r="BD14" s="21">
        <v>0</v>
      </c>
      <c r="BE14" s="21">
        <v>0</v>
      </c>
    </row>
    <row r="15" spans="2:110" ht="23.1" customHeight="1" x14ac:dyDescent="0.25">
      <c r="B15" s="36">
        <v>7</v>
      </c>
      <c r="C15" s="16" t="s">
        <v>678</v>
      </c>
      <c r="D15" s="32">
        <v>1</v>
      </c>
      <c r="E15" s="32">
        <v>0</v>
      </c>
      <c r="F15" s="58" t="s">
        <v>686</v>
      </c>
      <c r="G15" s="32">
        <v>0</v>
      </c>
      <c r="H15" s="66">
        <v>5</v>
      </c>
      <c r="I15" s="32">
        <v>0</v>
      </c>
      <c r="J15" s="32">
        <v>0</v>
      </c>
      <c r="K15" s="32">
        <v>0</v>
      </c>
      <c r="L15" s="32">
        <v>0</v>
      </c>
      <c r="M15" s="32">
        <v>0</v>
      </c>
      <c r="N15" s="32">
        <v>0</v>
      </c>
      <c r="O15" s="32">
        <v>0</v>
      </c>
      <c r="P15" s="32">
        <v>0</v>
      </c>
      <c r="Q15" s="19">
        <v>44553</v>
      </c>
      <c r="R15" s="21">
        <v>1</v>
      </c>
      <c r="S15" s="21">
        <v>0</v>
      </c>
      <c r="T15" s="21">
        <v>0</v>
      </c>
      <c r="U15" s="21">
        <v>0</v>
      </c>
      <c r="V15" s="21">
        <v>1</v>
      </c>
      <c r="W15" s="21">
        <v>0</v>
      </c>
      <c r="X15" s="21">
        <v>1</v>
      </c>
      <c r="Y15" s="21">
        <v>0</v>
      </c>
      <c r="Z15" s="21">
        <v>0</v>
      </c>
      <c r="AA15" s="21">
        <v>0</v>
      </c>
      <c r="AB15" s="21">
        <v>0</v>
      </c>
      <c r="AC15" s="21"/>
      <c r="AD15" s="24" t="s">
        <v>382</v>
      </c>
      <c r="AE15" s="18">
        <v>44564</v>
      </c>
      <c r="AF15" s="18" t="s">
        <v>688</v>
      </c>
      <c r="AG15" s="18" t="s">
        <v>688</v>
      </c>
      <c r="AH15" s="21">
        <v>1</v>
      </c>
      <c r="AI15" s="21">
        <v>0</v>
      </c>
      <c r="AJ15" s="21">
        <v>1</v>
      </c>
      <c r="AK15" s="21">
        <v>0</v>
      </c>
      <c r="AL15" s="21">
        <v>0</v>
      </c>
      <c r="AM15" s="21">
        <v>0</v>
      </c>
      <c r="AN15" s="21">
        <v>1</v>
      </c>
      <c r="AO15" s="21">
        <v>0</v>
      </c>
      <c r="AP15" s="21">
        <v>0</v>
      </c>
      <c r="AQ15" s="21">
        <v>0</v>
      </c>
      <c r="AR15" s="21">
        <v>0</v>
      </c>
      <c r="AS15" s="21">
        <v>0</v>
      </c>
      <c r="AT15" s="21">
        <v>0</v>
      </c>
      <c r="AU15" s="21">
        <v>0</v>
      </c>
      <c r="AV15" s="21">
        <v>0</v>
      </c>
      <c r="AW15" s="21">
        <v>1</v>
      </c>
      <c r="AX15" s="21">
        <v>1</v>
      </c>
      <c r="AY15" s="21">
        <v>0</v>
      </c>
      <c r="AZ15" s="21">
        <v>0</v>
      </c>
      <c r="BA15" s="21">
        <v>0</v>
      </c>
      <c r="BB15" s="21">
        <v>0</v>
      </c>
      <c r="BC15" s="21">
        <v>0</v>
      </c>
      <c r="BD15" s="21">
        <v>0</v>
      </c>
      <c r="BE15" s="21">
        <v>0</v>
      </c>
    </row>
    <row r="16" spans="2:110" ht="26.25" customHeight="1" x14ac:dyDescent="0.25">
      <c r="B16" s="101" t="s">
        <v>71</v>
      </c>
      <c r="C16" s="101"/>
      <c r="D16" s="71">
        <f>SUM(D9:D15)</f>
        <v>1</v>
      </c>
      <c r="E16" s="71">
        <f>SUM(E9:E15)</f>
        <v>6</v>
      </c>
      <c r="F16" s="10"/>
      <c r="G16" s="71">
        <f t="shared" ref="G16:P16" si="0">SUM(G9:G15)</f>
        <v>0</v>
      </c>
      <c r="H16" s="71">
        <f t="shared" si="0"/>
        <v>15</v>
      </c>
      <c r="I16" s="71">
        <f t="shared" si="0"/>
        <v>0</v>
      </c>
      <c r="J16" s="71">
        <f t="shared" si="0"/>
        <v>0</v>
      </c>
      <c r="K16" s="71">
        <f t="shared" si="0"/>
        <v>0</v>
      </c>
      <c r="L16" s="71">
        <f t="shared" si="0"/>
        <v>0</v>
      </c>
      <c r="M16" s="71">
        <f t="shared" si="0"/>
        <v>0</v>
      </c>
      <c r="N16" s="71">
        <f t="shared" si="0"/>
        <v>0</v>
      </c>
      <c r="O16" s="71">
        <f t="shared" si="0"/>
        <v>0</v>
      </c>
      <c r="P16" s="71">
        <f t="shared" si="0"/>
        <v>0</v>
      </c>
      <c r="Q16" s="10"/>
      <c r="R16" s="71">
        <f t="shared" ref="R16:AB16" si="1">SUM(R9:R15)</f>
        <v>7</v>
      </c>
      <c r="S16" s="71">
        <f t="shared" si="1"/>
        <v>0</v>
      </c>
      <c r="T16" s="71">
        <f t="shared" si="1"/>
        <v>0</v>
      </c>
      <c r="U16" s="71">
        <f t="shared" si="1"/>
        <v>0</v>
      </c>
      <c r="V16" s="71">
        <f t="shared" si="1"/>
        <v>7</v>
      </c>
      <c r="W16" s="71">
        <f t="shared" si="1"/>
        <v>5</v>
      </c>
      <c r="X16" s="71">
        <f t="shared" si="1"/>
        <v>2</v>
      </c>
      <c r="Y16" s="71">
        <f t="shared" si="1"/>
        <v>0</v>
      </c>
      <c r="Z16" s="71">
        <f t="shared" si="1"/>
        <v>0</v>
      </c>
      <c r="AA16" s="71">
        <f t="shared" si="1"/>
        <v>0</v>
      </c>
      <c r="AB16" s="71">
        <f t="shared" si="1"/>
        <v>0</v>
      </c>
      <c r="AC16" s="10"/>
      <c r="AD16" s="10"/>
      <c r="AE16" s="10"/>
      <c r="AF16" s="10"/>
      <c r="AG16" s="10"/>
      <c r="AH16" s="71">
        <f t="shared" ref="AH16:BE16" si="2">SUM(AH9:AH15)</f>
        <v>4</v>
      </c>
      <c r="AI16" s="71">
        <f t="shared" si="2"/>
        <v>3</v>
      </c>
      <c r="AJ16" s="71">
        <f t="shared" si="2"/>
        <v>7</v>
      </c>
      <c r="AK16" s="71">
        <f t="shared" si="2"/>
        <v>0</v>
      </c>
      <c r="AL16" s="71">
        <f t="shared" si="2"/>
        <v>0</v>
      </c>
      <c r="AM16" s="71">
        <f t="shared" si="2"/>
        <v>2</v>
      </c>
      <c r="AN16" s="71">
        <f t="shared" si="2"/>
        <v>4</v>
      </c>
      <c r="AO16" s="71">
        <f t="shared" si="2"/>
        <v>1</v>
      </c>
      <c r="AP16" s="71">
        <f t="shared" si="2"/>
        <v>0</v>
      </c>
      <c r="AQ16" s="71">
        <f t="shared" si="2"/>
        <v>0</v>
      </c>
      <c r="AR16" s="71">
        <f t="shared" si="2"/>
        <v>0</v>
      </c>
      <c r="AS16" s="71">
        <f t="shared" si="2"/>
        <v>0</v>
      </c>
      <c r="AT16" s="71">
        <f t="shared" si="2"/>
        <v>0</v>
      </c>
      <c r="AU16" s="71">
        <f t="shared" si="2"/>
        <v>0</v>
      </c>
      <c r="AV16" s="71">
        <f t="shared" si="2"/>
        <v>4</v>
      </c>
      <c r="AW16" s="71">
        <f t="shared" si="2"/>
        <v>3</v>
      </c>
      <c r="AX16" s="71">
        <f t="shared" si="2"/>
        <v>7</v>
      </c>
      <c r="AY16" s="71">
        <f t="shared" si="2"/>
        <v>0</v>
      </c>
      <c r="AZ16" s="71">
        <f t="shared" si="2"/>
        <v>0</v>
      </c>
      <c r="BA16" s="71">
        <f t="shared" si="2"/>
        <v>0</v>
      </c>
      <c r="BB16" s="71">
        <f t="shared" si="2"/>
        <v>0</v>
      </c>
      <c r="BC16" s="71">
        <f t="shared" si="2"/>
        <v>0</v>
      </c>
      <c r="BD16" s="71">
        <f t="shared" si="2"/>
        <v>0</v>
      </c>
      <c r="BE16" s="71">
        <f t="shared" si="2"/>
        <v>0</v>
      </c>
    </row>
    <row r="17" ht="23.1" customHeight="1" x14ac:dyDescent="0.25"/>
    <row r="18" ht="23.1" customHeight="1" x14ac:dyDescent="0.25"/>
    <row r="19" ht="23.1" customHeight="1" x14ac:dyDescent="0.25"/>
    <row r="20"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16:C16"/>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33"/>
  <sheetViews>
    <sheetView showGridLines="0" tabSelected="1" workbookViewId="0">
      <pane xSplit="26" topLeftCell="AA1" activePane="topRight" state="frozen"/>
      <selection pane="topRight" activeCell="A28" sqref="A28"/>
    </sheetView>
  </sheetViews>
  <sheetFormatPr baseColWidth="10" defaultRowHeight="15" x14ac:dyDescent="0.25"/>
  <cols>
    <col min="1" max="1" width="11.5703125" style="5" customWidth="1"/>
    <col min="2" max="2" width="9.42578125" style="8" customWidth="1"/>
    <col min="3" max="3" width="3.7109375" style="8" customWidth="1"/>
    <col min="4" max="4" width="4.42578125" style="5" customWidth="1"/>
    <col min="5" max="5" width="7.28515625" style="6" customWidth="1"/>
    <col min="6" max="6" width="4.28515625" style="8" customWidth="1"/>
    <col min="7" max="7" width="5.42578125" style="5" customWidth="1"/>
    <col min="8" max="15" width="4.28515625" style="5" customWidth="1"/>
    <col min="16" max="16" width="7" style="5" customWidth="1"/>
    <col min="17" max="26" width="3.85546875" style="5" customWidth="1"/>
    <col min="27" max="27" width="6.85546875" style="5" customWidth="1"/>
    <col min="28" max="43" width="3.7109375" style="5" customWidth="1"/>
    <col min="44" max="44" width="6.140625" style="5" customWidth="1"/>
    <col min="45" max="45" width="4.42578125" style="5" customWidth="1"/>
    <col min="46" max="52" width="3.28515625" style="5" customWidth="1"/>
    <col min="53" max="71" width="11.42578125" style="5"/>
    <col min="72" max="113" width="11.42578125" style="6"/>
    <col min="114" max="16384" width="11.42578125" style="5"/>
  </cols>
  <sheetData>
    <row r="1" spans="1:113" ht="22.5" customHeight="1" x14ac:dyDescent="0.25"/>
    <row r="2" spans="1:113" ht="81.75" customHeight="1" thickBot="1" x14ac:dyDescent="0.3">
      <c r="A2" s="118" t="s">
        <v>697</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113" ht="21" customHeight="1" thickTop="1" x14ac:dyDescent="0.25"/>
    <row r="4" spans="1:113" s="2" customFormat="1" ht="23.25" customHeight="1" x14ac:dyDescent="0.2">
      <c r="A4" s="102" t="s">
        <v>85</v>
      </c>
      <c r="B4" s="104" t="s">
        <v>72</v>
      </c>
      <c r="C4" s="102" t="s">
        <v>1</v>
      </c>
      <c r="D4" s="102"/>
      <c r="E4" s="126"/>
      <c r="F4" s="102" t="s">
        <v>696</v>
      </c>
      <c r="G4" s="102"/>
      <c r="H4" s="102"/>
      <c r="I4" s="102"/>
      <c r="J4" s="102"/>
      <c r="K4" s="102"/>
      <c r="L4" s="120" t="s">
        <v>11</v>
      </c>
      <c r="M4" s="120"/>
      <c r="N4" s="120" t="s">
        <v>12</v>
      </c>
      <c r="O4" s="120"/>
      <c r="P4" s="127"/>
      <c r="Q4" s="102" t="s">
        <v>17</v>
      </c>
      <c r="R4" s="102"/>
      <c r="S4" s="102" t="s">
        <v>21</v>
      </c>
      <c r="T4" s="102"/>
      <c r="U4" s="102"/>
      <c r="V4" s="102" t="s">
        <v>22</v>
      </c>
      <c r="W4" s="102"/>
      <c r="X4" s="102"/>
      <c r="Y4" s="102"/>
      <c r="Z4" s="102"/>
      <c r="AA4" s="128"/>
      <c r="AB4" s="102" t="s">
        <v>87</v>
      </c>
      <c r="AC4" s="102"/>
      <c r="AD4" s="102"/>
      <c r="AE4" s="102"/>
      <c r="AF4" s="102"/>
      <c r="AG4" s="102"/>
      <c r="AH4" s="102"/>
      <c r="AI4" s="102"/>
      <c r="AJ4" s="102"/>
      <c r="AK4" s="102"/>
      <c r="AL4" s="102"/>
      <c r="AM4" s="102"/>
      <c r="AN4" s="102"/>
      <c r="AO4" s="102"/>
      <c r="AP4" s="102"/>
      <c r="AQ4" s="102"/>
      <c r="AR4" s="126"/>
      <c r="AS4" s="102" t="s">
        <v>29</v>
      </c>
      <c r="AT4" s="102"/>
      <c r="AU4" s="102"/>
      <c r="AV4" s="102"/>
      <c r="AW4" s="102"/>
      <c r="AX4" s="102"/>
      <c r="AY4" s="102"/>
      <c r="AZ4" s="102"/>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47"/>
      <c r="DC4" s="47"/>
      <c r="DD4" s="47"/>
      <c r="DE4" s="47"/>
      <c r="DF4" s="47"/>
      <c r="DG4" s="47"/>
      <c r="DH4" s="47"/>
      <c r="DI4" s="47"/>
    </row>
    <row r="5" spans="1:113" s="2" customFormat="1" ht="10.5" customHeight="1" x14ac:dyDescent="0.2">
      <c r="A5" s="102"/>
      <c r="B5" s="119"/>
      <c r="C5" s="102"/>
      <c r="D5" s="102"/>
      <c r="E5" s="126"/>
      <c r="F5" s="112" t="s">
        <v>5</v>
      </c>
      <c r="G5" s="112" t="s">
        <v>6</v>
      </c>
      <c r="H5" s="112" t="s">
        <v>7</v>
      </c>
      <c r="I5" s="112" t="s">
        <v>8</v>
      </c>
      <c r="J5" s="112" t="s">
        <v>9</v>
      </c>
      <c r="K5" s="112" t="s">
        <v>10</v>
      </c>
      <c r="L5" s="116" t="s">
        <v>13</v>
      </c>
      <c r="M5" s="116"/>
      <c r="N5" s="116" t="s">
        <v>13</v>
      </c>
      <c r="O5" s="116"/>
      <c r="P5" s="127"/>
      <c r="Q5" s="112" t="s">
        <v>18</v>
      </c>
      <c r="R5" s="112" t="s">
        <v>19</v>
      </c>
      <c r="S5" s="102" t="s">
        <v>30</v>
      </c>
      <c r="T5" s="102"/>
      <c r="U5" s="103" t="s">
        <v>31</v>
      </c>
      <c r="V5" s="103" t="s">
        <v>32</v>
      </c>
      <c r="W5" s="103" t="s">
        <v>33</v>
      </c>
      <c r="X5" s="103" t="s">
        <v>34</v>
      </c>
      <c r="Y5" s="103" t="s">
        <v>35</v>
      </c>
      <c r="Z5" s="103" t="s">
        <v>36</v>
      </c>
      <c r="AA5" s="128"/>
      <c r="AB5" s="102" t="s">
        <v>38</v>
      </c>
      <c r="AC5" s="102"/>
      <c r="AD5" s="102" t="s">
        <v>39</v>
      </c>
      <c r="AE5" s="102"/>
      <c r="AF5" s="102"/>
      <c r="AG5" s="102"/>
      <c r="AH5" s="102"/>
      <c r="AI5" s="102"/>
      <c r="AJ5" s="102"/>
      <c r="AK5" s="102"/>
      <c r="AL5" s="102"/>
      <c r="AM5" s="68"/>
      <c r="AN5" s="102" t="s">
        <v>40</v>
      </c>
      <c r="AO5" s="102"/>
      <c r="AP5" s="102"/>
      <c r="AQ5" s="102"/>
      <c r="AR5" s="126"/>
      <c r="AS5" s="102" t="s">
        <v>41</v>
      </c>
      <c r="AT5" s="102"/>
      <c r="AU5" s="102"/>
      <c r="AV5" s="102"/>
      <c r="AW5" s="102" t="s">
        <v>42</v>
      </c>
      <c r="AX5" s="102"/>
      <c r="AY5" s="102"/>
      <c r="AZ5" s="102"/>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47"/>
      <c r="DC5" s="47"/>
      <c r="DD5" s="47"/>
      <c r="DE5" s="47"/>
      <c r="DF5" s="47"/>
      <c r="DG5" s="47"/>
      <c r="DH5" s="47"/>
      <c r="DI5" s="47"/>
    </row>
    <row r="6" spans="1:113" s="2" customFormat="1" ht="11.25" customHeight="1" x14ac:dyDescent="0.2">
      <c r="A6" s="102"/>
      <c r="B6" s="119"/>
      <c r="C6" s="112" t="s">
        <v>43</v>
      </c>
      <c r="D6" s="112" t="s">
        <v>3</v>
      </c>
      <c r="E6" s="126"/>
      <c r="F6" s="112"/>
      <c r="G6" s="112"/>
      <c r="H6" s="112"/>
      <c r="I6" s="112"/>
      <c r="J6" s="112"/>
      <c r="K6" s="112"/>
      <c r="L6" s="117" t="s">
        <v>14</v>
      </c>
      <c r="M6" s="117" t="s">
        <v>15</v>
      </c>
      <c r="N6" s="117" t="s">
        <v>14</v>
      </c>
      <c r="O6" s="117" t="s">
        <v>15</v>
      </c>
      <c r="P6" s="127"/>
      <c r="Q6" s="112"/>
      <c r="R6" s="112"/>
      <c r="S6" s="103" t="s">
        <v>44</v>
      </c>
      <c r="T6" s="103" t="s">
        <v>45</v>
      </c>
      <c r="U6" s="103"/>
      <c r="V6" s="103"/>
      <c r="W6" s="103"/>
      <c r="X6" s="103"/>
      <c r="Y6" s="103"/>
      <c r="Z6" s="103"/>
      <c r="AA6" s="128"/>
      <c r="AB6" s="102" t="s">
        <v>46</v>
      </c>
      <c r="AC6" s="102" t="s">
        <v>47</v>
      </c>
      <c r="AD6" s="112" t="s">
        <v>48</v>
      </c>
      <c r="AE6" s="112" t="s">
        <v>49</v>
      </c>
      <c r="AF6" s="102" t="s">
        <v>50</v>
      </c>
      <c r="AG6" s="102"/>
      <c r="AH6" s="102"/>
      <c r="AI6" s="102"/>
      <c r="AJ6" s="102"/>
      <c r="AK6" s="102"/>
      <c r="AL6" s="102"/>
      <c r="AM6" s="102"/>
      <c r="AN6" s="112" t="s">
        <v>51</v>
      </c>
      <c r="AO6" s="112" t="s">
        <v>52</v>
      </c>
      <c r="AP6" s="112" t="s">
        <v>53</v>
      </c>
      <c r="AQ6" s="112" t="s">
        <v>54</v>
      </c>
      <c r="AR6" s="126"/>
      <c r="AS6" s="112" t="s">
        <v>55</v>
      </c>
      <c r="AT6" s="112" t="s">
        <v>56</v>
      </c>
      <c r="AU6" s="112" t="s">
        <v>57</v>
      </c>
      <c r="AV6" s="112" t="s">
        <v>58</v>
      </c>
      <c r="AW6" s="112" t="s">
        <v>4</v>
      </c>
      <c r="AX6" s="112" t="s">
        <v>59</v>
      </c>
      <c r="AY6" s="112" t="s">
        <v>60</v>
      </c>
      <c r="AZ6" s="112" t="s">
        <v>61</v>
      </c>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47"/>
      <c r="DC6" s="47"/>
      <c r="DD6" s="47"/>
      <c r="DE6" s="47"/>
      <c r="DF6" s="47"/>
      <c r="DG6" s="47"/>
      <c r="DH6" s="47"/>
      <c r="DI6" s="47"/>
    </row>
    <row r="7" spans="1:113" s="2" customFormat="1" ht="15" customHeight="1" x14ac:dyDescent="0.2">
      <c r="A7" s="102"/>
      <c r="B7" s="119"/>
      <c r="C7" s="112"/>
      <c r="D7" s="112"/>
      <c r="E7" s="126"/>
      <c r="F7" s="112"/>
      <c r="G7" s="112"/>
      <c r="H7" s="112"/>
      <c r="I7" s="112"/>
      <c r="J7" s="112"/>
      <c r="K7" s="112"/>
      <c r="L7" s="117"/>
      <c r="M7" s="117"/>
      <c r="N7" s="117"/>
      <c r="O7" s="117"/>
      <c r="P7" s="127"/>
      <c r="Q7" s="112"/>
      <c r="R7" s="112"/>
      <c r="S7" s="103"/>
      <c r="T7" s="103"/>
      <c r="U7" s="103"/>
      <c r="V7" s="103"/>
      <c r="W7" s="103"/>
      <c r="X7" s="103"/>
      <c r="Y7" s="103"/>
      <c r="Z7" s="103"/>
      <c r="AA7" s="128"/>
      <c r="AB7" s="102"/>
      <c r="AC7" s="102"/>
      <c r="AD7" s="112"/>
      <c r="AE7" s="112"/>
      <c r="AF7" s="122" t="s">
        <v>62</v>
      </c>
      <c r="AG7" s="122"/>
      <c r="AH7" s="112" t="s">
        <v>63</v>
      </c>
      <c r="AI7" s="112" t="s">
        <v>64</v>
      </c>
      <c r="AJ7" s="112" t="s">
        <v>65</v>
      </c>
      <c r="AK7" s="112" t="s">
        <v>66</v>
      </c>
      <c r="AL7" s="112" t="s">
        <v>67</v>
      </c>
      <c r="AM7" s="112" t="s">
        <v>68</v>
      </c>
      <c r="AN7" s="112"/>
      <c r="AO7" s="112"/>
      <c r="AP7" s="112"/>
      <c r="AQ7" s="112"/>
      <c r="AR7" s="126"/>
      <c r="AS7" s="112"/>
      <c r="AT7" s="112"/>
      <c r="AU7" s="112"/>
      <c r="AV7" s="112"/>
      <c r="AW7" s="112"/>
      <c r="AX7" s="112"/>
      <c r="AY7" s="112"/>
      <c r="AZ7" s="112"/>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47"/>
      <c r="DC7" s="47"/>
      <c r="DD7" s="47"/>
      <c r="DE7" s="47"/>
      <c r="DF7" s="47"/>
      <c r="DG7" s="47"/>
      <c r="DH7" s="47"/>
      <c r="DI7" s="47"/>
    </row>
    <row r="8" spans="1:113" s="2" customFormat="1" ht="67.5" customHeight="1" x14ac:dyDescent="0.2">
      <c r="A8" s="102"/>
      <c r="B8" s="105"/>
      <c r="C8" s="112"/>
      <c r="D8" s="112"/>
      <c r="E8" s="126"/>
      <c r="F8" s="112"/>
      <c r="G8" s="112"/>
      <c r="H8" s="112"/>
      <c r="I8" s="112"/>
      <c r="J8" s="112"/>
      <c r="K8" s="112"/>
      <c r="L8" s="117"/>
      <c r="M8" s="117"/>
      <c r="N8" s="117"/>
      <c r="O8" s="117"/>
      <c r="P8" s="127"/>
      <c r="Q8" s="112"/>
      <c r="R8" s="112"/>
      <c r="S8" s="103"/>
      <c r="T8" s="103"/>
      <c r="U8" s="103"/>
      <c r="V8" s="103"/>
      <c r="W8" s="103"/>
      <c r="X8" s="103"/>
      <c r="Y8" s="103"/>
      <c r="Z8" s="103"/>
      <c r="AA8" s="128"/>
      <c r="AB8" s="102"/>
      <c r="AC8" s="102"/>
      <c r="AD8" s="112"/>
      <c r="AE8" s="112"/>
      <c r="AF8" s="69" t="s">
        <v>69</v>
      </c>
      <c r="AG8" s="69" t="s">
        <v>70</v>
      </c>
      <c r="AH8" s="112"/>
      <c r="AI8" s="112"/>
      <c r="AJ8" s="112"/>
      <c r="AK8" s="112"/>
      <c r="AL8" s="112"/>
      <c r="AM8" s="112"/>
      <c r="AN8" s="112"/>
      <c r="AO8" s="112"/>
      <c r="AP8" s="112"/>
      <c r="AQ8" s="112"/>
      <c r="AR8" s="126"/>
      <c r="AS8" s="112"/>
      <c r="AT8" s="112"/>
      <c r="AU8" s="112"/>
      <c r="AV8" s="112"/>
      <c r="AW8" s="112"/>
      <c r="AX8" s="112"/>
      <c r="AY8" s="112"/>
      <c r="AZ8" s="112"/>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47"/>
      <c r="DC8" s="47"/>
      <c r="DD8" s="47"/>
      <c r="DE8" s="47"/>
      <c r="DF8" s="47"/>
      <c r="DG8" s="47"/>
      <c r="DH8" s="47"/>
      <c r="DI8" s="47"/>
    </row>
    <row r="9" spans="1:113" ht="23.1" customHeight="1" x14ac:dyDescent="0.25">
      <c r="A9" s="42" t="s">
        <v>73</v>
      </c>
      <c r="B9" s="15">
        <f>Enero!B29</f>
        <v>21</v>
      </c>
      <c r="C9" s="15">
        <f>Enero!D30</f>
        <v>2</v>
      </c>
      <c r="D9" s="15">
        <f>Enero!E30</f>
        <v>19</v>
      </c>
      <c r="E9" s="126"/>
      <c r="F9" s="15">
        <f>Enero!G30</f>
        <v>0</v>
      </c>
      <c r="G9" s="15">
        <f>Enero!H30</f>
        <v>144</v>
      </c>
      <c r="H9" s="15">
        <f>Enero!I30</f>
        <v>0</v>
      </c>
      <c r="I9" s="15">
        <f>Enero!J30</f>
        <v>0</v>
      </c>
      <c r="J9" s="15">
        <f>Enero!K30</f>
        <v>0</v>
      </c>
      <c r="K9" s="15">
        <f>Enero!L30</f>
        <v>0</v>
      </c>
      <c r="L9" s="15">
        <f>Enero!M30</f>
        <v>0</v>
      </c>
      <c r="M9" s="15">
        <f>Enero!N30</f>
        <v>0</v>
      </c>
      <c r="N9" s="15">
        <f>Enero!O30</f>
        <v>0</v>
      </c>
      <c r="O9" s="15">
        <f>Enero!P30</f>
        <v>1</v>
      </c>
      <c r="P9" s="127"/>
      <c r="Q9" s="15">
        <f>Enero!R30</f>
        <v>0.55263157894736847</v>
      </c>
      <c r="R9" s="15">
        <f>Enero!S30</f>
        <v>0</v>
      </c>
      <c r="S9" s="15">
        <f>Enero!T30</f>
        <v>0</v>
      </c>
      <c r="T9" s="15">
        <f>Enero!U30</f>
        <v>0</v>
      </c>
      <c r="U9" s="15">
        <f>Enero!V30</f>
        <v>21</v>
      </c>
      <c r="V9" s="15">
        <f>Enero!W30</f>
        <v>20</v>
      </c>
      <c r="W9" s="15">
        <f>Enero!X30</f>
        <v>0</v>
      </c>
      <c r="X9" s="15">
        <f>Enero!Y30</f>
        <v>0</v>
      </c>
      <c r="Y9" s="15">
        <f>Enero!Z30</f>
        <v>0</v>
      </c>
      <c r="Z9" s="15">
        <f>Enero!AA30</f>
        <v>0</v>
      </c>
      <c r="AA9" s="128"/>
      <c r="AB9" s="15">
        <f>Enero!AG30</f>
        <v>14</v>
      </c>
      <c r="AC9" s="15">
        <f>Enero!AH30</f>
        <v>7</v>
      </c>
      <c r="AD9" s="15">
        <f>Enero!AI30</f>
        <v>21</v>
      </c>
      <c r="AE9" s="15">
        <f>Enero!AJ30</f>
        <v>0</v>
      </c>
      <c r="AF9" s="15">
        <f>Enero!AK30</f>
        <v>1</v>
      </c>
      <c r="AG9" s="15">
        <f>Enero!AL30</f>
        <v>8</v>
      </c>
      <c r="AH9" s="15">
        <f>Enero!AM30</f>
        <v>11</v>
      </c>
      <c r="AI9" s="15">
        <f>Enero!AN30</f>
        <v>0</v>
      </c>
      <c r="AJ9" s="15">
        <f>Enero!AO30</f>
        <v>0</v>
      </c>
      <c r="AK9" s="15">
        <f>Enero!AP30</f>
        <v>0</v>
      </c>
      <c r="AL9" s="15">
        <f>Enero!AQ30</f>
        <v>1</v>
      </c>
      <c r="AM9" s="15">
        <f>Enero!AR30</f>
        <v>4</v>
      </c>
      <c r="AN9" s="15">
        <f>Enero!AS30</f>
        <v>0</v>
      </c>
      <c r="AO9" s="15">
        <f>Enero!AT30</f>
        <v>3</v>
      </c>
      <c r="AP9" s="15">
        <f>Enero!AU30</f>
        <v>11</v>
      </c>
      <c r="AQ9" s="15">
        <f>Enero!AV30</f>
        <v>7</v>
      </c>
      <c r="AR9" s="126"/>
      <c r="AS9" s="15">
        <f>Enero!AW30</f>
        <v>21</v>
      </c>
      <c r="AT9" s="15">
        <f>Enero!AX30</f>
        <v>0</v>
      </c>
      <c r="AU9" s="15">
        <f>Enero!AY30</f>
        <v>0</v>
      </c>
      <c r="AV9" s="15">
        <f>Enero!AZ30</f>
        <v>0</v>
      </c>
      <c r="AW9" s="15">
        <f>Enero!BA30</f>
        <v>0</v>
      </c>
      <c r="AX9" s="15">
        <f>Enero!BB30</f>
        <v>0</v>
      </c>
      <c r="AY9" s="15">
        <f>Enero!BC30</f>
        <v>0</v>
      </c>
      <c r="AZ9" s="15">
        <f>Enero!BD30</f>
        <v>0</v>
      </c>
    </row>
    <row r="10" spans="1:113" ht="23.1" customHeight="1" x14ac:dyDescent="0.25">
      <c r="A10" s="42" t="s">
        <v>74</v>
      </c>
      <c r="B10" s="15">
        <f>Febrero!B39</f>
        <v>31</v>
      </c>
      <c r="C10" s="15">
        <f>Febrero!D40</f>
        <v>9</v>
      </c>
      <c r="D10" s="15">
        <f>Febrero!E40</f>
        <v>22</v>
      </c>
      <c r="E10" s="126"/>
      <c r="F10" s="15">
        <f>Febrero!G40</f>
        <v>0</v>
      </c>
      <c r="G10" s="15">
        <f>Febrero!H40</f>
        <v>138</v>
      </c>
      <c r="H10" s="15">
        <f>Febrero!I40</f>
        <v>0</v>
      </c>
      <c r="I10" s="15">
        <f>Febrero!J40</f>
        <v>0</v>
      </c>
      <c r="J10" s="15">
        <f>Febrero!K40</f>
        <v>0</v>
      </c>
      <c r="K10" s="15">
        <f>Febrero!L40</f>
        <v>0</v>
      </c>
      <c r="L10" s="15">
        <f>Febrero!M40</f>
        <v>0</v>
      </c>
      <c r="M10" s="15">
        <f>Febrero!N40</f>
        <v>0</v>
      </c>
      <c r="N10" s="15">
        <f>Febrero!O40</f>
        <v>0</v>
      </c>
      <c r="O10" s="15">
        <f>Febrero!P40</f>
        <v>1</v>
      </c>
      <c r="P10" s="127"/>
      <c r="Q10" s="15">
        <f>Febrero!R40</f>
        <v>0.86111111111111116</v>
      </c>
      <c r="R10" s="15">
        <f>Febrero!S40</f>
        <v>0</v>
      </c>
      <c r="S10" s="15">
        <f>Febrero!T40</f>
        <v>0</v>
      </c>
      <c r="T10" s="15">
        <f>Febrero!U40</f>
        <v>0</v>
      </c>
      <c r="U10" s="15">
        <f>Febrero!V40</f>
        <v>0</v>
      </c>
      <c r="V10" s="15">
        <f>Febrero!W40</f>
        <v>30</v>
      </c>
      <c r="W10" s="15">
        <f>Febrero!X40</f>
        <v>0</v>
      </c>
      <c r="X10" s="15">
        <f>Febrero!Y40</f>
        <v>0</v>
      </c>
      <c r="Y10" s="15">
        <f>Febrero!Z40</f>
        <v>0</v>
      </c>
      <c r="Z10" s="15">
        <f>Febrero!AA40</f>
        <v>0</v>
      </c>
      <c r="AA10" s="128"/>
      <c r="AB10" s="15">
        <f>Febrero!AG40</f>
        <v>13</v>
      </c>
      <c r="AC10" s="15">
        <f>Febrero!AH40</f>
        <v>18</v>
      </c>
      <c r="AD10" s="15">
        <f>Febrero!AI40</f>
        <v>31</v>
      </c>
      <c r="AE10" s="15">
        <f>Febrero!AJ40</f>
        <v>0</v>
      </c>
      <c r="AF10" s="15">
        <f>Febrero!AK40</f>
        <v>1</v>
      </c>
      <c r="AG10" s="15">
        <f>Febrero!AL40</f>
        <v>10</v>
      </c>
      <c r="AH10" s="15">
        <f>Febrero!AM40</f>
        <v>20</v>
      </c>
      <c r="AI10" s="15">
        <f>Febrero!AN40</f>
        <v>0</v>
      </c>
      <c r="AJ10" s="15">
        <f>Febrero!AO40</f>
        <v>0</v>
      </c>
      <c r="AK10" s="15">
        <f>Febrero!AP40</f>
        <v>0</v>
      </c>
      <c r="AL10" s="15">
        <f>Febrero!AQ40</f>
        <v>0</v>
      </c>
      <c r="AM10" s="15">
        <f>Febrero!AR40</f>
        <v>0</v>
      </c>
      <c r="AN10" s="15">
        <f>Febrero!AS40</f>
        <v>0</v>
      </c>
      <c r="AO10" s="15">
        <f>Febrero!AT40</f>
        <v>5</v>
      </c>
      <c r="AP10" s="15">
        <f>Febrero!AU40</f>
        <v>7</v>
      </c>
      <c r="AQ10" s="15">
        <f>Febrero!AV40</f>
        <v>19</v>
      </c>
      <c r="AR10" s="126"/>
      <c r="AS10" s="15">
        <f>Febrero!AW40</f>
        <v>31</v>
      </c>
      <c r="AT10" s="15">
        <f>Febrero!AX40</f>
        <v>0</v>
      </c>
      <c r="AU10" s="15">
        <f>Febrero!AY40</f>
        <v>0</v>
      </c>
      <c r="AV10" s="15">
        <f>Febrero!AZ40</f>
        <v>0</v>
      </c>
      <c r="AW10" s="15">
        <f>Febrero!BA40</f>
        <v>0</v>
      </c>
      <c r="AX10" s="15">
        <f>Febrero!BB40</f>
        <v>0</v>
      </c>
      <c r="AY10" s="15">
        <f>Febrero!BC40</f>
        <v>0</v>
      </c>
      <c r="AZ10" s="15">
        <f>Febrero!BD40</f>
        <v>0</v>
      </c>
    </row>
    <row r="11" spans="1:113" ht="23.1" customHeight="1" x14ac:dyDescent="0.25">
      <c r="A11" s="42" t="s">
        <v>75</v>
      </c>
      <c r="B11" s="15">
        <f>Marzo!B48</f>
        <v>40</v>
      </c>
      <c r="C11" s="15">
        <f>Marzo!D49</f>
        <v>3</v>
      </c>
      <c r="D11" s="15">
        <f>Marzo!E49</f>
        <v>37</v>
      </c>
      <c r="E11" s="126"/>
      <c r="F11" s="15">
        <f>Marzo!G49</f>
        <v>0</v>
      </c>
      <c r="G11" s="15">
        <f>Marzo!H49</f>
        <v>1715</v>
      </c>
      <c r="H11" s="15">
        <f>Marzo!I49</f>
        <v>0</v>
      </c>
      <c r="I11" s="15">
        <f>Marzo!J49</f>
        <v>0</v>
      </c>
      <c r="J11" s="15">
        <f>Marzo!K49</f>
        <v>0</v>
      </c>
      <c r="K11" s="15">
        <f>Marzo!L49</f>
        <v>0</v>
      </c>
      <c r="L11" s="15">
        <f>Marzo!M49</f>
        <v>0</v>
      </c>
      <c r="M11" s="15">
        <f>Marzo!N49</f>
        <v>0</v>
      </c>
      <c r="N11" s="15">
        <f>Marzo!O49</f>
        <v>0</v>
      </c>
      <c r="O11" s="15">
        <f>Marzo!P49</f>
        <v>1</v>
      </c>
      <c r="P11" s="127"/>
      <c r="Q11" s="15">
        <f>Marzo!R49</f>
        <v>0.60869565217391308</v>
      </c>
      <c r="R11" s="15">
        <f>Marzo!S49</f>
        <v>0.15942028985507245</v>
      </c>
      <c r="S11" s="15">
        <f>Marzo!T49</f>
        <v>0</v>
      </c>
      <c r="T11" s="15">
        <f>Marzo!U49</f>
        <v>0</v>
      </c>
      <c r="U11" s="15">
        <f>Marzo!V49</f>
        <v>40</v>
      </c>
      <c r="V11" s="15">
        <f>Marzo!W49</f>
        <v>39</v>
      </c>
      <c r="W11" s="15">
        <f>Marzo!X49</f>
        <v>0</v>
      </c>
      <c r="X11" s="15">
        <f>Marzo!Y49</f>
        <v>0</v>
      </c>
      <c r="Y11" s="15">
        <f>Marzo!Z49</f>
        <v>0</v>
      </c>
      <c r="Z11" s="15">
        <f>Marzo!AA49</f>
        <v>0</v>
      </c>
      <c r="AA11" s="128"/>
      <c r="AB11" s="15">
        <f>Marzo!AH49</f>
        <v>31</v>
      </c>
      <c r="AC11" s="15">
        <f>Marzo!AI49</f>
        <v>9</v>
      </c>
      <c r="AD11" s="15">
        <f>Marzo!AJ49</f>
        <v>40</v>
      </c>
      <c r="AE11" s="15">
        <f>Marzo!AK49</f>
        <v>0</v>
      </c>
      <c r="AF11" s="15">
        <f>Marzo!AL49</f>
        <v>2</v>
      </c>
      <c r="AG11" s="15">
        <f>Marzo!AM49</f>
        <v>21</v>
      </c>
      <c r="AH11" s="15">
        <f>Marzo!AN49</f>
        <v>14</v>
      </c>
      <c r="AI11" s="15">
        <f>Marzo!AO49</f>
        <v>0</v>
      </c>
      <c r="AJ11" s="15">
        <f>Marzo!AP49</f>
        <v>0</v>
      </c>
      <c r="AK11" s="15">
        <f>Marzo!AQ49</f>
        <v>3</v>
      </c>
      <c r="AL11" s="15">
        <f>Marzo!AR49</f>
        <v>0</v>
      </c>
      <c r="AM11" s="15">
        <f>Marzo!AS49</f>
        <v>0</v>
      </c>
      <c r="AN11" s="15">
        <f>Marzo!AT49</f>
        <v>0</v>
      </c>
      <c r="AO11" s="15">
        <f>Marzo!AU49</f>
        <v>10</v>
      </c>
      <c r="AP11" s="15">
        <f>Marzo!AV49</f>
        <v>20</v>
      </c>
      <c r="AQ11" s="15">
        <f>Marzo!AW49</f>
        <v>10</v>
      </c>
      <c r="AR11" s="126"/>
      <c r="AS11" s="15">
        <f>Marzo!AX49</f>
        <v>38</v>
      </c>
      <c r="AT11" s="15">
        <f>Marzo!AY49</f>
        <v>0</v>
      </c>
      <c r="AU11" s="15">
        <f>Marzo!AZ49</f>
        <v>1</v>
      </c>
      <c r="AV11" s="15">
        <f>Marzo!BA49</f>
        <v>0</v>
      </c>
      <c r="AW11" s="15">
        <f>Marzo!BB49</f>
        <v>0</v>
      </c>
      <c r="AX11" s="15">
        <f>Marzo!BC49</f>
        <v>1</v>
      </c>
      <c r="AY11" s="15">
        <f>Marzo!BD49</f>
        <v>0</v>
      </c>
      <c r="AZ11" s="15">
        <f>Marzo!BE49</f>
        <v>0</v>
      </c>
    </row>
    <row r="12" spans="1:113" ht="23.1" customHeight="1" x14ac:dyDescent="0.25">
      <c r="A12" s="42" t="s">
        <v>76</v>
      </c>
      <c r="B12" s="15">
        <f>Abril!B59</f>
        <v>51</v>
      </c>
      <c r="C12" s="15">
        <f>Abril!D60</f>
        <v>4</v>
      </c>
      <c r="D12" s="15">
        <f>Abril!E60</f>
        <v>47</v>
      </c>
      <c r="E12" s="126"/>
      <c r="F12" s="15">
        <f>Abril!G60</f>
        <v>0</v>
      </c>
      <c r="G12" s="15">
        <f>Abril!H60</f>
        <v>142</v>
      </c>
      <c r="H12" s="15">
        <f>Abril!I60</f>
        <v>1</v>
      </c>
      <c r="I12" s="15">
        <f>Abril!J60</f>
        <v>0</v>
      </c>
      <c r="J12" s="15">
        <f>Abril!K60</f>
        <v>0</v>
      </c>
      <c r="K12" s="15">
        <f>Abril!L60</f>
        <v>0</v>
      </c>
      <c r="L12" s="15">
        <f>Abril!M60</f>
        <v>1</v>
      </c>
      <c r="M12" s="15">
        <f>Abril!N60</f>
        <v>0</v>
      </c>
      <c r="N12" s="15">
        <f>Abril!O60</f>
        <v>0</v>
      </c>
      <c r="O12" s="15">
        <f>Abril!P60</f>
        <v>2</v>
      </c>
      <c r="P12" s="127"/>
      <c r="Q12" s="15">
        <f>Abril!R60</f>
        <v>7.2857142857142856</v>
      </c>
      <c r="R12" s="15">
        <f>Abril!S60</f>
        <v>0</v>
      </c>
      <c r="S12" s="15">
        <f>Abril!T60</f>
        <v>0</v>
      </c>
      <c r="T12" s="15">
        <f>Abril!U60</f>
        <v>0</v>
      </c>
      <c r="U12" s="15">
        <f>Abril!V60</f>
        <v>51</v>
      </c>
      <c r="V12" s="15">
        <f>Abril!W60</f>
        <v>49</v>
      </c>
      <c r="W12" s="15">
        <f>Abril!X60</f>
        <v>0</v>
      </c>
      <c r="X12" s="15">
        <f>Abril!Y60</f>
        <v>0</v>
      </c>
      <c r="Y12" s="15">
        <f>Abril!Z60</f>
        <v>0</v>
      </c>
      <c r="Z12" s="15">
        <f>Abril!AA60</f>
        <v>0</v>
      </c>
      <c r="AA12" s="128"/>
      <c r="AB12" s="15">
        <f>Abril!AG60</f>
        <v>24</v>
      </c>
      <c r="AC12" s="15">
        <f>Abril!AH60</f>
        <v>27</v>
      </c>
      <c r="AD12" s="15">
        <f>Abril!AI60</f>
        <v>51</v>
      </c>
      <c r="AE12" s="15">
        <f>Abril!AJ60</f>
        <v>0</v>
      </c>
      <c r="AF12" s="15">
        <f>Abril!AK60</f>
        <v>4</v>
      </c>
      <c r="AG12" s="15">
        <f>Abril!AL60</f>
        <v>19</v>
      </c>
      <c r="AH12" s="15">
        <f>Abril!AM60</f>
        <v>28</v>
      </c>
      <c r="AI12" s="15">
        <f>Abril!AN60</f>
        <v>0</v>
      </c>
      <c r="AJ12" s="15">
        <f>Abril!AO60</f>
        <v>0</v>
      </c>
      <c r="AK12" s="15">
        <f>Abril!AP60</f>
        <v>0</v>
      </c>
      <c r="AL12" s="15">
        <f>Abril!AQ60</f>
        <v>0</v>
      </c>
      <c r="AM12" s="15">
        <f>Abril!AR60</f>
        <v>0</v>
      </c>
      <c r="AN12" s="15">
        <f>Abril!AS60</f>
        <v>0</v>
      </c>
      <c r="AO12" s="15">
        <f>Abril!AT60</f>
        <v>9</v>
      </c>
      <c r="AP12" s="15">
        <f>Abril!AU60</f>
        <v>26</v>
      </c>
      <c r="AQ12" s="15">
        <f>Abril!AV60</f>
        <v>16</v>
      </c>
      <c r="AR12" s="126"/>
      <c r="AS12" s="15">
        <f>Abril!AW60</f>
        <v>49</v>
      </c>
      <c r="AT12" s="15">
        <f>Abril!AX60</f>
        <v>0</v>
      </c>
      <c r="AU12" s="15">
        <f>Abril!AY60</f>
        <v>0</v>
      </c>
      <c r="AV12" s="15">
        <f>Abril!AZ60</f>
        <v>0</v>
      </c>
      <c r="AW12" s="15">
        <f>Abril!BA60</f>
        <v>0</v>
      </c>
      <c r="AX12" s="15">
        <f>Abril!BB60</f>
        <v>0</v>
      </c>
      <c r="AY12" s="15">
        <f>Abril!BC60</f>
        <v>2</v>
      </c>
      <c r="AZ12" s="15">
        <f>Abril!BD60</f>
        <v>0</v>
      </c>
    </row>
    <row r="13" spans="1:113" ht="23.1" customHeight="1" x14ac:dyDescent="0.25">
      <c r="A13" s="42" t="s">
        <v>77</v>
      </c>
      <c r="B13" s="15">
        <f>Mayo!B39</f>
        <v>31</v>
      </c>
      <c r="C13" s="15">
        <f>Mayo!D40</f>
        <v>0</v>
      </c>
      <c r="D13" s="15">
        <f>Mayo!E40</f>
        <v>31</v>
      </c>
      <c r="E13" s="126"/>
      <c r="F13" s="15">
        <f>Mayo!G40</f>
        <v>0</v>
      </c>
      <c r="G13" s="15">
        <f>Mayo!H40</f>
        <v>98</v>
      </c>
      <c r="H13" s="15">
        <f>Mayo!I40</f>
        <v>12</v>
      </c>
      <c r="I13" s="15">
        <f>Mayo!J40</f>
        <v>0</v>
      </c>
      <c r="J13" s="15">
        <f>Mayo!K40</f>
        <v>0</v>
      </c>
      <c r="K13" s="15">
        <f>Mayo!L40</f>
        <v>0</v>
      </c>
      <c r="L13" s="15">
        <f>Mayo!M40</f>
        <v>1</v>
      </c>
      <c r="M13" s="15">
        <f>Mayo!N40</f>
        <v>0</v>
      </c>
      <c r="N13" s="15">
        <f>Mayo!O40</f>
        <v>0</v>
      </c>
      <c r="O13" s="15">
        <f>Mayo!P40</f>
        <v>0</v>
      </c>
      <c r="P13" s="127"/>
      <c r="Q13" s="15">
        <f>Mayo!R40</f>
        <v>2.0666666666666669</v>
      </c>
      <c r="R13" s="15">
        <f>Mayo!S40</f>
        <v>0</v>
      </c>
      <c r="S13" s="15">
        <f>Mayo!T40</f>
        <v>1</v>
      </c>
      <c r="T13" s="15">
        <f>Mayo!U40</f>
        <v>0</v>
      </c>
      <c r="U13" s="15">
        <f>Mayo!V40</f>
        <v>30</v>
      </c>
      <c r="V13" s="15">
        <f>Mayo!W40</f>
        <v>30</v>
      </c>
      <c r="W13" s="15">
        <f>Mayo!X40</f>
        <v>0</v>
      </c>
      <c r="X13" s="15">
        <f>Mayo!Y40</f>
        <v>0</v>
      </c>
      <c r="Y13" s="15">
        <f>Mayo!Z40</f>
        <v>0</v>
      </c>
      <c r="Z13" s="15">
        <f>Mayo!AA40</f>
        <v>1</v>
      </c>
      <c r="AA13" s="128"/>
      <c r="AB13" s="15">
        <f>Mayo!AG40</f>
        <v>13</v>
      </c>
      <c r="AC13" s="15">
        <f>Mayo!AH40</f>
        <v>18</v>
      </c>
      <c r="AD13" s="15">
        <f>Mayo!AI40</f>
        <v>31</v>
      </c>
      <c r="AE13" s="15">
        <f>Mayo!AJ40</f>
        <v>0</v>
      </c>
      <c r="AF13" s="15">
        <f>Mayo!AK40</f>
        <v>2</v>
      </c>
      <c r="AG13" s="15">
        <f>Mayo!AL40</f>
        <v>6</v>
      </c>
      <c r="AH13" s="15">
        <f>Mayo!AM40</f>
        <v>22</v>
      </c>
      <c r="AI13" s="15">
        <f>Mayo!AN40</f>
        <v>0</v>
      </c>
      <c r="AJ13" s="15">
        <f>Mayo!AO40</f>
        <v>0</v>
      </c>
      <c r="AK13" s="15">
        <f>Mayo!AP40</f>
        <v>1</v>
      </c>
      <c r="AL13" s="15">
        <f>Mayo!AQ40</f>
        <v>0</v>
      </c>
      <c r="AM13" s="15">
        <f>Mayo!AR40</f>
        <v>0</v>
      </c>
      <c r="AN13" s="15">
        <f>Mayo!AS40</f>
        <v>0</v>
      </c>
      <c r="AO13" s="15">
        <f>Mayo!AT40</f>
        <v>8</v>
      </c>
      <c r="AP13" s="15">
        <f>Mayo!AU40</f>
        <v>8</v>
      </c>
      <c r="AQ13" s="15">
        <f>Mayo!AV40</f>
        <v>15</v>
      </c>
      <c r="AR13" s="126"/>
      <c r="AS13" s="15">
        <f>Mayo!AW40</f>
        <v>30</v>
      </c>
      <c r="AT13" s="15">
        <f>Mayo!AX40</f>
        <v>0</v>
      </c>
      <c r="AU13" s="15">
        <f>Mayo!AY40</f>
        <v>0</v>
      </c>
      <c r="AV13" s="15">
        <f>Mayo!AZ40</f>
        <v>0</v>
      </c>
      <c r="AW13" s="15">
        <f>Mayo!BA40</f>
        <v>0</v>
      </c>
      <c r="AX13" s="15">
        <f>Mayo!BB40</f>
        <v>0</v>
      </c>
      <c r="AY13" s="15">
        <f>Mayo!BC40</f>
        <v>1</v>
      </c>
      <c r="AZ13" s="15">
        <f>Mayo!BD40</f>
        <v>0</v>
      </c>
    </row>
    <row r="14" spans="1:113" ht="23.1" customHeight="1" x14ac:dyDescent="0.25">
      <c r="A14" s="42" t="s">
        <v>78</v>
      </c>
      <c r="B14" s="15">
        <f>Junio!B40</f>
        <v>32</v>
      </c>
      <c r="C14" s="15">
        <f>Junio!D41</f>
        <v>9</v>
      </c>
      <c r="D14" s="15">
        <f>Junio!E41</f>
        <v>23</v>
      </c>
      <c r="E14" s="126"/>
      <c r="F14" s="15">
        <f>Junio!G41</f>
        <v>0</v>
      </c>
      <c r="G14" s="15">
        <f>Junio!H41</f>
        <v>319</v>
      </c>
      <c r="H14" s="15">
        <f>Junio!I41</f>
        <v>1</v>
      </c>
      <c r="I14" s="15">
        <f>Junio!J41</f>
        <v>0</v>
      </c>
      <c r="J14" s="15">
        <f>Junio!K41</f>
        <v>0</v>
      </c>
      <c r="K14" s="15">
        <f>Junio!L41</f>
        <v>0</v>
      </c>
      <c r="L14" s="15">
        <f>Junio!M41</f>
        <v>1</v>
      </c>
      <c r="M14" s="15">
        <f>Junio!N41</f>
        <v>0</v>
      </c>
      <c r="N14" s="15">
        <f>Junio!O41</f>
        <v>0</v>
      </c>
      <c r="O14" s="15">
        <f>Junio!P41</f>
        <v>0</v>
      </c>
      <c r="P14" s="127"/>
      <c r="Q14" s="15">
        <f>Junio!R41</f>
        <v>32</v>
      </c>
      <c r="R14" s="15">
        <f>Junio!S41</f>
        <v>0</v>
      </c>
      <c r="S14" s="15">
        <f>Junio!T41</f>
        <v>2</v>
      </c>
      <c r="T14" s="15">
        <f>Junio!U41</f>
        <v>0</v>
      </c>
      <c r="U14" s="15">
        <f>Junio!V41</f>
        <v>30</v>
      </c>
      <c r="V14" s="15">
        <f>Junio!W41</f>
        <v>30</v>
      </c>
      <c r="W14" s="15">
        <f>Junio!X41</f>
        <v>0</v>
      </c>
      <c r="X14" s="15">
        <f>Junio!Y41</f>
        <v>0</v>
      </c>
      <c r="Y14" s="15">
        <f>Junio!Z41</f>
        <v>0</v>
      </c>
      <c r="Z14" s="15">
        <f>Junio!AA41</f>
        <v>2</v>
      </c>
      <c r="AA14" s="128"/>
      <c r="AB14" s="15">
        <f>Junio!AH41</f>
        <v>18</v>
      </c>
      <c r="AC14" s="15">
        <f>Junio!AI41</f>
        <v>14</v>
      </c>
      <c r="AD14" s="15">
        <f>Junio!AJ41</f>
        <v>32</v>
      </c>
      <c r="AE14" s="15">
        <f>Junio!AK41</f>
        <v>0</v>
      </c>
      <c r="AF14" s="15">
        <f>Junio!AL41</f>
        <v>3</v>
      </c>
      <c r="AG14" s="15">
        <f>Junio!AM41</f>
        <v>6</v>
      </c>
      <c r="AH14" s="15">
        <f>Junio!AN41</f>
        <v>20</v>
      </c>
      <c r="AI14" s="15">
        <f>Junio!AO41</f>
        <v>0</v>
      </c>
      <c r="AJ14" s="15">
        <f>Junio!AP41</f>
        <v>1</v>
      </c>
      <c r="AK14" s="15">
        <f>Junio!AQ41</f>
        <v>2</v>
      </c>
      <c r="AL14" s="15">
        <f>Junio!AR41</f>
        <v>0</v>
      </c>
      <c r="AM14" s="15">
        <f>Junio!AS41</f>
        <v>0</v>
      </c>
      <c r="AN14" s="15">
        <f>Junio!AT41</f>
        <v>0</v>
      </c>
      <c r="AO14" s="15">
        <f>Junio!AU41</f>
        <v>8</v>
      </c>
      <c r="AP14" s="15">
        <f>Junio!AV41</f>
        <v>8</v>
      </c>
      <c r="AQ14" s="15">
        <f>Junio!AW41</f>
        <v>16</v>
      </c>
      <c r="AR14" s="126"/>
      <c r="AS14" s="15">
        <f>Junio!AX41</f>
        <v>26</v>
      </c>
      <c r="AT14" s="15">
        <f>Junio!AY41</f>
        <v>0</v>
      </c>
      <c r="AU14" s="15">
        <f>Junio!AZ41</f>
        <v>0</v>
      </c>
      <c r="AV14" s="15">
        <f>Junio!BA41</f>
        <v>0</v>
      </c>
      <c r="AW14" s="15">
        <f>Junio!BB41</f>
        <v>0</v>
      </c>
      <c r="AX14" s="15">
        <f>Junio!BC41</f>
        <v>0</v>
      </c>
      <c r="AY14" s="15">
        <f>Junio!BD41</f>
        <v>6</v>
      </c>
      <c r="AZ14" s="15">
        <f>Junio!BE41</f>
        <v>0</v>
      </c>
    </row>
    <row r="15" spans="1:113" ht="23.1" customHeight="1" x14ac:dyDescent="0.25">
      <c r="A15" s="130" t="s">
        <v>79</v>
      </c>
      <c r="B15" s="15">
        <f>Julio!B36</f>
        <v>28</v>
      </c>
      <c r="C15" s="15">
        <f>Julio!D37</f>
        <v>6</v>
      </c>
      <c r="D15" s="15">
        <f>Julio!E37</f>
        <v>22</v>
      </c>
      <c r="E15" s="126"/>
      <c r="F15" s="15">
        <f>Julio!G37</f>
        <v>0</v>
      </c>
      <c r="G15" s="129">
        <f>Julio!H37</f>
        <v>77</v>
      </c>
      <c r="H15" s="15">
        <f>Julio!I37</f>
        <v>1</v>
      </c>
      <c r="I15" s="15">
        <f>Julio!J37</f>
        <v>0</v>
      </c>
      <c r="J15" s="15">
        <f>Julio!K37</f>
        <v>0</v>
      </c>
      <c r="K15" s="15">
        <f>Julio!L37</f>
        <v>0</v>
      </c>
      <c r="L15" s="15">
        <f>Julio!M37</f>
        <v>1</v>
      </c>
      <c r="M15" s="15">
        <f>Julio!N37</f>
        <v>0</v>
      </c>
      <c r="N15" s="15">
        <f>Julio!O37</f>
        <v>0</v>
      </c>
      <c r="O15" s="15">
        <f>Julio!P37</f>
        <v>0</v>
      </c>
      <c r="P15" s="127"/>
      <c r="Q15" s="15">
        <f>Julio!R37</f>
        <v>0</v>
      </c>
      <c r="R15" s="15">
        <f>Julio!S37</f>
        <v>0</v>
      </c>
      <c r="S15" s="15">
        <f>Julio!T37</f>
        <v>0</v>
      </c>
      <c r="T15" s="15">
        <f>Julio!U37</f>
        <v>0</v>
      </c>
      <c r="U15" s="15">
        <f>Julio!V37</f>
        <v>28</v>
      </c>
      <c r="V15" s="15">
        <f>Julio!W37</f>
        <v>28</v>
      </c>
      <c r="W15" s="15">
        <f>Julio!X37</f>
        <v>0</v>
      </c>
      <c r="X15" s="15">
        <f>Julio!Y37</f>
        <v>0</v>
      </c>
      <c r="Y15" s="15">
        <f>Julio!Z37</f>
        <v>0</v>
      </c>
      <c r="Z15" s="15">
        <f>Julio!AA37</f>
        <v>0</v>
      </c>
      <c r="AA15" s="128"/>
      <c r="AB15" s="15">
        <f>Julio!AH37</f>
        <v>8</v>
      </c>
      <c r="AC15" s="15">
        <f>Julio!AI37</f>
        <v>20</v>
      </c>
      <c r="AD15" s="15">
        <f>Julio!AJ37</f>
        <v>28</v>
      </c>
      <c r="AE15" s="15">
        <f>Julio!AK37</f>
        <v>0</v>
      </c>
      <c r="AF15" s="15">
        <f>Julio!AL37</f>
        <v>3</v>
      </c>
      <c r="AG15" s="15">
        <f>Julio!AM37</f>
        <v>9</v>
      </c>
      <c r="AH15" s="15">
        <f>Julio!AN37</f>
        <v>15</v>
      </c>
      <c r="AI15" s="15">
        <f>Julio!AO37</f>
        <v>0</v>
      </c>
      <c r="AJ15" s="15">
        <f>Julio!AP37</f>
        <v>0</v>
      </c>
      <c r="AK15" s="15">
        <f>Julio!AQ37</f>
        <v>1</v>
      </c>
      <c r="AL15" s="15">
        <f>Julio!AR37</f>
        <v>0</v>
      </c>
      <c r="AM15" s="15">
        <f>Julio!AS37</f>
        <v>0</v>
      </c>
      <c r="AN15" s="15">
        <f>Julio!AT37</f>
        <v>0</v>
      </c>
      <c r="AO15" s="15">
        <f>Julio!AU37</f>
        <v>9</v>
      </c>
      <c r="AP15" s="15">
        <f>Julio!AV37</f>
        <v>10</v>
      </c>
      <c r="AQ15" s="15">
        <f>Julio!AW37</f>
        <v>9</v>
      </c>
      <c r="AR15" s="126"/>
      <c r="AS15" s="15">
        <f>Julio!AX37</f>
        <v>22</v>
      </c>
      <c r="AT15" s="15">
        <f>Julio!AY37</f>
        <v>0</v>
      </c>
      <c r="AU15" s="15">
        <f>Julio!AZ37</f>
        <v>0</v>
      </c>
      <c r="AV15" s="15">
        <f>Julio!BA37</f>
        <v>0</v>
      </c>
      <c r="AW15" s="15">
        <f>Julio!BB37</f>
        <v>0</v>
      </c>
      <c r="AX15" s="15">
        <f>Julio!BC37</f>
        <v>0</v>
      </c>
      <c r="AY15" s="15">
        <f>Julio!BD37</f>
        <v>6</v>
      </c>
      <c r="AZ15" s="15">
        <f>Julio!BE37</f>
        <v>0</v>
      </c>
    </row>
    <row r="16" spans="1:113" ht="23.1" customHeight="1" x14ac:dyDescent="0.25">
      <c r="A16" s="42" t="s">
        <v>80</v>
      </c>
      <c r="B16" s="15" t="str">
        <f>Agosto!B37</f>
        <v>29</v>
      </c>
      <c r="C16" s="15">
        <f>Agosto!D38</f>
        <v>3</v>
      </c>
      <c r="D16" s="15">
        <f>Agosto!E38</f>
        <v>26</v>
      </c>
      <c r="E16" s="126"/>
      <c r="F16" s="15">
        <f>Agosto!G38</f>
        <v>0</v>
      </c>
      <c r="G16" s="15">
        <f>Agosto!H38</f>
        <v>64</v>
      </c>
      <c r="H16" s="15">
        <f>Agosto!I38</f>
        <v>2</v>
      </c>
      <c r="I16" s="15">
        <f>Agosto!J38</f>
        <v>0</v>
      </c>
      <c r="J16" s="15">
        <f>Agosto!K38</f>
        <v>0</v>
      </c>
      <c r="K16" s="15">
        <f>Agosto!L38</f>
        <v>0</v>
      </c>
      <c r="L16" s="15">
        <f>Agosto!M38</f>
        <v>0</v>
      </c>
      <c r="M16" s="15">
        <f>Agosto!N38</f>
        <v>1</v>
      </c>
      <c r="N16" s="15">
        <f>Agosto!O38</f>
        <v>0</v>
      </c>
      <c r="O16" s="15">
        <f>Agosto!P38</f>
        <v>1</v>
      </c>
      <c r="P16" s="127"/>
      <c r="Q16" s="15">
        <f>Agosto!R38</f>
        <v>29</v>
      </c>
      <c r="R16" s="15">
        <f>Agosto!S38</f>
        <v>0</v>
      </c>
      <c r="S16" s="15">
        <f>Agosto!T38</f>
        <v>0</v>
      </c>
      <c r="T16" s="15">
        <f>Agosto!U38</f>
        <v>0</v>
      </c>
      <c r="U16" s="15">
        <f>Agosto!V38</f>
        <v>29</v>
      </c>
      <c r="V16" s="15">
        <f>Agosto!W38</f>
        <v>26</v>
      </c>
      <c r="W16" s="15">
        <f>Agosto!X38</f>
        <v>0</v>
      </c>
      <c r="X16" s="15">
        <f>Agosto!Y38</f>
        <v>0</v>
      </c>
      <c r="Y16" s="15">
        <f>Agosto!Z38</f>
        <v>0</v>
      </c>
      <c r="Z16" s="15">
        <f>Agosto!AA38</f>
        <v>2</v>
      </c>
      <c r="AA16" s="128"/>
      <c r="AB16" s="15">
        <f>Agosto!AH38</f>
        <v>12</v>
      </c>
      <c r="AC16" s="15">
        <f>Agosto!AI38</f>
        <v>17</v>
      </c>
      <c r="AD16" s="15">
        <f>Agosto!AJ38</f>
        <v>29</v>
      </c>
      <c r="AE16" s="15">
        <f>Agosto!AK38</f>
        <v>0</v>
      </c>
      <c r="AF16" s="15">
        <f>Agosto!AL38</f>
        <v>2</v>
      </c>
      <c r="AG16" s="15">
        <f>Agosto!AM38</f>
        <v>8</v>
      </c>
      <c r="AH16" s="15">
        <f>Agosto!AN38</f>
        <v>13</v>
      </c>
      <c r="AI16" s="15">
        <f>Agosto!AO38</f>
        <v>1</v>
      </c>
      <c r="AJ16" s="15">
        <f>Agosto!AP38</f>
        <v>0</v>
      </c>
      <c r="AK16" s="15">
        <f>Agosto!AQ38</f>
        <v>5</v>
      </c>
      <c r="AL16" s="15">
        <f>Agosto!AR38</f>
        <v>0</v>
      </c>
      <c r="AM16" s="15">
        <f>Agosto!AS38</f>
        <v>0</v>
      </c>
      <c r="AN16" s="15">
        <f>Agosto!AT38</f>
        <v>0</v>
      </c>
      <c r="AO16" s="15">
        <f>Agosto!AU38</f>
        <v>4</v>
      </c>
      <c r="AP16" s="15">
        <f>Agosto!AV38</f>
        <v>11</v>
      </c>
      <c r="AQ16" s="15">
        <f>Agosto!AW38</f>
        <v>14</v>
      </c>
      <c r="AR16" s="126"/>
      <c r="AS16" s="15">
        <f>Agosto!AX38</f>
        <v>27</v>
      </c>
      <c r="AT16" s="15">
        <f>Agosto!AY38</f>
        <v>0</v>
      </c>
      <c r="AU16" s="15">
        <f>Agosto!AZ38</f>
        <v>0</v>
      </c>
      <c r="AV16" s="15">
        <f>Agosto!BA38</f>
        <v>0</v>
      </c>
      <c r="AW16" s="15">
        <f>Agosto!BB38</f>
        <v>0</v>
      </c>
      <c r="AX16" s="15">
        <f>Agosto!BC38</f>
        <v>0</v>
      </c>
      <c r="AY16" s="15">
        <f>Agosto!BD38</f>
        <v>2</v>
      </c>
      <c r="AZ16" s="15">
        <f>Agosto!BE38</f>
        <v>0</v>
      </c>
    </row>
    <row r="17" spans="1:52" ht="23.1" customHeight="1" x14ac:dyDescent="0.25">
      <c r="A17" s="42" t="s">
        <v>81</v>
      </c>
      <c r="B17" s="15">
        <f>Septiembre!B35</f>
        <v>27</v>
      </c>
      <c r="C17" s="15">
        <f>Septiembre!D36</f>
        <v>2</v>
      </c>
      <c r="D17" s="15">
        <f>Septiembre!E36</f>
        <v>25</v>
      </c>
      <c r="E17" s="126"/>
      <c r="F17" s="15">
        <f>Septiembre!G36</f>
        <v>0</v>
      </c>
      <c r="G17" s="15">
        <f>Septiembre!H36</f>
        <v>66</v>
      </c>
      <c r="H17" s="15">
        <f>Septiembre!I36</f>
        <v>0</v>
      </c>
      <c r="I17" s="15">
        <f>Septiembre!J36</f>
        <v>0</v>
      </c>
      <c r="J17" s="15">
        <f>Septiembre!K36</f>
        <v>0</v>
      </c>
      <c r="K17" s="15">
        <f>Septiembre!L36</f>
        <v>0</v>
      </c>
      <c r="L17" s="15">
        <f>Septiembre!M36</f>
        <v>0</v>
      </c>
      <c r="M17" s="15">
        <f>Septiembre!N36</f>
        <v>0</v>
      </c>
      <c r="N17" s="15">
        <f>Septiembre!O36</f>
        <v>0</v>
      </c>
      <c r="O17" s="15">
        <f>Septiembre!P36</f>
        <v>2</v>
      </c>
      <c r="P17" s="127"/>
      <c r="Q17" s="15">
        <f>Septiembre!R36</f>
        <v>27</v>
      </c>
      <c r="R17" s="15">
        <f>Septiembre!S36</f>
        <v>0</v>
      </c>
      <c r="S17" s="15">
        <f>Septiembre!T36</f>
        <v>0</v>
      </c>
      <c r="T17" s="15">
        <f>Septiembre!U36</f>
        <v>0</v>
      </c>
      <c r="U17" s="15">
        <f>Septiembre!V36</f>
        <v>27</v>
      </c>
      <c r="V17" s="15">
        <f>Septiembre!W36</f>
        <v>25</v>
      </c>
      <c r="W17" s="15">
        <f>Septiembre!X36</f>
        <v>0</v>
      </c>
      <c r="X17" s="15">
        <f>Septiembre!Y36</f>
        <v>0</v>
      </c>
      <c r="Y17" s="15">
        <f>Septiembre!Z36</f>
        <v>0</v>
      </c>
      <c r="Z17" s="15">
        <f>Septiembre!AA36</f>
        <v>0</v>
      </c>
      <c r="AA17" s="128"/>
      <c r="AB17" s="15">
        <f>Septiembre!AH36</f>
        <v>15</v>
      </c>
      <c r="AC17" s="15">
        <f>Septiembre!AI36</f>
        <v>12</v>
      </c>
      <c r="AD17" s="15">
        <f>Septiembre!AJ36</f>
        <v>27</v>
      </c>
      <c r="AE17" s="15">
        <f>Septiembre!AK36</f>
        <v>0</v>
      </c>
      <c r="AF17" s="15">
        <f>Septiembre!AL36</f>
        <v>2</v>
      </c>
      <c r="AG17" s="15">
        <f>Septiembre!AM36</f>
        <v>8</v>
      </c>
      <c r="AH17" s="15">
        <f>Septiembre!AN36</f>
        <v>14</v>
      </c>
      <c r="AI17" s="15">
        <f>Septiembre!AO36</f>
        <v>0</v>
      </c>
      <c r="AJ17" s="15">
        <f>Septiembre!AP36</f>
        <v>0</v>
      </c>
      <c r="AK17" s="15">
        <f>Septiembre!AQ36</f>
        <v>3</v>
      </c>
      <c r="AL17" s="15">
        <f>Septiembre!AR36</f>
        <v>0</v>
      </c>
      <c r="AM17" s="15">
        <f>Septiembre!AS36</f>
        <v>0</v>
      </c>
      <c r="AN17" s="15">
        <f>Septiembre!AT36</f>
        <v>0</v>
      </c>
      <c r="AO17" s="15">
        <f>Septiembre!AU36</f>
        <v>6</v>
      </c>
      <c r="AP17" s="15">
        <f>Septiembre!AV36</f>
        <v>12</v>
      </c>
      <c r="AQ17" s="15">
        <f>Septiembre!AW36</f>
        <v>9</v>
      </c>
      <c r="AR17" s="126"/>
      <c r="AS17" s="15">
        <f>Septiembre!AX36</f>
        <v>27</v>
      </c>
      <c r="AT17" s="15">
        <f>Septiembre!AY36</f>
        <v>0</v>
      </c>
      <c r="AU17" s="15">
        <f>Septiembre!AZ36</f>
        <v>0</v>
      </c>
      <c r="AV17" s="15">
        <f>Septiembre!BA36</f>
        <v>0</v>
      </c>
      <c r="AW17" s="15">
        <f>Septiembre!BB36</f>
        <v>0</v>
      </c>
      <c r="AX17" s="15">
        <f>Septiembre!BC36</f>
        <v>0</v>
      </c>
      <c r="AY17" s="15">
        <f>Septiembre!BD36</f>
        <v>0</v>
      </c>
      <c r="AZ17" s="15">
        <f>Septiembre!BE36</f>
        <v>0</v>
      </c>
    </row>
    <row r="18" spans="1:52" ht="23.1" customHeight="1" x14ac:dyDescent="0.25">
      <c r="A18" s="42" t="s">
        <v>83</v>
      </c>
      <c r="B18" s="15">
        <f>Octubre!B23</f>
        <v>15</v>
      </c>
      <c r="C18" s="15">
        <f>Octubre!D24</f>
        <v>2</v>
      </c>
      <c r="D18" s="15">
        <f>Octubre!E24</f>
        <v>13</v>
      </c>
      <c r="E18" s="126"/>
      <c r="F18" s="15">
        <f>Octubre!G24</f>
        <v>0</v>
      </c>
      <c r="G18" s="15">
        <f>Octubre!H24</f>
        <v>102</v>
      </c>
      <c r="H18" s="15">
        <f>Octubre!I24</f>
        <v>0</v>
      </c>
      <c r="I18" s="15">
        <f>Octubre!J24</f>
        <v>0</v>
      </c>
      <c r="J18" s="15">
        <f>Octubre!K24</f>
        <v>0</v>
      </c>
      <c r="K18" s="15">
        <f>Octubre!L24</f>
        <v>0</v>
      </c>
      <c r="L18" s="15">
        <f>Octubre!M24</f>
        <v>0</v>
      </c>
      <c r="M18" s="15">
        <f>Octubre!N24</f>
        <v>0</v>
      </c>
      <c r="N18" s="15">
        <f>Octubre!O24</f>
        <v>0</v>
      </c>
      <c r="O18" s="15">
        <f>Octubre!P24</f>
        <v>0</v>
      </c>
      <c r="P18" s="127"/>
      <c r="Q18" s="15">
        <f>Octubre!R24</f>
        <v>14</v>
      </c>
      <c r="R18" s="15">
        <f>Octubre!S24</f>
        <v>1</v>
      </c>
      <c r="S18" s="15">
        <f>Octubre!T24</f>
        <v>0</v>
      </c>
      <c r="T18" s="15">
        <f>Octubre!U24</f>
        <v>0</v>
      </c>
      <c r="U18" s="15">
        <f>Octubre!V24</f>
        <v>15</v>
      </c>
      <c r="V18" s="15">
        <f>Octubre!W24</f>
        <v>14</v>
      </c>
      <c r="W18" s="15">
        <f>Octubre!X24</f>
        <v>0</v>
      </c>
      <c r="X18" s="15">
        <f>Octubre!Y24</f>
        <v>0</v>
      </c>
      <c r="Y18" s="15">
        <f>Octubre!Z24</f>
        <v>0</v>
      </c>
      <c r="Z18" s="15">
        <f>Octubre!AA24</f>
        <v>1</v>
      </c>
      <c r="AA18" s="128"/>
      <c r="AB18" s="15">
        <f>Octubre!AH24</f>
        <v>5</v>
      </c>
      <c r="AC18" s="15">
        <f>Octubre!AI24</f>
        <v>10</v>
      </c>
      <c r="AD18" s="15">
        <f>Octubre!AJ24</f>
        <v>15</v>
      </c>
      <c r="AE18" s="15">
        <f>Octubre!AK24</f>
        <v>0</v>
      </c>
      <c r="AF18" s="15">
        <f>Octubre!AL24</f>
        <v>2</v>
      </c>
      <c r="AG18" s="15">
        <f>Octubre!AM24</f>
        <v>5</v>
      </c>
      <c r="AH18" s="15">
        <f>Octubre!AN24</f>
        <v>6</v>
      </c>
      <c r="AI18" s="15">
        <f>Octubre!AO24</f>
        <v>0</v>
      </c>
      <c r="AJ18" s="15">
        <f>Octubre!AP24</f>
        <v>0</v>
      </c>
      <c r="AK18" s="15">
        <f>Octubre!AQ24</f>
        <v>1</v>
      </c>
      <c r="AL18" s="15">
        <f>Octubre!AR24</f>
        <v>0</v>
      </c>
      <c r="AM18" s="15">
        <f>Octubre!AS24</f>
        <v>0</v>
      </c>
      <c r="AN18" s="15">
        <f>Octubre!AT24</f>
        <v>0</v>
      </c>
      <c r="AO18" s="15">
        <f>Octubre!AU24</f>
        <v>5</v>
      </c>
      <c r="AP18" s="15">
        <f>Octubre!AV24</f>
        <v>6</v>
      </c>
      <c r="AQ18" s="15">
        <f>Octubre!AW24</f>
        <v>4</v>
      </c>
      <c r="AR18" s="126"/>
      <c r="AS18" s="15">
        <f>Octubre!AX24</f>
        <v>15</v>
      </c>
      <c r="AT18" s="15">
        <f>Octubre!AY24</f>
        <v>0</v>
      </c>
      <c r="AU18" s="15">
        <f>Octubre!AZ24</f>
        <v>0</v>
      </c>
      <c r="AV18" s="15">
        <f>Octubre!BA24</f>
        <v>0</v>
      </c>
      <c r="AW18" s="15">
        <f>Octubre!BB24</f>
        <v>0</v>
      </c>
      <c r="AX18" s="15">
        <f>Octubre!BC24</f>
        <v>0</v>
      </c>
      <c r="AY18" s="15">
        <f>Octubre!BD24</f>
        <v>0</v>
      </c>
      <c r="AZ18" s="15">
        <f>Octubre!BE24</f>
        <v>0</v>
      </c>
    </row>
    <row r="19" spans="1:52" ht="23.1" customHeight="1" x14ac:dyDescent="0.25">
      <c r="A19" s="42" t="s">
        <v>82</v>
      </c>
      <c r="B19" s="15">
        <f>Noviembre!B31</f>
        <v>23</v>
      </c>
      <c r="C19" s="15">
        <f>Noviembre!D32</f>
        <v>8</v>
      </c>
      <c r="D19" s="15">
        <f>Noviembre!E32</f>
        <v>15</v>
      </c>
      <c r="E19" s="126"/>
      <c r="F19" s="15">
        <f>Noviembre!G32</f>
        <v>3</v>
      </c>
      <c r="G19" s="15">
        <f>Noviembre!H32</f>
        <v>105</v>
      </c>
      <c r="H19" s="15">
        <f>Noviembre!I32</f>
        <v>0</v>
      </c>
      <c r="I19" s="15">
        <f>Noviembre!J32</f>
        <v>0</v>
      </c>
      <c r="J19" s="15">
        <f>Noviembre!K32</f>
        <v>1</v>
      </c>
      <c r="K19" s="15">
        <f>Noviembre!L32</f>
        <v>0</v>
      </c>
      <c r="L19" s="15">
        <f>Noviembre!M32</f>
        <v>0</v>
      </c>
      <c r="M19" s="15">
        <f>Noviembre!N32</f>
        <v>0</v>
      </c>
      <c r="N19" s="15">
        <f>Noviembre!O32</f>
        <v>0</v>
      </c>
      <c r="O19" s="15">
        <f>Noviembre!P32</f>
        <v>1</v>
      </c>
      <c r="P19" s="127"/>
      <c r="Q19" s="15">
        <f>Noviembre!R32</f>
        <v>23</v>
      </c>
      <c r="R19" s="15">
        <f>Noviembre!S32</f>
        <v>0</v>
      </c>
      <c r="S19" s="15">
        <f>Noviembre!T32</f>
        <v>1</v>
      </c>
      <c r="T19" s="15">
        <f>Noviembre!U32</f>
        <v>0</v>
      </c>
      <c r="U19" s="15">
        <f>Noviembre!V32</f>
        <v>22</v>
      </c>
      <c r="V19" s="15">
        <f>Noviembre!W32</f>
        <v>20</v>
      </c>
      <c r="W19" s="15">
        <f>Noviembre!X32</f>
        <v>0</v>
      </c>
      <c r="X19" s="15">
        <f>Noviembre!Y32</f>
        <v>0</v>
      </c>
      <c r="Y19" s="15">
        <f>Noviembre!Z32</f>
        <v>1</v>
      </c>
      <c r="Z19" s="15">
        <f>Noviembre!AA32</f>
        <v>1</v>
      </c>
      <c r="AA19" s="128"/>
      <c r="AB19" s="15">
        <f>Noviembre!AH32</f>
        <v>6</v>
      </c>
      <c r="AC19" s="15">
        <f>Noviembre!AI32</f>
        <v>17</v>
      </c>
      <c r="AD19" s="15">
        <f>Noviembre!AJ32</f>
        <v>23</v>
      </c>
      <c r="AE19" s="15">
        <f>Noviembre!AK32</f>
        <v>0</v>
      </c>
      <c r="AF19" s="15">
        <f>Noviembre!AL32</f>
        <v>1</v>
      </c>
      <c r="AG19" s="15">
        <f>Noviembre!AM32</f>
        <v>2</v>
      </c>
      <c r="AH19" s="15">
        <f>Noviembre!AN32</f>
        <v>14</v>
      </c>
      <c r="AI19" s="15">
        <f>Noviembre!AO32</f>
        <v>0</v>
      </c>
      <c r="AJ19" s="15">
        <f>Noviembre!AP32</f>
        <v>0</v>
      </c>
      <c r="AK19" s="15">
        <f>Noviembre!AQ32</f>
        <v>6</v>
      </c>
      <c r="AL19" s="15">
        <f>Noviembre!AR32</f>
        <v>0</v>
      </c>
      <c r="AM19" s="15">
        <f>Noviembre!AS32</f>
        <v>0</v>
      </c>
      <c r="AN19" s="15">
        <f>Noviembre!AT32</f>
        <v>0</v>
      </c>
      <c r="AO19" s="15">
        <f>Noviembre!AU32</f>
        <v>3</v>
      </c>
      <c r="AP19" s="15">
        <f>Noviembre!AV32</f>
        <v>5</v>
      </c>
      <c r="AQ19" s="15">
        <f>Noviembre!AW32</f>
        <v>15</v>
      </c>
      <c r="AR19" s="126"/>
      <c r="AS19" s="15">
        <f>Noviembre!AX32</f>
        <v>16</v>
      </c>
      <c r="AT19" s="15">
        <f>Noviembre!AY32</f>
        <v>0</v>
      </c>
      <c r="AU19" s="15">
        <f>Noviembre!AZ32</f>
        <v>0</v>
      </c>
      <c r="AV19" s="15">
        <f>Noviembre!BA32</f>
        <v>0</v>
      </c>
      <c r="AW19" s="15">
        <f>Noviembre!BB32</f>
        <v>0</v>
      </c>
      <c r="AX19" s="15">
        <f>Noviembre!BC32</f>
        <v>0</v>
      </c>
      <c r="AY19" s="15">
        <f>Noviembre!BD32</f>
        <v>7</v>
      </c>
      <c r="AZ19" s="15">
        <f>Noviembre!BE32</f>
        <v>0</v>
      </c>
    </row>
    <row r="20" spans="1:52" ht="23.1" customHeight="1" x14ac:dyDescent="0.25">
      <c r="A20" s="42" t="s">
        <v>84</v>
      </c>
      <c r="B20" s="15">
        <f>Diciembre!B15</f>
        <v>7</v>
      </c>
      <c r="C20" s="15">
        <f>Diciembre!D16</f>
        <v>1</v>
      </c>
      <c r="D20" s="15">
        <f>Diciembre!E16</f>
        <v>6</v>
      </c>
      <c r="E20" s="126"/>
      <c r="F20" s="15">
        <f>Diciembre!G16</f>
        <v>0</v>
      </c>
      <c r="G20" s="15">
        <f>Diciembre!H16</f>
        <v>15</v>
      </c>
      <c r="H20" s="15">
        <f>Diciembre!I16</f>
        <v>0</v>
      </c>
      <c r="I20" s="15">
        <f>Diciembre!J16</f>
        <v>0</v>
      </c>
      <c r="J20" s="15">
        <f>Diciembre!K16</f>
        <v>0</v>
      </c>
      <c r="K20" s="15">
        <f>Diciembre!L16</f>
        <v>0</v>
      </c>
      <c r="L20" s="15">
        <f>Diciembre!M16</f>
        <v>0</v>
      </c>
      <c r="M20" s="15">
        <f>Diciembre!N16</f>
        <v>0</v>
      </c>
      <c r="N20" s="15">
        <f>Diciembre!O16</f>
        <v>0</v>
      </c>
      <c r="O20" s="15">
        <f>Diciembre!P16</f>
        <v>0</v>
      </c>
      <c r="P20" s="127"/>
      <c r="Q20" s="15">
        <f>Diciembre!R16</f>
        <v>7</v>
      </c>
      <c r="R20" s="15">
        <f>Diciembre!S16</f>
        <v>0</v>
      </c>
      <c r="S20" s="15">
        <f>Diciembre!T16</f>
        <v>0</v>
      </c>
      <c r="T20" s="15">
        <f>Diciembre!U16</f>
        <v>0</v>
      </c>
      <c r="U20" s="15">
        <f>Diciembre!V16</f>
        <v>7</v>
      </c>
      <c r="V20" s="15">
        <f>Diciembre!W16</f>
        <v>5</v>
      </c>
      <c r="W20" s="15">
        <f>Diciembre!X16</f>
        <v>2</v>
      </c>
      <c r="X20" s="15">
        <f>Diciembre!Y16</f>
        <v>0</v>
      </c>
      <c r="Y20" s="15">
        <f>Diciembre!Z16</f>
        <v>0</v>
      </c>
      <c r="Z20" s="15">
        <f>Diciembre!AA16</f>
        <v>0</v>
      </c>
      <c r="AA20" s="128"/>
      <c r="AB20" s="15">
        <f>Diciembre!AH16</f>
        <v>4</v>
      </c>
      <c r="AC20" s="15">
        <f>Diciembre!AI16</f>
        <v>3</v>
      </c>
      <c r="AD20" s="15">
        <f>Diciembre!AJ16</f>
        <v>7</v>
      </c>
      <c r="AE20" s="15">
        <f>Diciembre!AK16</f>
        <v>0</v>
      </c>
      <c r="AF20" s="15">
        <f>Diciembre!AL16</f>
        <v>0</v>
      </c>
      <c r="AG20" s="15">
        <f>Diciembre!AM16</f>
        <v>2</v>
      </c>
      <c r="AH20" s="15">
        <f>Diciembre!AN16</f>
        <v>4</v>
      </c>
      <c r="AI20" s="15">
        <f>Diciembre!AO16</f>
        <v>1</v>
      </c>
      <c r="AJ20" s="15">
        <f>Diciembre!AP16</f>
        <v>0</v>
      </c>
      <c r="AK20" s="15">
        <f>Diciembre!AQ16</f>
        <v>0</v>
      </c>
      <c r="AL20" s="15">
        <f>Diciembre!AR16</f>
        <v>0</v>
      </c>
      <c r="AM20" s="15">
        <f>Diciembre!AS16</f>
        <v>0</v>
      </c>
      <c r="AN20" s="15">
        <f>Diciembre!AT16</f>
        <v>0</v>
      </c>
      <c r="AO20" s="15">
        <f>Diciembre!AU16</f>
        <v>0</v>
      </c>
      <c r="AP20" s="15">
        <f>Diciembre!AV16</f>
        <v>4</v>
      </c>
      <c r="AQ20" s="15">
        <f>Diciembre!AW16</f>
        <v>3</v>
      </c>
      <c r="AR20" s="126"/>
      <c r="AS20" s="15">
        <f>Diciembre!AX16</f>
        <v>7</v>
      </c>
      <c r="AT20" s="15">
        <f>Diciembre!AY16</f>
        <v>0</v>
      </c>
      <c r="AU20" s="15">
        <f>Diciembre!AZ16</f>
        <v>0</v>
      </c>
      <c r="AV20" s="15">
        <f>Diciembre!BA16</f>
        <v>0</v>
      </c>
      <c r="AW20" s="15">
        <f>Diciembre!BB16</f>
        <v>0</v>
      </c>
      <c r="AX20" s="15">
        <f>Diciembre!BC16</f>
        <v>0</v>
      </c>
      <c r="AY20" s="15">
        <f>Diciembre!BD16</f>
        <v>0</v>
      </c>
      <c r="AZ20" s="15">
        <f>Diciembre!BE16</f>
        <v>0</v>
      </c>
    </row>
    <row r="21" spans="1:52" ht="26.25" customHeight="1" x14ac:dyDescent="0.25">
      <c r="A21" s="55" t="s">
        <v>86</v>
      </c>
      <c r="B21" s="56">
        <f>SUM(B9+B10+B11+B12+B13+B14+B15+B16+B17+B18+B19+B20)</f>
        <v>335</v>
      </c>
      <c r="C21" s="56">
        <f>SUM(C9:C20)</f>
        <v>49</v>
      </c>
      <c r="D21" s="56">
        <f>SUM(D9:D20)</f>
        <v>286</v>
      </c>
      <c r="E21" s="126"/>
      <c r="F21" s="56">
        <f>SUM(F9:F20)</f>
        <v>3</v>
      </c>
      <c r="G21" s="56">
        <f>SUM(G9:G20)</f>
        <v>2985</v>
      </c>
      <c r="H21" s="56">
        <f t="shared" ref="H21:O21" si="0">SUM(H9:H20)</f>
        <v>17</v>
      </c>
      <c r="I21" s="56">
        <f t="shared" si="0"/>
        <v>0</v>
      </c>
      <c r="J21" s="56">
        <f t="shared" si="0"/>
        <v>1</v>
      </c>
      <c r="K21" s="56">
        <f t="shared" si="0"/>
        <v>0</v>
      </c>
      <c r="L21" s="56">
        <f t="shared" si="0"/>
        <v>4</v>
      </c>
      <c r="M21" s="56">
        <f t="shared" si="0"/>
        <v>1</v>
      </c>
      <c r="N21" s="56">
        <f t="shared" si="0"/>
        <v>0</v>
      </c>
      <c r="O21" s="56">
        <f t="shared" si="0"/>
        <v>9</v>
      </c>
      <c r="P21" s="127"/>
      <c r="Q21" s="56">
        <f>SUM(Q9:Q20)/5</f>
        <v>28.674963858922673</v>
      </c>
      <c r="R21" s="56">
        <f>SUM(R9:R20)/5</f>
        <v>0.2318840579710145</v>
      </c>
      <c r="S21" s="56">
        <f t="shared" ref="S21:Z21" si="1">SUM(S9:S20)</f>
        <v>4</v>
      </c>
      <c r="T21" s="56">
        <f t="shared" si="1"/>
        <v>0</v>
      </c>
      <c r="U21" s="56">
        <f t="shared" si="1"/>
        <v>300</v>
      </c>
      <c r="V21" s="56">
        <f t="shared" si="1"/>
        <v>316</v>
      </c>
      <c r="W21" s="56">
        <f t="shared" si="1"/>
        <v>2</v>
      </c>
      <c r="X21" s="56">
        <f t="shared" si="1"/>
        <v>0</v>
      </c>
      <c r="Y21" s="56">
        <f t="shared" si="1"/>
        <v>1</v>
      </c>
      <c r="Z21" s="56">
        <f t="shared" si="1"/>
        <v>7</v>
      </c>
      <c r="AA21" s="128"/>
      <c r="AB21" s="56">
        <f t="shared" ref="AB21:AQ21" si="2">SUM(AB9:AB20)</f>
        <v>163</v>
      </c>
      <c r="AC21" s="56">
        <f t="shared" si="2"/>
        <v>172</v>
      </c>
      <c r="AD21" s="56">
        <f t="shared" si="2"/>
        <v>335</v>
      </c>
      <c r="AE21" s="56">
        <f t="shared" si="2"/>
        <v>0</v>
      </c>
      <c r="AF21" s="56">
        <f t="shared" si="2"/>
        <v>23</v>
      </c>
      <c r="AG21" s="56">
        <f t="shared" si="2"/>
        <v>104</v>
      </c>
      <c r="AH21" s="56">
        <f t="shared" si="2"/>
        <v>181</v>
      </c>
      <c r="AI21" s="56">
        <f t="shared" si="2"/>
        <v>2</v>
      </c>
      <c r="AJ21" s="56">
        <f t="shared" si="2"/>
        <v>1</v>
      </c>
      <c r="AK21" s="56">
        <f t="shared" si="2"/>
        <v>22</v>
      </c>
      <c r="AL21" s="56">
        <f t="shared" si="2"/>
        <v>1</v>
      </c>
      <c r="AM21" s="56">
        <f t="shared" si="2"/>
        <v>4</v>
      </c>
      <c r="AN21" s="56">
        <f t="shared" si="2"/>
        <v>0</v>
      </c>
      <c r="AO21" s="56">
        <f t="shared" si="2"/>
        <v>70</v>
      </c>
      <c r="AP21" s="56">
        <f t="shared" si="2"/>
        <v>128</v>
      </c>
      <c r="AQ21" s="56">
        <f t="shared" si="2"/>
        <v>137</v>
      </c>
      <c r="AR21" s="126"/>
      <c r="AS21" s="56">
        <f t="shared" ref="AS21:AZ21" si="3">SUM(AS9:AS20)</f>
        <v>309</v>
      </c>
      <c r="AT21" s="56">
        <f t="shared" si="3"/>
        <v>0</v>
      </c>
      <c r="AU21" s="56">
        <f t="shared" si="3"/>
        <v>1</v>
      </c>
      <c r="AV21" s="56">
        <f t="shared" si="3"/>
        <v>0</v>
      </c>
      <c r="AW21" s="56">
        <f t="shared" si="3"/>
        <v>0</v>
      </c>
      <c r="AX21" s="56">
        <f t="shared" si="3"/>
        <v>1</v>
      </c>
      <c r="AY21" s="56">
        <f t="shared" si="3"/>
        <v>24</v>
      </c>
      <c r="AZ21" s="56">
        <f t="shared" si="3"/>
        <v>0</v>
      </c>
    </row>
    <row r="22" spans="1:52" s="7" customFormat="1" ht="26.25" customHeight="1" x14ac:dyDescent="0.25">
      <c r="B22" s="11"/>
      <c r="C22" s="11"/>
      <c r="D22" s="11"/>
      <c r="E22" s="12"/>
      <c r="F22" s="11"/>
      <c r="G22" s="11"/>
      <c r="H22" s="11"/>
      <c r="I22" s="11"/>
      <c r="J22" s="11"/>
      <c r="K22" s="11"/>
      <c r="L22" s="11"/>
      <c r="M22" s="11"/>
      <c r="N22" s="11"/>
      <c r="O22" s="11"/>
      <c r="P22" s="12"/>
      <c r="Q22" s="41"/>
      <c r="R22" s="41"/>
      <c r="S22" s="11"/>
      <c r="T22" s="11"/>
      <c r="U22" s="11"/>
      <c r="V22" s="11"/>
      <c r="W22" s="11"/>
      <c r="X22" s="11"/>
      <c r="Y22" s="11"/>
      <c r="Z22" s="11"/>
      <c r="AA22" s="12"/>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row>
    <row r="23" spans="1:52" s="7" customFormat="1" ht="23.1" customHeight="1" x14ac:dyDescent="0.25">
      <c r="B23" s="13"/>
      <c r="C23" s="13"/>
      <c r="F23" s="13"/>
    </row>
    <row r="24" spans="1:52" s="7" customFormat="1" ht="23.1" customHeight="1" x14ac:dyDescent="0.25">
      <c r="B24" s="13"/>
      <c r="C24" s="13"/>
      <c r="F24" s="13"/>
    </row>
    <row r="25" spans="1:52" s="7" customFormat="1" ht="23.1" customHeight="1" x14ac:dyDescent="0.25">
      <c r="B25" s="13"/>
      <c r="C25" s="13"/>
      <c r="F25" s="13"/>
    </row>
    <row r="26" spans="1:52" s="7" customFormat="1" ht="23.1" customHeight="1" x14ac:dyDescent="0.25">
      <c r="B26" s="13"/>
      <c r="C26" s="13"/>
      <c r="F26" s="13"/>
    </row>
    <row r="27" spans="1:52" s="7" customFormat="1" ht="23.1" customHeight="1" x14ac:dyDescent="0.25">
      <c r="B27" s="13"/>
      <c r="C27" s="13"/>
      <c r="F27" s="13"/>
    </row>
    <row r="28" spans="1:52" s="7" customFormat="1" ht="23.1" customHeight="1" x14ac:dyDescent="0.25">
      <c r="B28" s="13"/>
      <c r="C28" s="13"/>
      <c r="F28" s="13"/>
    </row>
    <row r="29" spans="1:52" s="7" customFormat="1" ht="26.25" customHeight="1" x14ac:dyDescent="0.25">
      <c r="B29" s="11"/>
      <c r="C29" s="11"/>
      <c r="D29" s="11"/>
      <c r="E29" s="12"/>
      <c r="F29" s="11"/>
      <c r="G29" s="11"/>
      <c r="H29" s="11"/>
      <c r="I29" s="11"/>
      <c r="J29" s="11"/>
      <c r="K29" s="11"/>
      <c r="L29" s="11"/>
      <c r="M29" s="11"/>
      <c r="N29" s="11"/>
      <c r="O29" s="11"/>
      <c r="P29" s="12"/>
      <c r="Q29" s="11"/>
      <c r="R29" s="11"/>
      <c r="S29" s="11"/>
      <c r="T29" s="11"/>
      <c r="U29" s="11"/>
      <c r="V29" s="11"/>
      <c r="W29" s="11"/>
      <c r="X29" s="11"/>
      <c r="Y29" s="11"/>
      <c r="Z29" s="11"/>
      <c r="AA29" s="12"/>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row>
    <row r="30" spans="1:52" s="7" customFormat="1" ht="23.1" customHeight="1" x14ac:dyDescent="0.25">
      <c r="B30" s="13"/>
      <c r="C30" s="13"/>
      <c r="F30" s="13"/>
    </row>
    <row r="31" spans="1:52" s="7" customFormat="1" ht="23.1" customHeight="1" x14ac:dyDescent="0.25">
      <c r="B31" s="13"/>
      <c r="C31" s="13"/>
      <c r="F31" s="13"/>
    </row>
    <row r="32" spans="1:52" ht="23.1" customHeight="1" x14ac:dyDescent="0.25"/>
    <row r="33" ht="23.1" customHeight="1" x14ac:dyDescent="0.25"/>
  </sheetData>
  <mergeCells count="70">
    <mergeCell ref="L4:M4"/>
    <mergeCell ref="K5:K8"/>
    <mergeCell ref="L5:M5"/>
    <mergeCell ref="AS4:AZ4"/>
    <mergeCell ref="F5:F8"/>
    <mergeCell ref="G5:G8"/>
    <mergeCell ref="H5:H8"/>
    <mergeCell ref="I5:I8"/>
    <mergeCell ref="J5:J8"/>
    <mergeCell ref="S4:U4"/>
    <mergeCell ref="V4:Z4"/>
    <mergeCell ref="U5:U8"/>
    <mergeCell ref="AB6:AB8"/>
    <mergeCell ref="N4:O4"/>
    <mergeCell ref="AC6:AC8"/>
    <mergeCell ref="AD6:AD8"/>
    <mergeCell ref="AW5:AZ5"/>
    <mergeCell ref="AD5:AL5"/>
    <mergeCell ref="AS5:AV5"/>
    <mergeCell ref="AZ6:AZ8"/>
    <mergeCell ref="AF7:AG7"/>
    <mergeCell ref="AH7:AH8"/>
    <mergeCell ref="AI7:AI8"/>
    <mergeCell ref="AJ7:AJ8"/>
    <mergeCell ref="AK7:AK8"/>
    <mergeCell ref="AL7:AL8"/>
    <mergeCell ref="AM7:AM8"/>
    <mergeCell ref="AR4:AR21"/>
    <mergeCell ref="AB4:AQ4"/>
    <mergeCell ref="AO6:AO8"/>
    <mergeCell ref="AP6:AP8"/>
    <mergeCell ref="AQ6:AQ8"/>
    <mergeCell ref="AB5:AC5"/>
    <mergeCell ref="M6:M8"/>
    <mergeCell ref="N6:N8"/>
    <mergeCell ref="O6:O8"/>
    <mergeCell ref="Y5:Y8"/>
    <mergeCell ref="Z5:Z8"/>
    <mergeCell ref="A2:Z2"/>
    <mergeCell ref="E4:E21"/>
    <mergeCell ref="P4:P21"/>
    <mergeCell ref="AA4:AA21"/>
    <mergeCell ref="X5:X8"/>
    <mergeCell ref="Q4:R4"/>
    <mergeCell ref="R5:R8"/>
    <mergeCell ref="S5:T5"/>
    <mergeCell ref="S6:S8"/>
    <mergeCell ref="T6:T8"/>
    <mergeCell ref="A4:A8"/>
    <mergeCell ref="B4:B8"/>
    <mergeCell ref="N5:O5"/>
    <mergeCell ref="Q5:Q8"/>
    <mergeCell ref="C6:C8"/>
    <mergeCell ref="D6:D8"/>
    <mergeCell ref="C4:D5"/>
    <mergeCell ref="F4:K4"/>
    <mergeCell ref="AW6:AW8"/>
    <mergeCell ref="AX6:AX8"/>
    <mergeCell ref="AY6:AY8"/>
    <mergeCell ref="AF6:AM6"/>
    <mergeCell ref="AT6:AT8"/>
    <mergeCell ref="AU6:AU8"/>
    <mergeCell ref="AV6:AV8"/>
    <mergeCell ref="L6:L8"/>
    <mergeCell ref="AS6:AS8"/>
    <mergeCell ref="AN5:AQ5"/>
    <mergeCell ref="AN6:AN8"/>
    <mergeCell ref="AE6:AE8"/>
    <mergeCell ref="V5:V8"/>
    <mergeCell ref="W5:W8"/>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E44"/>
  <sheetViews>
    <sheetView showGridLines="0" workbookViewId="0">
      <pane ySplit="8" topLeftCell="A28" activePane="bottomLeft" state="frozen"/>
      <selection pane="bottomLeft" activeCell="A40" sqref="A40"/>
    </sheetView>
  </sheetViews>
  <sheetFormatPr baseColWidth="10" defaultRowHeight="15" x14ac:dyDescent="0.25"/>
  <cols>
    <col min="1" max="1" width="3" style="5" customWidth="1"/>
    <col min="2" max="2" width="4.28515625" style="27" customWidth="1"/>
    <col min="3" max="3" width="14.28515625" style="5" customWidth="1"/>
    <col min="4" max="4" width="4.5703125" style="5" customWidth="1"/>
    <col min="5" max="5" width="4.7109375" style="5" customWidth="1"/>
    <col min="6" max="6" width="39.5703125" style="5" customWidth="1"/>
    <col min="7" max="7" width="4.7109375" style="5" customWidth="1"/>
    <col min="8" max="8" width="5.28515625" style="5" customWidth="1"/>
    <col min="9" max="10" width="4.5703125" style="5" customWidth="1"/>
    <col min="11" max="11" width="5" style="5" customWidth="1"/>
    <col min="12" max="12" width="6.28515625" style="5" customWidth="1"/>
    <col min="13" max="13" width="5.7109375" style="5" customWidth="1"/>
    <col min="14" max="14" width="6.28515625" style="5" customWidth="1"/>
    <col min="15" max="15" width="5.42578125" style="5" customWidth="1"/>
    <col min="16" max="16" width="5.7109375" style="5" customWidth="1"/>
    <col min="17" max="17" width="15.14062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11.42578125" style="5"/>
    <col min="29" max="29" width="9.85546875" style="5" customWidth="1"/>
    <col min="30" max="32" width="11.42578125" style="5"/>
    <col min="33" max="51" width="5" style="5" customWidth="1"/>
    <col min="52" max="52" width="5.28515625" style="5" customWidth="1"/>
    <col min="53" max="56" width="5" style="5" customWidth="1"/>
    <col min="57" max="16384" width="11.42578125" style="5"/>
  </cols>
  <sheetData>
    <row r="2" spans="2:109" ht="81.75" customHeight="1" thickBot="1" x14ac:dyDescent="0.3">
      <c r="B2" s="118" t="s">
        <v>122</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row>
    <row r="3" spans="2:109" ht="21" customHeight="1" thickTop="1" x14ac:dyDescent="0.25"/>
    <row r="4" spans="2:109" s="2" customFormat="1" ht="24.75" customHeight="1" x14ac:dyDescent="0.2">
      <c r="B4" s="123"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15" t="s">
        <v>23</v>
      </c>
      <c r="AC4" s="115" t="s">
        <v>24</v>
      </c>
      <c r="AD4" s="115" t="s">
        <v>25</v>
      </c>
      <c r="AE4" s="115" t="s">
        <v>26</v>
      </c>
      <c r="AF4" s="115" t="s">
        <v>27</v>
      </c>
      <c r="AG4" s="102" t="s">
        <v>28</v>
      </c>
      <c r="AH4" s="102"/>
      <c r="AI4" s="102"/>
      <c r="AJ4" s="102"/>
      <c r="AK4" s="102"/>
      <c r="AL4" s="102"/>
      <c r="AM4" s="102"/>
      <c r="AN4" s="102"/>
      <c r="AO4" s="102"/>
      <c r="AP4" s="102"/>
      <c r="AQ4" s="102"/>
      <c r="AR4" s="102"/>
      <c r="AS4" s="102"/>
      <c r="AT4" s="102"/>
      <c r="AU4" s="102"/>
      <c r="AV4" s="102"/>
      <c r="AW4" s="102" t="s">
        <v>29</v>
      </c>
      <c r="AX4" s="102"/>
      <c r="AY4" s="102"/>
      <c r="AZ4" s="102"/>
      <c r="BA4" s="102"/>
      <c r="BB4" s="102"/>
      <c r="BC4" s="102"/>
      <c r="BD4" s="102"/>
      <c r="BE4" s="3"/>
      <c r="BF4" s="3"/>
      <c r="BG4" s="3"/>
      <c r="BH4" s="3"/>
      <c r="BI4" s="3"/>
      <c r="BJ4" s="3"/>
      <c r="BK4" s="3"/>
      <c r="BL4" s="3"/>
      <c r="BM4" s="3"/>
      <c r="BN4" s="3"/>
      <c r="BO4" s="3"/>
      <c r="BP4" s="3"/>
      <c r="BQ4" s="3"/>
      <c r="BR4" s="3"/>
      <c r="BS4" s="3"/>
      <c r="BT4" s="3"/>
      <c r="BU4" s="3"/>
      <c r="BV4" s="3"/>
      <c r="BW4" s="3"/>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2:109" s="2" customFormat="1" ht="11.25" customHeight="1" x14ac:dyDescent="0.2">
      <c r="B5" s="123"/>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15"/>
      <c r="AC5" s="115"/>
      <c r="AD5" s="115"/>
      <c r="AE5" s="115"/>
      <c r="AF5" s="115"/>
      <c r="AG5" s="102" t="s">
        <v>38</v>
      </c>
      <c r="AH5" s="102"/>
      <c r="AI5" s="102" t="s">
        <v>39</v>
      </c>
      <c r="AJ5" s="102"/>
      <c r="AK5" s="102"/>
      <c r="AL5" s="102"/>
      <c r="AM5" s="102"/>
      <c r="AN5" s="102"/>
      <c r="AO5" s="102"/>
      <c r="AP5" s="102"/>
      <c r="AQ5" s="102"/>
      <c r="AR5" s="68"/>
      <c r="AS5" s="102" t="s">
        <v>40</v>
      </c>
      <c r="AT5" s="102"/>
      <c r="AU5" s="102"/>
      <c r="AV5" s="102"/>
      <c r="AW5" s="102" t="s">
        <v>41</v>
      </c>
      <c r="AX5" s="102"/>
      <c r="AY5" s="102"/>
      <c r="AZ5" s="102"/>
      <c r="BA5" s="102" t="s">
        <v>42</v>
      </c>
      <c r="BB5" s="102"/>
      <c r="BC5" s="102"/>
      <c r="BD5" s="102"/>
      <c r="BE5" s="3"/>
      <c r="BF5" s="3"/>
      <c r="BG5" s="3"/>
      <c r="BH5" s="3"/>
      <c r="BI5" s="3"/>
      <c r="BJ5" s="3"/>
      <c r="BK5" s="3"/>
      <c r="BL5" s="3"/>
      <c r="BM5" s="3"/>
      <c r="BN5" s="3"/>
      <c r="BO5" s="3"/>
      <c r="BP5" s="3"/>
      <c r="BQ5" s="3"/>
      <c r="BR5" s="3"/>
      <c r="BS5" s="3"/>
      <c r="BT5" s="3"/>
      <c r="BU5" s="3"/>
      <c r="BV5" s="3"/>
      <c r="BW5" s="3"/>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2:109" s="2" customFormat="1" ht="11.25" customHeight="1" x14ac:dyDescent="0.2">
      <c r="B6" s="123"/>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15"/>
      <c r="AC6" s="115"/>
      <c r="AD6" s="115"/>
      <c r="AE6" s="115"/>
      <c r="AF6" s="115"/>
      <c r="AG6" s="102" t="s">
        <v>46</v>
      </c>
      <c r="AH6" s="102" t="s">
        <v>47</v>
      </c>
      <c r="AI6" s="112" t="s">
        <v>48</v>
      </c>
      <c r="AJ6" s="112" t="s">
        <v>49</v>
      </c>
      <c r="AK6" s="102" t="s">
        <v>50</v>
      </c>
      <c r="AL6" s="102"/>
      <c r="AM6" s="102"/>
      <c r="AN6" s="102"/>
      <c r="AO6" s="102"/>
      <c r="AP6" s="102"/>
      <c r="AQ6" s="102"/>
      <c r="AR6" s="102"/>
      <c r="AS6" s="112" t="s">
        <v>51</v>
      </c>
      <c r="AT6" s="112" t="s">
        <v>52</v>
      </c>
      <c r="AU6" s="112" t="s">
        <v>53</v>
      </c>
      <c r="AV6" s="112" t="s">
        <v>54</v>
      </c>
      <c r="AW6" s="112" t="s">
        <v>55</v>
      </c>
      <c r="AX6" s="112" t="s">
        <v>56</v>
      </c>
      <c r="AY6" s="112" t="s">
        <v>57</v>
      </c>
      <c r="AZ6" s="112" t="s">
        <v>58</v>
      </c>
      <c r="BA6" s="112" t="s">
        <v>4</v>
      </c>
      <c r="BB6" s="112" t="s">
        <v>59</v>
      </c>
      <c r="BC6" s="112" t="s">
        <v>60</v>
      </c>
      <c r="BD6" s="112" t="s">
        <v>61</v>
      </c>
      <c r="BE6" s="3"/>
      <c r="BF6" s="3"/>
      <c r="BG6" s="3"/>
      <c r="BH6" s="3"/>
      <c r="BI6" s="3"/>
      <c r="BJ6" s="3"/>
      <c r="BK6" s="3"/>
      <c r="BL6" s="3"/>
      <c r="BM6" s="3"/>
      <c r="BN6" s="3"/>
      <c r="BO6" s="3"/>
      <c r="BP6" s="3"/>
      <c r="BQ6" s="3"/>
      <c r="BR6" s="3"/>
      <c r="BS6" s="3"/>
      <c r="BT6" s="3"/>
      <c r="BU6" s="3"/>
      <c r="BV6" s="3"/>
      <c r="BW6" s="3"/>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2:109" s="2" customFormat="1" ht="15" customHeight="1" x14ac:dyDescent="0.2">
      <c r="B7" s="123"/>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15"/>
      <c r="AC7" s="115"/>
      <c r="AD7" s="115"/>
      <c r="AE7" s="115"/>
      <c r="AF7" s="115"/>
      <c r="AG7" s="102"/>
      <c r="AH7" s="102"/>
      <c r="AI7" s="112"/>
      <c r="AJ7" s="112"/>
      <c r="AK7" s="122" t="s">
        <v>62</v>
      </c>
      <c r="AL7" s="122"/>
      <c r="AM7" s="112" t="s">
        <v>63</v>
      </c>
      <c r="AN7" s="102" t="s">
        <v>64</v>
      </c>
      <c r="AO7" s="112" t="s">
        <v>65</v>
      </c>
      <c r="AP7" s="112" t="s">
        <v>66</v>
      </c>
      <c r="AQ7" s="112" t="s">
        <v>67</v>
      </c>
      <c r="AR7" s="102" t="s">
        <v>68</v>
      </c>
      <c r="AS7" s="112"/>
      <c r="AT7" s="112"/>
      <c r="AU7" s="112"/>
      <c r="AV7" s="112"/>
      <c r="AW7" s="112"/>
      <c r="AX7" s="112"/>
      <c r="AY7" s="112"/>
      <c r="AZ7" s="112"/>
      <c r="BA7" s="112"/>
      <c r="BB7" s="112"/>
      <c r="BC7" s="112"/>
      <c r="BD7" s="112"/>
      <c r="BE7" s="3"/>
      <c r="BF7" s="3"/>
      <c r="BG7" s="3"/>
      <c r="BH7" s="3"/>
      <c r="BI7" s="3"/>
      <c r="BJ7" s="3"/>
      <c r="BK7" s="3"/>
      <c r="BL7" s="3"/>
      <c r="BM7" s="3"/>
      <c r="BN7" s="3"/>
      <c r="BO7" s="3"/>
      <c r="BP7" s="3"/>
      <c r="BQ7" s="3"/>
      <c r="BR7" s="3"/>
      <c r="BS7" s="3"/>
      <c r="BT7" s="3"/>
      <c r="BU7" s="3"/>
      <c r="BV7" s="3"/>
      <c r="BW7" s="3"/>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2:109" s="2" customFormat="1" ht="84" customHeight="1" x14ac:dyDescent="0.2">
      <c r="B8" s="123"/>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15"/>
      <c r="AC8" s="115"/>
      <c r="AD8" s="115"/>
      <c r="AE8" s="115"/>
      <c r="AF8" s="115"/>
      <c r="AG8" s="102"/>
      <c r="AH8" s="102"/>
      <c r="AI8" s="112"/>
      <c r="AJ8" s="112"/>
      <c r="AK8" s="69" t="s">
        <v>69</v>
      </c>
      <c r="AL8" s="69" t="s">
        <v>70</v>
      </c>
      <c r="AM8" s="112"/>
      <c r="AN8" s="102"/>
      <c r="AO8" s="112"/>
      <c r="AP8" s="112"/>
      <c r="AQ8" s="112"/>
      <c r="AR8" s="102"/>
      <c r="AS8" s="112"/>
      <c r="AT8" s="112"/>
      <c r="AU8" s="112"/>
      <c r="AV8" s="112"/>
      <c r="AW8" s="112"/>
      <c r="AX8" s="112"/>
      <c r="AY8" s="112"/>
      <c r="AZ8" s="112"/>
      <c r="BA8" s="112"/>
      <c r="BB8" s="112"/>
      <c r="BC8" s="112"/>
      <c r="BD8" s="112"/>
      <c r="BE8" s="3"/>
      <c r="BF8" s="3"/>
      <c r="BG8" s="3"/>
      <c r="BH8" s="3"/>
      <c r="BI8" s="3"/>
      <c r="BJ8" s="3"/>
      <c r="BK8" s="3"/>
      <c r="BL8" s="3"/>
      <c r="BM8" s="3"/>
      <c r="BN8" s="3"/>
      <c r="BO8" s="3"/>
      <c r="BP8" s="3"/>
      <c r="BQ8" s="3"/>
      <c r="BR8" s="3"/>
      <c r="BS8" s="3"/>
      <c r="BT8" s="3"/>
      <c r="BU8" s="3"/>
      <c r="BV8" s="3"/>
      <c r="BW8" s="3"/>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2:109" ht="32.25" customHeight="1" x14ac:dyDescent="0.25">
      <c r="B9" s="15">
        <v>1</v>
      </c>
      <c r="C9" s="16" t="s">
        <v>198</v>
      </c>
      <c r="D9" s="32">
        <v>1</v>
      </c>
      <c r="E9" s="32">
        <v>0</v>
      </c>
      <c r="F9" s="59" t="s">
        <v>199</v>
      </c>
      <c r="G9" s="21">
        <v>0</v>
      </c>
      <c r="H9" s="21">
        <v>1</v>
      </c>
      <c r="I9" s="32">
        <v>0</v>
      </c>
      <c r="J9" s="32">
        <v>0</v>
      </c>
      <c r="K9" s="32">
        <v>0</v>
      </c>
      <c r="L9" s="32">
        <v>0</v>
      </c>
      <c r="M9" s="32">
        <v>0</v>
      </c>
      <c r="N9" s="32">
        <v>0</v>
      </c>
      <c r="O9" s="32">
        <v>0</v>
      </c>
      <c r="P9" s="32">
        <v>0</v>
      </c>
      <c r="Q9" s="76">
        <f>'[1]Consolidado de solicitudes 2021'!W33</f>
        <v>44229</v>
      </c>
      <c r="R9" s="21">
        <v>1</v>
      </c>
      <c r="S9" s="21">
        <v>0</v>
      </c>
      <c r="T9" s="21">
        <v>0</v>
      </c>
      <c r="U9" s="21">
        <v>0</v>
      </c>
      <c r="V9" s="21">
        <v>0</v>
      </c>
      <c r="W9" s="21">
        <v>1</v>
      </c>
      <c r="X9" s="21">
        <v>0</v>
      </c>
      <c r="Y9" s="21">
        <v>0</v>
      </c>
      <c r="Z9" s="21">
        <v>0</v>
      </c>
      <c r="AA9" s="21">
        <v>0</v>
      </c>
      <c r="AB9" s="23"/>
      <c r="AC9" s="24" t="str">
        <f>'[1]Consolidado de solicitudes 2021'!AK33</f>
        <v>DIGESTYC</v>
      </c>
      <c r="AD9" s="18">
        <f>'[1]Consolidado de solicitudes 2021'!AL33</f>
        <v>44229</v>
      </c>
      <c r="AE9" s="18">
        <f>'[1]Consolidado de solicitudes 2021'!AM33</f>
        <v>44230</v>
      </c>
      <c r="AF9" s="18">
        <f>'[1]Consolidado de solicitudes 2021'!AN33</f>
        <v>44232</v>
      </c>
      <c r="AG9" s="21">
        <f>'[1]Consolidado de solicitudes 2021'!AQ33</f>
        <v>0</v>
      </c>
      <c r="AH9" s="21">
        <f>'[1]Consolidado de solicitudes 2021'!AR33</f>
        <v>1</v>
      </c>
      <c r="AI9" s="21">
        <f>'[1]Consolidado de solicitudes 2021'!AS33</f>
        <v>1</v>
      </c>
      <c r="AJ9" s="21">
        <f>'[1]Consolidado de solicitudes 2021'!AT33</f>
        <v>0</v>
      </c>
      <c r="AK9" s="21">
        <f>'[1]Consolidado de solicitudes 2021'!AU33</f>
        <v>0</v>
      </c>
      <c r="AL9" s="21">
        <f>'[1]Consolidado de solicitudes 2021'!AV33</f>
        <v>1</v>
      </c>
      <c r="AM9" s="21">
        <f>'[1]Consolidado de solicitudes 2021'!AW33</f>
        <v>0</v>
      </c>
      <c r="AN9" s="21">
        <f>'[1]Consolidado de solicitudes 2021'!AX33</f>
        <v>0</v>
      </c>
      <c r="AO9" s="21">
        <f>'[1]Consolidado de solicitudes 2021'!AY33</f>
        <v>0</v>
      </c>
      <c r="AP9" s="21">
        <f>'[1]Consolidado de solicitudes 2021'!AZ33</f>
        <v>0</v>
      </c>
      <c r="AQ9" s="21">
        <f>'[1]Consolidado de solicitudes 2021'!BA33</f>
        <v>0</v>
      </c>
      <c r="AR9" s="21">
        <f>'[1]Consolidado de solicitudes 2021'!BB33</f>
        <v>0</v>
      </c>
      <c r="AS9" s="21">
        <f>'[1]Consolidado de solicitudes 2021'!BC33</f>
        <v>0</v>
      </c>
      <c r="AT9" s="21">
        <f>'[1]Consolidado de solicitudes 2021'!BD33</f>
        <v>0</v>
      </c>
      <c r="AU9" s="21">
        <f>'[1]Consolidado de solicitudes 2021'!BE33</f>
        <v>1</v>
      </c>
      <c r="AV9" s="21">
        <f>'[1]Consolidado de solicitudes 2021'!BF33</f>
        <v>0</v>
      </c>
      <c r="AW9" s="21">
        <f>'[1]Consolidado de solicitudes 2021'!BM33</f>
        <v>1</v>
      </c>
      <c r="AX9" s="21">
        <f>'[1]Consolidado de solicitudes 2021'!BN33</f>
        <v>0</v>
      </c>
      <c r="AY9" s="21">
        <f>'[1]Consolidado de solicitudes 2021'!BO33</f>
        <v>0</v>
      </c>
      <c r="AZ9" s="21">
        <f>'[1]Consolidado de solicitudes 2021'!BP33</f>
        <v>0</v>
      </c>
      <c r="BA9" s="21">
        <f>'[1]Consolidado de solicitudes 2021'!BQ33</f>
        <v>0</v>
      </c>
      <c r="BB9" s="21">
        <f>'[1]Consolidado de solicitudes 2021'!BR33</f>
        <v>0</v>
      </c>
      <c r="BC9" s="21">
        <f>'[1]Consolidado de solicitudes 2021'!BS33</f>
        <v>0</v>
      </c>
      <c r="BD9" s="21">
        <f>'[1]Consolidado de solicitudes 2021'!BT33</f>
        <v>0</v>
      </c>
    </row>
    <row r="10" spans="2:109" ht="31.5" customHeight="1" x14ac:dyDescent="0.25">
      <c r="B10" s="15">
        <v>2</v>
      </c>
      <c r="C10" s="16" t="s">
        <v>168</v>
      </c>
      <c r="D10" s="32">
        <v>0</v>
      </c>
      <c r="E10" s="32">
        <v>1</v>
      </c>
      <c r="F10" s="59" t="s">
        <v>200</v>
      </c>
      <c r="G10" s="21">
        <v>0</v>
      </c>
      <c r="H10" s="21">
        <v>24</v>
      </c>
      <c r="I10" s="32">
        <v>0</v>
      </c>
      <c r="J10" s="32">
        <v>0</v>
      </c>
      <c r="K10" s="32">
        <v>0</v>
      </c>
      <c r="L10" s="32">
        <v>0</v>
      </c>
      <c r="M10" s="32">
        <v>0</v>
      </c>
      <c r="N10" s="32">
        <v>0</v>
      </c>
      <c r="O10" s="32">
        <v>0</v>
      </c>
      <c r="P10" s="32">
        <v>0</v>
      </c>
      <c r="Q10" s="76">
        <f>'[1]Consolidado de solicitudes 2021'!W34</f>
        <v>44229</v>
      </c>
      <c r="R10" s="21">
        <v>1</v>
      </c>
      <c r="S10" s="21">
        <v>0</v>
      </c>
      <c r="T10" s="21">
        <v>0</v>
      </c>
      <c r="U10" s="21">
        <v>0</v>
      </c>
      <c r="V10" s="21">
        <v>0</v>
      </c>
      <c r="W10" s="21">
        <v>1</v>
      </c>
      <c r="X10" s="21">
        <v>0</v>
      </c>
      <c r="Y10" s="21">
        <v>0</v>
      </c>
      <c r="Z10" s="21">
        <v>0</v>
      </c>
      <c r="AA10" s="21">
        <v>0</v>
      </c>
      <c r="AB10" s="23"/>
      <c r="AC10" s="24" t="str">
        <f>'[1]Consolidado de solicitudes 2021'!AK34</f>
        <v>Dirección de Hidrocarburos y Minas</v>
      </c>
      <c r="AD10" s="18">
        <f>'[1]Consolidado de solicitudes 2021'!AL34</f>
        <v>44229</v>
      </c>
      <c r="AE10" s="18">
        <f>'[1]Consolidado de solicitudes 2021'!AM34</f>
        <v>44239</v>
      </c>
      <c r="AF10" s="18">
        <f>'[1]Consolidado de solicitudes 2021'!AN34</f>
        <v>44239</v>
      </c>
      <c r="AG10" s="21">
        <f>'[1]Consolidado de solicitudes 2021'!AQ34</f>
        <v>0</v>
      </c>
      <c r="AH10" s="21">
        <f>'[1]Consolidado de solicitudes 2021'!AR34</f>
        <v>1</v>
      </c>
      <c r="AI10" s="21">
        <f>'[1]Consolidado de solicitudes 2021'!AS34</f>
        <v>1</v>
      </c>
      <c r="AJ10" s="21">
        <f>'[1]Consolidado de solicitudes 2021'!AT34</f>
        <v>0</v>
      </c>
      <c r="AK10" s="21">
        <f>'[1]Consolidado de solicitudes 2021'!AU34</f>
        <v>0</v>
      </c>
      <c r="AL10" s="21">
        <f>'[1]Consolidado de solicitudes 2021'!AV34</f>
        <v>0</v>
      </c>
      <c r="AM10" s="21">
        <f>'[1]Consolidado de solicitudes 2021'!AW34</f>
        <v>1</v>
      </c>
      <c r="AN10" s="21">
        <f>'[1]Consolidado de solicitudes 2021'!AX34</f>
        <v>0</v>
      </c>
      <c r="AO10" s="21">
        <f>'[1]Consolidado de solicitudes 2021'!AY34</f>
        <v>0</v>
      </c>
      <c r="AP10" s="21">
        <f>'[1]Consolidado de solicitudes 2021'!AZ34</f>
        <v>0</v>
      </c>
      <c r="AQ10" s="21">
        <f>'[1]Consolidado de solicitudes 2021'!BA34</f>
        <v>0</v>
      </c>
      <c r="AR10" s="21">
        <f>'[1]Consolidado de solicitudes 2021'!BB34</f>
        <v>0</v>
      </c>
      <c r="AS10" s="21">
        <f>'[1]Consolidado de solicitudes 2021'!BC34</f>
        <v>0</v>
      </c>
      <c r="AT10" s="21">
        <f>'[1]Consolidado de solicitudes 2021'!BD34</f>
        <v>0</v>
      </c>
      <c r="AU10" s="21">
        <f>'[1]Consolidado de solicitudes 2021'!BE34</f>
        <v>0</v>
      </c>
      <c r="AV10" s="21">
        <f>'[1]Consolidado de solicitudes 2021'!BF34</f>
        <v>1</v>
      </c>
      <c r="AW10" s="21">
        <f>'[1]Consolidado de solicitudes 2021'!BM34</f>
        <v>1</v>
      </c>
      <c r="AX10" s="21">
        <f>'[1]Consolidado de solicitudes 2021'!BN34</f>
        <v>0</v>
      </c>
      <c r="AY10" s="21">
        <f>'[1]Consolidado de solicitudes 2021'!BO34</f>
        <v>0</v>
      </c>
      <c r="AZ10" s="21">
        <f>'[1]Consolidado de solicitudes 2021'!BP34</f>
        <v>0</v>
      </c>
      <c r="BA10" s="21">
        <f>'[1]Consolidado de solicitudes 2021'!BQ34</f>
        <v>0</v>
      </c>
      <c r="BB10" s="21">
        <f>'[1]Consolidado de solicitudes 2021'!BR34</f>
        <v>0</v>
      </c>
      <c r="BC10" s="21">
        <f>'[1]Consolidado de solicitudes 2021'!BS34</f>
        <v>0</v>
      </c>
      <c r="BD10" s="21">
        <f>'[1]Consolidado de solicitudes 2021'!BT34</f>
        <v>0</v>
      </c>
    </row>
    <row r="11" spans="2:109" ht="31.5" customHeight="1" x14ac:dyDescent="0.25">
      <c r="B11" s="15">
        <v>3</v>
      </c>
      <c r="C11" s="16" t="s">
        <v>169</v>
      </c>
      <c r="D11" s="32">
        <v>0</v>
      </c>
      <c r="E11" s="32">
        <v>1</v>
      </c>
      <c r="F11" s="59" t="s">
        <v>201</v>
      </c>
      <c r="G11" s="21">
        <v>0</v>
      </c>
      <c r="H11" s="21">
        <v>16</v>
      </c>
      <c r="I11" s="32">
        <v>0</v>
      </c>
      <c r="J11" s="32">
        <v>0</v>
      </c>
      <c r="K11" s="32">
        <v>0</v>
      </c>
      <c r="L11" s="32">
        <v>0</v>
      </c>
      <c r="M11" s="32">
        <v>0</v>
      </c>
      <c r="N11" s="32">
        <v>0</v>
      </c>
      <c r="O11" s="32">
        <v>0</v>
      </c>
      <c r="P11" s="32">
        <v>0</v>
      </c>
      <c r="Q11" s="76">
        <f>'[1]Consolidado de solicitudes 2021'!W35</f>
        <v>44230</v>
      </c>
      <c r="R11" s="21">
        <v>1</v>
      </c>
      <c r="S11" s="21">
        <v>0</v>
      </c>
      <c r="T11" s="21">
        <v>0</v>
      </c>
      <c r="U11" s="21">
        <v>0</v>
      </c>
      <c r="V11" s="21">
        <v>0</v>
      </c>
      <c r="W11" s="21">
        <v>1</v>
      </c>
      <c r="X11" s="21">
        <v>0</v>
      </c>
      <c r="Y11" s="21">
        <v>0</v>
      </c>
      <c r="Z11" s="21">
        <v>0</v>
      </c>
      <c r="AA11" s="21">
        <v>0</v>
      </c>
      <c r="AB11" s="23"/>
      <c r="AC11" s="24" t="str">
        <f>'[1]Consolidado de solicitudes 2021'!AK35</f>
        <v>CENADE</v>
      </c>
      <c r="AD11" s="18">
        <f>'[1]Consolidado de solicitudes 2021'!AL35</f>
        <v>44230</v>
      </c>
      <c r="AE11" s="18">
        <f>'[1]Consolidado de solicitudes 2021'!AM35</f>
        <v>44243</v>
      </c>
      <c r="AF11" s="18">
        <f>'[1]Consolidado de solicitudes 2021'!AN35</f>
        <v>44243</v>
      </c>
      <c r="AG11" s="21">
        <f>'[1]Consolidado de solicitudes 2021'!AQ35</f>
        <v>0</v>
      </c>
      <c r="AH11" s="21">
        <f>'[1]Consolidado de solicitudes 2021'!AR35</f>
        <v>1</v>
      </c>
      <c r="AI11" s="21">
        <f>'[1]Consolidado de solicitudes 2021'!AS35</f>
        <v>1</v>
      </c>
      <c r="AJ11" s="21">
        <f>'[1]Consolidado de solicitudes 2021'!AT35</f>
        <v>0</v>
      </c>
      <c r="AK11" s="21">
        <f>'[1]Consolidado de solicitudes 2021'!AU35</f>
        <v>0</v>
      </c>
      <c r="AL11" s="21">
        <f>'[1]Consolidado de solicitudes 2021'!AV35</f>
        <v>0</v>
      </c>
      <c r="AM11" s="21">
        <f>'[1]Consolidado de solicitudes 2021'!AW35</f>
        <v>1</v>
      </c>
      <c r="AN11" s="21">
        <f>'[1]Consolidado de solicitudes 2021'!AX35</f>
        <v>0</v>
      </c>
      <c r="AO11" s="21">
        <f>'[1]Consolidado de solicitudes 2021'!AY35</f>
        <v>0</v>
      </c>
      <c r="AP11" s="21">
        <f>'[1]Consolidado de solicitudes 2021'!AZ35</f>
        <v>0</v>
      </c>
      <c r="AQ11" s="21">
        <f>'[1]Consolidado de solicitudes 2021'!BA35</f>
        <v>0</v>
      </c>
      <c r="AR11" s="21" t="str">
        <f>'[1]Consolidado de solicitudes 2021'!BB35</f>
        <v xml:space="preserve">España </v>
      </c>
      <c r="AS11" s="21">
        <f>'[1]Consolidado de solicitudes 2021'!BC35</f>
        <v>0</v>
      </c>
      <c r="AT11" s="21">
        <f>'[1]Consolidado de solicitudes 2021'!BD35</f>
        <v>0</v>
      </c>
      <c r="AU11" s="21">
        <f>'[1]Consolidado de solicitudes 2021'!BE35</f>
        <v>0</v>
      </c>
      <c r="AV11" s="21">
        <f>'[1]Consolidado de solicitudes 2021'!BF35</f>
        <v>1</v>
      </c>
      <c r="AW11" s="21">
        <f>'[1]Consolidado de solicitudes 2021'!BM35</f>
        <v>1</v>
      </c>
      <c r="AX11" s="21">
        <f>'[1]Consolidado de solicitudes 2021'!BN35</f>
        <v>0</v>
      </c>
      <c r="AY11" s="21">
        <f>'[1]Consolidado de solicitudes 2021'!BO35</f>
        <v>0</v>
      </c>
      <c r="AZ11" s="21">
        <f>'[1]Consolidado de solicitudes 2021'!BP35</f>
        <v>0</v>
      </c>
      <c r="BA11" s="21">
        <f>'[1]Consolidado de solicitudes 2021'!BQ35</f>
        <v>0</v>
      </c>
      <c r="BB11" s="21">
        <f>'[1]Consolidado de solicitudes 2021'!BR35</f>
        <v>0</v>
      </c>
      <c r="BC11" s="21">
        <f>'[1]Consolidado de solicitudes 2021'!BS35</f>
        <v>0</v>
      </c>
      <c r="BD11" s="21">
        <f>'[1]Consolidado de solicitudes 2021'!BT35</f>
        <v>0</v>
      </c>
    </row>
    <row r="12" spans="2:109" ht="34.5" customHeight="1" x14ac:dyDescent="0.25">
      <c r="B12" s="15">
        <v>4</v>
      </c>
      <c r="C12" s="16" t="s">
        <v>170</v>
      </c>
      <c r="D12" s="32">
        <v>0</v>
      </c>
      <c r="E12" s="32">
        <v>1</v>
      </c>
      <c r="F12" s="59" t="s">
        <v>202</v>
      </c>
      <c r="G12" s="21">
        <v>0</v>
      </c>
      <c r="H12" s="21">
        <v>3</v>
      </c>
      <c r="I12" s="32">
        <v>0</v>
      </c>
      <c r="J12" s="32">
        <v>0</v>
      </c>
      <c r="K12" s="32">
        <v>0</v>
      </c>
      <c r="L12" s="32">
        <v>0</v>
      </c>
      <c r="M12" s="32">
        <v>0</v>
      </c>
      <c r="N12" s="32">
        <v>0</v>
      </c>
      <c r="O12" s="32">
        <v>0</v>
      </c>
      <c r="P12" s="32">
        <v>0</v>
      </c>
      <c r="Q12" s="76">
        <f>'[1]Consolidado de solicitudes 2021'!W36</f>
        <v>44230</v>
      </c>
      <c r="R12" s="21">
        <v>1</v>
      </c>
      <c r="S12" s="21">
        <v>0</v>
      </c>
      <c r="T12" s="21">
        <v>0</v>
      </c>
      <c r="U12" s="21">
        <v>0</v>
      </c>
      <c r="V12" s="21">
        <v>0</v>
      </c>
      <c r="W12" s="21">
        <v>1</v>
      </c>
      <c r="X12" s="21">
        <v>0</v>
      </c>
      <c r="Y12" s="21">
        <v>0</v>
      </c>
      <c r="Z12" s="21">
        <v>0</v>
      </c>
      <c r="AA12" s="21">
        <v>0</v>
      </c>
      <c r="AB12" s="23"/>
      <c r="AC12" s="24" t="str">
        <f>'[1]Consolidado de solicitudes 2021'!AK36</f>
        <v>DIGESTYC</v>
      </c>
      <c r="AD12" s="18">
        <f>'[1]Consolidado de solicitudes 2021'!AL36</f>
        <v>44230</v>
      </c>
      <c r="AE12" s="18">
        <f>'[1]Consolidado de solicitudes 2021'!AM36</f>
        <v>44231</v>
      </c>
      <c r="AF12" s="18">
        <f>'[1]Consolidado de solicitudes 2021'!AN36</f>
        <v>44232</v>
      </c>
      <c r="AG12" s="21">
        <f>'[1]Consolidado de solicitudes 2021'!AQ36</f>
        <v>1</v>
      </c>
      <c r="AH12" s="21">
        <f>'[1]Consolidado de solicitudes 2021'!AR36</f>
        <v>0</v>
      </c>
      <c r="AI12" s="21">
        <f>'[1]Consolidado de solicitudes 2021'!AS36</f>
        <v>1</v>
      </c>
      <c r="AJ12" s="21">
        <f>'[1]Consolidado de solicitudes 2021'!AT36</f>
        <v>0</v>
      </c>
      <c r="AK12" s="21">
        <f>'[1]Consolidado de solicitudes 2021'!AU36</f>
        <v>0</v>
      </c>
      <c r="AL12" s="21">
        <f>'[1]Consolidado de solicitudes 2021'!AV36</f>
        <v>0</v>
      </c>
      <c r="AM12" s="21">
        <f>'[1]Consolidado de solicitudes 2021'!AW36</f>
        <v>1</v>
      </c>
      <c r="AN12" s="21">
        <f>'[1]Consolidado de solicitudes 2021'!AX36</f>
        <v>0</v>
      </c>
      <c r="AO12" s="21">
        <f>'[1]Consolidado de solicitudes 2021'!AY36</f>
        <v>0</v>
      </c>
      <c r="AP12" s="21">
        <f>'[1]Consolidado de solicitudes 2021'!AZ36</f>
        <v>0</v>
      </c>
      <c r="AQ12" s="21">
        <f>'[1]Consolidado de solicitudes 2021'!BA36</f>
        <v>0</v>
      </c>
      <c r="AR12" s="21">
        <f>'[1]Consolidado de solicitudes 2021'!BB36</f>
        <v>0</v>
      </c>
      <c r="AS12" s="21">
        <f>'[1]Consolidado de solicitudes 2021'!BC36</f>
        <v>0</v>
      </c>
      <c r="AT12" s="21">
        <f>'[1]Consolidado de solicitudes 2021'!BD36</f>
        <v>0</v>
      </c>
      <c r="AU12" s="21">
        <f>'[1]Consolidado de solicitudes 2021'!BE36</f>
        <v>0</v>
      </c>
      <c r="AV12" s="21">
        <f>'[1]Consolidado de solicitudes 2021'!BF36</f>
        <v>1</v>
      </c>
      <c r="AW12" s="21">
        <f>'[1]Consolidado de solicitudes 2021'!BM36</f>
        <v>1</v>
      </c>
      <c r="AX12" s="21">
        <f>'[1]Consolidado de solicitudes 2021'!BN36</f>
        <v>0</v>
      </c>
      <c r="AY12" s="21">
        <f>'[1]Consolidado de solicitudes 2021'!BO36</f>
        <v>0</v>
      </c>
      <c r="AZ12" s="21">
        <f>'[1]Consolidado de solicitudes 2021'!BP36</f>
        <v>0</v>
      </c>
      <c r="BA12" s="21">
        <f>'[1]Consolidado de solicitudes 2021'!BQ36</f>
        <v>0</v>
      </c>
      <c r="BB12" s="21">
        <f>'[1]Consolidado de solicitudes 2021'!BR36</f>
        <v>0</v>
      </c>
      <c r="BC12" s="21">
        <f>'[1]Consolidado de solicitudes 2021'!BS36</f>
        <v>0</v>
      </c>
      <c r="BD12" s="21">
        <f>'[1]Consolidado de solicitudes 2021'!BT36</f>
        <v>0</v>
      </c>
    </row>
    <row r="13" spans="2:109" ht="33" customHeight="1" x14ac:dyDescent="0.25">
      <c r="B13" s="15">
        <v>5</v>
      </c>
      <c r="C13" s="16" t="s">
        <v>171</v>
      </c>
      <c r="D13" s="32">
        <v>0</v>
      </c>
      <c r="E13" s="32">
        <v>1</v>
      </c>
      <c r="F13" s="59" t="s">
        <v>203</v>
      </c>
      <c r="G13" s="21">
        <v>0</v>
      </c>
      <c r="H13" s="21">
        <v>6</v>
      </c>
      <c r="I13" s="32">
        <v>0</v>
      </c>
      <c r="J13" s="32">
        <v>0</v>
      </c>
      <c r="K13" s="32">
        <v>0</v>
      </c>
      <c r="L13" s="32">
        <v>0</v>
      </c>
      <c r="M13" s="32">
        <v>0</v>
      </c>
      <c r="N13" s="32">
        <v>0</v>
      </c>
      <c r="O13" s="32">
        <v>0</v>
      </c>
      <c r="P13" s="32">
        <v>0</v>
      </c>
      <c r="Q13" s="76">
        <f>'[1]Consolidado de solicitudes 2021'!W37</f>
        <v>44230</v>
      </c>
      <c r="R13" s="21">
        <v>1</v>
      </c>
      <c r="S13" s="21">
        <v>0</v>
      </c>
      <c r="T13" s="21">
        <v>0</v>
      </c>
      <c r="U13" s="21">
        <v>0</v>
      </c>
      <c r="V13" s="21">
        <v>0</v>
      </c>
      <c r="W13" s="21">
        <v>1</v>
      </c>
      <c r="X13" s="21">
        <v>0</v>
      </c>
      <c r="Y13" s="21">
        <v>0</v>
      </c>
      <c r="Z13" s="21">
        <v>0</v>
      </c>
      <c r="AA13" s="21">
        <v>0</v>
      </c>
      <c r="AB13" s="23"/>
      <c r="AC13" s="24" t="str">
        <f>'[1]Consolidado de solicitudes 2021'!AK37</f>
        <v>DIGESTYC</v>
      </c>
      <c r="AD13" s="18">
        <f>'[1]Consolidado de solicitudes 2021'!AL37</f>
        <v>44230</v>
      </c>
      <c r="AE13" s="18">
        <f>'[1]Consolidado de solicitudes 2021'!AM37</f>
        <v>44243</v>
      </c>
      <c r="AF13" s="18">
        <f>'[1]Consolidado de solicitudes 2021'!AN37</f>
        <v>44243</v>
      </c>
      <c r="AG13" s="21">
        <f>'[1]Consolidado de solicitudes 2021'!AQ37</f>
        <v>1</v>
      </c>
      <c r="AH13" s="21">
        <f>'[1]Consolidado de solicitudes 2021'!AR37</f>
        <v>0</v>
      </c>
      <c r="AI13" s="21">
        <f>'[1]Consolidado de solicitudes 2021'!AS37</f>
        <v>1</v>
      </c>
      <c r="AJ13" s="21">
        <f>'[1]Consolidado de solicitudes 2021'!AT37</f>
        <v>0</v>
      </c>
      <c r="AK13" s="21">
        <f>'[1]Consolidado de solicitudes 2021'!AU37</f>
        <v>0</v>
      </c>
      <c r="AL13" s="21">
        <f>'[1]Consolidado de solicitudes 2021'!AV37</f>
        <v>0</v>
      </c>
      <c r="AM13" s="21">
        <f>'[1]Consolidado de solicitudes 2021'!AW37</f>
        <v>1</v>
      </c>
      <c r="AN13" s="21">
        <f>'[1]Consolidado de solicitudes 2021'!AX37</f>
        <v>0</v>
      </c>
      <c r="AO13" s="21">
        <f>'[1]Consolidado de solicitudes 2021'!AY37</f>
        <v>0</v>
      </c>
      <c r="AP13" s="21">
        <f>'[1]Consolidado de solicitudes 2021'!AZ37</f>
        <v>0</v>
      </c>
      <c r="AQ13" s="21">
        <f>'[1]Consolidado de solicitudes 2021'!BA37</f>
        <v>0</v>
      </c>
      <c r="AR13" s="21" t="str">
        <f>'[1]Consolidado de solicitudes 2021'!BB37</f>
        <v>USA</v>
      </c>
      <c r="AS13" s="21">
        <f>'[1]Consolidado de solicitudes 2021'!BC37</f>
        <v>0</v>
      </c>
      <c r="AT13" s="21">
        <f>'[1]Consolidado de solicitudes 2021'!BD37</f>
        <v>0</v>
      </c>
      <c r="AU13" s="21">
        <f>'[1]Consolidado de solicitudes 2021'!BE37</f>
        <v>1</v>
      </c>
      <c r="AV13" s="21">
        <f>'[1]Consolidado de solicitudes 2021'!BF37</f>
        <v>0</v>
      </c>
      <c r="AW13" s="21">
        <f>'[1]Consolidado de solicitudes 2021'!BM37</f>
        <v>1</v>
      </c>
      <c r="AX13" s="21">
        <f>'[1]Consolidado de solicitudes 2021'!BN37</f>
        <v>0</v>
      </c>
      <c r="AY13" s="21">
        <f>'[1]Consolidado de solicitudes 2021'!BO37</f>
        <v>0</v>
      </c>
      <c r="AZ13" s="21">
        <f>'[1]Consolidado de solicitudes 2021'!BP37</f>
        <v>0</v>
      </c>
      <c r="BA13" s="21">
        <f>'[1]Consolidado de solicitudes 2021'!BQ37</f>
        <v>0</v>
      </c>
      <c r="BB13" s="21">
        <f>'[1]Consolidado de solicitudes 2021'!BR37</f>
        <v>0</v>
      </c>
      <c r="BC13" s="21">
        <f>'[1]Consolidado de solicitudes 2021'!BS37</f>
        <v>0</v>
      </c>
      <c r="BD13" s="21">
        <f>'[1]Consolidado de solicitudes 2021'!BT37</f>
        <v>0</v>
      </c>
    </row>
    <row r="14" spans="2:109" ht="23.1" customHeight="1" x14ac:dyDescent="0.25">
      <c r="B14" s="15">
        <v>6</v>
      </c>
      <c r="C14" s="16" t="s">
        <v>172</v>
      </c>
      <c r="D14" s="32">
        <v>0</v>
      </c>
      <c r="E14" s="32">
        <v>1</v>
      </c>
      <c r="F14" s="59" t="s">
        <v>204</v>
      </c>
      <c r="G14" s="21">
        <v>0</v>
      </c>
      <c r="H14" s="21">
        <v>1</v>
      </c>
      <c r="I14" s="32">
        <v>0</v>
      </c>
      <c r="J14" s="32">
        <v>0</v>
      </c>
      <c r="K14" s="32">
        <v>0</v>
      </c>
      <c r="L14" s="32">
        <v>0</v>
      </c>
      <c r="M14" s="32">
        <v>0</v>
      </c>
      <c r="N14" s="32">
        <v>0</v>
      </c>
      <c r="O14" s="32">
        <v>0</v>
      </c>
      <c r="P14" s="32">
        <v>0</v>
      </c>
      <c r="Q14" s="76">
        <f>'[1]Consolidado de solicitudes 2021'!W38</f>
        <v>44230</v>
      </c>
      <c r="R14" s="21">
        <v>1</v>
      </c>
      <c r="S14" s="21">
        <v>0</v>
      </c>
      <c r="T14" s="21">
        <v>0</v>
      </c>
      <c r="U14" s="21">
        <v>0</v>
      </c>
      <c r="V14" s="21">
        <v>0</v>
      </c>
      <c r="W14" s="21">
        <v>1</v>
      </c>
      <c r="X14" s="21">
        <v>0</v>
      </c>
      <c r="Y14" s="21">
        <v>0</v>
      </c>
      <c r="Z14" s="21">
        <v>0</v>
      </c>
      <c r="AA14" s="21">
        <v>0</v>
      </c>
      <c r="AB14" s="23"/>
      <c r="AC14" s="24" t="str">
        <f>'[1]Consolidado de solicitudes 2021'!AK38</f>
        <v>DIGESTYC</v>
      </c>
      <c r="AD14" s="18">
        <f>'[1]Consolidado de solicitudes 2021'!AL38</f>
        <v>44230</v>
      </c>
      <c r="AE14" s="18">
        <f>'[1]Consolidado de solicitudes 2021'!AM38</f>
        <v>44231</v>
      </c>
      <c r="AF14" s="18">
        <f>'[1]Consolidado de solicitudes 2021'!AN38</f>
        <v>44232</v>
      </c>
      <c r="AG14" s="21">
        <f>'[1]Consolidado de solicitudes 2021'!AQ38</f>
        <v>0</v>
      </c>
      <c r="AH14" s="21">
        <f>'[1]Consolidado de solicitudes 2021'!AR38</f>
        <v>1</v>
      </c>
      <c r="AI14" s="21">
        <f>'[1]Consolidado de solicitudes 2021'!AS38</f>
        <v>1</v>
      </c>
      <c r="AJ14" s="21">
        <f>'[1]Consolidado de solicitudes 2021'!AT38</f>
        <v>0</v>
      </c>
      <c r="AK14" s="21">
        <f>'[1]Consolidado de solicitudes 2021'!AU38</f>
        <v>0</v>
      </c>
      <c r="AL14" s="21">
        <f>'[1]Consolidado de solicitudes 2021'!AV38</f>
        <v>1</v>
      </c>
      <c r="AM14" s="21">
        <f>'[1]Consolidado de solicitudes 2021'!AW38</f>
        <v>0</v>
      </c>
      <c r="AN14" s="21">
        <f>'[1]Consolidado de solicitudes 2021'!AX38</f>
        <v>0</v>
      </c>
      <c r="AO14" s="21">
        <f>'[1]Consolidado de solicitudes 2021'!AY38</f>
        <v>0</v>
      </c>
      <c r="AP14" s="21">
        <f>'[1]Consolidado de solicitudes 2021'!AZ38</f>
        <v>0</v>
      </c>
      <c r="AQ14" s="21">
        <f>'[1]Consolidado de solicitudes 2021'!BA38</f>
        <v>0</v>
      </c>
      <c r="AR14" s="21">
        <f>'[1]Consolidado de solicitudes 2021'!BB38</f>
        <v>0</v>
      </c>
      <c r="AS14" s="21">
        <f>'[1]Consolidado de solicitudes 2021'!BC38</f>
        <v>0</v>
      </c>
      <c r="AT14" s="21">
        <f>'[1]Consolidado de solicitudes 2021'!BD38</f>
        <v>1</v>
      </c>
      <c r="AU14" s="21">
        <f>'[1]Consolidado de solicitudes 2021'!BE38</f>
        <v>0</v>
      </c>
      <c r="AV14" s="21">
        <f>'[1]Consolidado de solicitudes 2021'!BF38</f>
        <v>0</v>
      </c>
      <c r="AW14" s="21">
        <f>'[1]Consolidado de solicitudes 2021'!BM38</f>
        <v>1</v>
      </c>
      <c r="AX14" s="21">
        <f>'[1]Consolidado de solicitudes 2021'!BN38</f>
        <v>0</v>
      </c>
      <c r="AY14" s="21">
        <f>'[1]Consolidado de solicitudes 2021'!BO38</f>
        <v>0</v>
      </c>
      <c r="AZ14" s="21">
        <f>'[1]Consolidado de solicitudes 2021'!BP38</f>
        <v>0</v>
      </c>
      <c r="BA14" s="21">
        <f>'[1]Consolidado de solicitudes 2021'!BQ38</f>
        <v>0</v>
      </c>
      <c r="BB14" s="21">
        <f>'[1]Consolidado de solicitudes 2021'!BR38</f>
        <v>0</v>
      </c>
      <c r="BC14" s="21">
        <f>'[1]Consolidado de solicitudes 2021'!BS38</f>
        <v>0</v>
      </c>
      <c r="BD14" s="21">
        <f>'[1]Consolidado de solicitudes 2021'!BT38</f>
        <v>0</v>
      </c>
    </row>
    <row r="15" spans="2:109" ht="31.5" customHeight="1" x14ac:dyDescent="0.25">
      <c r="B15" s="15">
        <v>7</v>
      </c>
      <c r="C15" s="16" t="s">
        <v>173</v>
      </c>
      <c r="D15" s="32">
        <v>0</v>
      </c>
      <c r="E15" s="32">
        <v>1</v>
      </c>
      <c r="F15" s="59" t="s">
        <v>205</v>
      </c>
      <c r="G15" s="21">
        <v>0</v>
      </c>
      <c r="H15" s="21">
        <v>4</v>
      </c>
      <c r="I15" s="32">
        <v>0</v>
      </c>
      <c r="J15" s="32">
        <v>0</v>
      </c>
      <c r="K15" s="32">
        <v>0</v>
      </c>
      <c r="L15" s="32">
        <v>0</v>
      </c>
      <c r="M15" s="32">
        <v>0</v>
      </c>
      <c r="N15" s="32">
        <v>0</v>
      </c>
      <c r="O15" s="32">
        <v>0</v>
      </c>
      <c r="P15" s="32">
        <v>0</v>
      </c>
      <c r="Q15" s="76">
        <f>'[1]Consolidado de solicitudes 2021'!W39</f>
        <v>44231</v>
      </c>
      <c r="R15" s="21">
        <v>1</v>
      </c>
      <c r="S15" s="21">
        <v>0</v>
      </c>
      <c r="T15" s="21">
        <v>0</v>
      </c>
      <c r="U15" s="21">
        <v>0</v>
      </c>
      <c r="V15" s="21">
        <v>0</v>
      </c>
      <c r="W15" s="21">
        <v>1</v>
      </c>
      <c r="X15" s="21">
        <v>0</v>
      </c>
      <c r="Y15" s="21">
        <v>0</v>
      </c>
      <c r="Z15" s="21">
        <v>0</v>
      </c>
      <c r="AA15" s="21">
        <v>0</v>
      </c>
      <c r="AB15" s="23"/>
      <c r="AC15" s="24" t="str">
        <f>'[1]Consolidado de solicitudes 2021'!AK39</f>
        <v>DTI</v>
      </c>
      <c r="AD15" s="18">
        <f>'[1]Consolidado de solicitudes 2021'!AL39</f>
        <v>44231</v>
      </c>
      <c r="AE15" s="18">
        <f>'[1]Consolidado de solicitudes 2021'!AM39</f>
        <v>44235</v>
      </c>
      <c r="AF15" s="18">
        <f>'[1]Consolidado de solicitudes 2021'!AN39</f>
        <v>44236</v>
      </c>
      <c r="AG15" s="21">
        <f>'[1]Consolidado de solicitudes 2021'!AQ39</f>
        <v>0</v>
      </c>
      <c r="AH15" s="21">
        <f>'[1]Consolidado de solicitudes 2021'!AR39</f>
        <v>1</v>
      </c>
      <c r="AI15" s="21">
        <f>'[1]Consolidado de solicitudes 2021'!AS39</f>
        <v>1</v>
      </c>
      <c r="AJ15" s="21">
        <f>'[1]Consolidado de solicitudes 2021'!AT39</f>
        <v>0</v>
      </c>
      <c r="AK15" s="21">
        <f>'[1]Consolidado de solicitudes 2021'!AU39</f>
        <v>0</v>
      </c>
      <c r="AL15" s="21">
        <f>'[1]Consolidado de solicitudes 2021'!AV39</f>
        <v>1</v>
      </c>
      <c r="AM15" s="21">
        <f>'[1]Consolidado de solicitudes 2021'!AW39</f>
        <v>0</v>
      </c>
      <c r="AN15" s="21">
        <f>'[1]Consolidado de solicitudes 2021'!AX39</f>
        <v>0</v>
      </c>
      <c r="AO15" s="21">
        <f>'[1]Consolidado de solicitudes 2021'!AY39</f>
        <v>0</v>
      </c>
      <c r="AP15" s="21">
        <f>'[1]Consolidado de solicitudes 2021'!AZ39</f>
        <v>0</v>
      </c>
      <c r="AQ15" s="21">
        <f>'[1]Consolidado de solicitudes 2021'!BA39</f>
        <v>0</v>
      </c>
      <c r="AR15" s="21">
        <f>'[1]Consolidado de solicitudes 2021'!BB39</f>
        <v>0</v>
      </c>
      <c r="AS15" s="21">
        <f>'[1]Consolidado de solicitudes 2021'!BC39</f>
        <v>0</v>
      </c>
      <c r="AT15" s="21">
        <f>'[1]Consolidado de solicitudes 2021'!BD39</f>
        <v>0</v>
      </c>
      <c r="AU15" s="21">
        <f>'[1]Consolidado de solicitudes 2021'!BE39</f>
        <v>0</v>
      </c>
      <c r="AV15" s="21">
        <f>'[1]Consolidado de solicitudes 2021'!BF39</f>
        <v>1</v>
      </c>
      <c r="AW15" s="21">
        <f>'[1]Consolidado de solicitudes 2021'!BM39</f>
        <v>1</v>
      </c>
      <c r="AX15" s="21">
        <f>'[1]Consolidado de solicitudes 2021'!BN39</f>
        <v>0</v>
      </c>
      <c r="AY15" s="21">
        <f>'[1]Consolidado de solicitudes 2021'!BO39</f>
        <v>0</v>
      </c>
      <c r="AZ15" s="21">
        <f>'[1]Consolidado de solicitudes 2021'!BP39</f>
        <v>0</v>
      </c>
      <c r="BA15" s="21">
        <f>'[1]Consolidado de solicitudes 2021'!BQ39</f>
        <v>0</v>
      </c>
      <c r="BB15" s="21">
        <f>'[1]Consolidado de solicitudes 2021'!BR39</f>
        <v>0</v>
      </c>
      <c r="BC15" s="21">
        <f>'[1]Consolidado de solicitudes 2021'!BS39</f>
        <v>0</v>
      </c>
      <c r="BD15" s="21">
        <f>'[1]Consolidado de solicitudes 2021'!BT39</f>
        <v>0</v>
      </c>
    </row>
    <row r="16" spans="2:109" ht="23.1" customHeight="1" x14ac:dyDescent="0.25">
      <c r="B16" s="15">
        <v>8</v>
      </c>
      <c r="C16" s="16" t="s">
        <v>174</v>
      </c>
      <c r="D16" s="32">
        <v>0</v>
      </c>
      <c r="E16" s="32">
        <v>1</v>
      </c>
      <c r="F16" s="59" t="s">
        <v>206</v>
      </c>
      <c r="G16" s="21">
        <v>0</v>
      </c>
      <c r="H16" s="21">
        <v>1</v>
      </c>
      <c r="I16" s="32">
        <v>0</v>
      </c>
      <c r="J16" s="32">
        <v>0</v>
      </c>
      <c r="K16" s="32">
        <v>0</v>
      </c>
      <c r="L16" s="32">
        <v>0</v>
      </c>
      <c r="M16" s="32">
        <v>0</v>
      </c>
      <c r="N16" s="32">
        <v>0</v>
      </c>
      <c r="O16" s="32">
        <v>0</v>
      </c>
      <c r="P16" s="32">
        <v>0</v>
      </c>
      <c r="Q16" s="76">
        <f>'[1]Consolidado de solicitudes 2021'!W40</f>
        <v>44231</v>
      </c>
      <c r="R16" s="21">
        <v>1</v>
      </c>
      <c r="S16" s="21">
        <v>0</v>
      </c>
      <c r="T16" s="21">
        <v>0</v>
      </c>
      <c r="U16" s="21">
        <v>0</v>
      </c>
      <c r="V16" s="21">
        <v>0</v>
      </c>
      <c r="W16" s="21">
        <v>1</v>
      </c>
      <c r="X16" s="21">
        <v>0</v>
      </c>
      <c r="Y16" s="21">
        <v>0</v>
      </c>
      <c r="Z16" s="21">
        <v>0</v>
      </c>
      <c r="AA16" s="21">
        <v>0</v>
      </c>
      <c r="AB16" s="23"/>
      <c r="AC16" s="24" t="str">
        <f>'[1]Consolidado de solicitudes 2021'!AK40</f>
        <v>DIGESTYC</v>
      </c>
      <c r="AD16" s="18">
        <f>'[1]Consolidado de solicitudes 2021'!AL40</f>
        <v>44231</v>
      </c>
      <c r="AE16" s="18">
        <f>'[1]Consolidado de solicitudes 2021'!AM40</f>
        <v>44243</v>
      </c>
      <c r="AF16" s="18">
        <f>'[1]Consolidado de solicitudes 2021'!AN40</f>
        <v>44243</v>
      </c>
      <c r="AG16" s="21">
        <f>'[1]Consolidado de solicitudes 2021'!AQ40</f>
        <v>1</v>
      </c>
      <c r="AH16" s="21">
        <f>'[1]Consolidado de solicitudes 2021'!AR40</f>
        <v>0</v>
      </c>
      <c r="AI16" s="21">
        <f>'[1]Consolidado de solicitudes 2021'!AS40</f>
        <v>1</v>
      </c>
      <c r="AJ16" s="21">
        <f>'[1]Consolidado de solicitudes 2021'!AT40</f>
        <v>0</v>
      </c>
      <c r="AK16" s="21">
        <f>'[1]Consolidado de solicitudes 2021'!AU40</f>
        <v>0</v>
      </c>
      <c r="AL16" s="21">
        <f>'[1]Consolidado de solicitudes 2021'!AV40</f>
        <v>1</v>
      </c>
      <c r="AM16" s="21">
        <f>'[1]Consolidado de solicitudes 2021'!AW40</f>
        <v>0</v>
      </c>
      <c r="AN16" s="21">
        <f>'[1]Consolidado de solicitudes 2021'!AX40</f>
        <v>0</v>
      </c>
      <c r="AO16" s="21">
        <f>'[1]Consolidado de solicitudes 2021'!AY40</f>
        <v>0</v>
      </c>
      <c r="AP16" s="21">
        <f>'[1]Consolidado de solicitudes 2021'!AZ40</f>
        <v>0</v>
      </c>
      <c r="AQ16" s="21">
        <f>'[1]Consolidado de solicitudes 2021'!BA40</f>
        <v>0</v>
      </c>
      <c r="AR16" s="21">
        <f>'[1]Consolidado de solicitudes 2021'!BB40</f>
        <v>0</v>
      </c>
      <c r="AS16" s="21">
        <f>'[1]Consolidado de solicitudes 2021'!BC40</f>
        <v>0</v>
      </c>
      <c r="AT16" s="21">
        <f>'[1]Consolidado de solicitudes 2021'!BD40</f>
        <v>1</v>
      </c>
      <c r="AU16" s="21">
        <f>'[1]Consolidado de solicitudes 2021'!BE40</f>
        <v>0</v>
      </c>
      <c r="AV16" s="21">
        <f>'[1]Consolidado de solicitudes 2021'!BF40</f>
        <v>0</v>
      </c>
      <c r="AW16" s="21">
        <f>'[1]Consolidado de solicitudes 2021'!BM40</f>
        <v>1</v>
      </c>
      <c r="AX16" s="21">
        <f>'[1]Consolidado de solicitudes 2021'!BN40</f>
        <v>0</v>
      </c>
      <c r="AY16" s="21">
        <f>'[1]Consolidado de solicitudes 2021'!BO40</f>
        <v>0</v>
      </c>
      <c r="AZ16" s="21">
        <f>'[1]Consolidado de solicitudes 2021'!BP40</f>
        <v>0</v>
      </c>
      <c r="BA16" s="21">
        <f>'[1]Consolidado de solicitudes 2021'!BQ40</f>
        <v>0</v>
      </c>
      <c r="BB16" s="21">
        <f>'[1]Consolidado de solicitudes 2021'!BR40</f>
        <v>0</v>
      </c>
      <c r="BC16" s="21">
        <f>'[1]Consolidado de solicitudes 2021'!BS40</f>
        <v>0</v>
      </c>
      <c r="BD16" s="21">
        <f>'[1]Consolidado de solicitudes 2021'!BT40</f>
        <v>0</v>
      </c>
    </row>
    <row r="17" spans="2:56" ht="23.1" customHeight="1" x14ac:dyDescent="0.25">
      <c r="B17" s="15">
        <v>9</v>
      </c>
      <c r="C17" s="16" t="s">
        <v>175</v>
      </c>
      <c r="D17" s="32">
        <v>0</v>
      </c>
      <c r="E17" s="32">
        <v>1</v>
      </c>
      <c r="F17" s="59" t="s">
        <v>207</v>
      </c>
      <c r="G17" s="21">
        <v>0</v>
      </c>
      <c r="H17" s="21">
        <v>1</v>
      </c>
      <c r="I17" s="32">
        <v>0</v>
      </c>
      <c r="J17" s="32">
        <v>0</v>
      </c>
      <c r="K17" s="32">
        <v>0</v>
      </c>
      <c r="L17" s="32">
        <v>0</v>
      </c>
      <c r="M17" s="32">
        <v>0</v>
      </c>
      <c r="N17" s="32">
        <v>0</v>
      </c>
      <c r="O17" s="32">
        <v>0</v>
      </c>
      <c r="P17" s="32">
        <v>0</v>
      </c>
      <c r="Q17" s="76">
        <f>'[1]Consolidado de solicitudes 2021'!W41</f>
        <v>44231</v>
      </c>
      <c r="R17" s="21">
        <v>1</v>
      </c>
      <c r="S17" s="21">
        <v>0</v>
      </c>
      <c r="T17" s="21">
        <v>0</v>
      </c>
      <c r="U17" s="21">
        <v>0</v>
      </c>
      <c r="V17" s="21">
        <v>0</v>
      </c>
      <c r="W17" s="21">
        <v>1</v>
      </c>
      <c r="X17" s="21">
        <v>0</v>
      </c>
      <c r="Y17" s="21">
        <v>0</v>
      </c>
      <c r="Z17" s="21">
        <v>0</v>
      </c>
      <c r="AA17" s="21">
        <v>0</v>
      </c>
      <c r="AB17" s="23"/>
      <c r="AC17" s="24" t="str">
        <f>'[1]Consolidado de solicitudes 2021'!AK41</f>
        <v>Dirección de Hidrocarburos y Minas</v>
      </c>
      <c r="AD17" s="18">
        <f>'[1]Consolidado de solicitudes 2021'!AL41</f>
        <v>44231</v>
      </c>
      <c r="AE17" s="18">
        <f>'[1]Consolidado de solicitudes 2021'!AM41</f>
        <v>44237</v>
      </c>
      <c r="AF17" s="18">
        <f>'[1]Consolidado de solicitudes 2021'!AN41</f>
        <v>44238</v>
      </c>
      <c r="AG17" s="21">
        <f>'[1]Consolidado de solicitudes 2021'!AQ41</f>
        <v>0</v>
      </c>
      <c r="AH17" s="21">
        <f>'[1]Consolidado de solicitudes 2021'!AR41</f>
        <v>1</v>
      </c>
      <c r="AI17" s="21">
        <f>'[1]Consolidado de solicitudes 2021'!AS41</f>
        <v>1</v>
      </c>
      <c r="AJ17" s="21">
        <f>'[1]Consolidado de solicitudes 2021'!AT41</f>
        <v>0</v>
      </c>
      <c r="AK17" s="21">
        <f>'[1]Consolidado de solicitudes 2021'!AU41</f>
        <v>0</v>
      </c>
      <c r="AL17" s="21">
        <f>'[1]Consolidado de solicitudes 2021'!AV41</f>
        <v>0</v>
      </c>
      <c r="AM17" s="21">
        <f>'[1]Consolidado de solicitudes 2021'!AW41</f>
        <v>1</v>
      </c>
      <c r="AN17" s="21">
        <f>'[1]Consolidado de solicitudes 2021'!AX41</f>
        <v>0</v>
      </c>
      <c r="AO17" s="21">
        <f>'[1]Consolidado de solicitudes 2021'!AY41</f>
        <v>0</v>
      </c>
      <c r="AP17" s="21">
        <f>'[1]Consolidado de solicitudes 2021'!AZ41</f>
        <v>0</v>
      </c>
      <c r="AQ17" s="21">
        <f>'[1]Consolidado de solicitudes 2021'!BA41</f>
        <v>0</v>
      </c>
      <c r="AR17" s="21">
        <f>'[1]Consolidado de solicitudes 2021'!BB41</f>
        <v>0</v>
      </c>
      <c r="AS17" s="21">
        <f>'[1]Consolidado de solicitudes 2021'!BC41</f>
        <v>0</v>
      </c>
      <c r="AT17" s="21">
        <f>'[1]Consolidado de solicitudes 2021'!BD41</f>
        <v>0</v>
      </c>
      <c r="AU17" s="21">
        <f>'[1]Consolidado de solicitudes 2021'!BE41</f>
        <v>0</v>
      </c>
      <c r="AV17" s="21">
        <f>'[1]Consolidado de solicitudes 2021'!BF41</f>
        <v>1</v>
      </c>
      <c r="AW17" s="21">
        <f>'[1]Consolidado de solicitudes 2021'!BM41</f>
        <v>1</v>
      </c>
      <c r="AX17" s="21">
        <f>'[1]Consolidado de solicitudes 2021'!BN41</f>
        <v>0</v>
      </c>
      <c r="AY17" s="21">
        <f>'[1]Consolidado de solicitudes 2021'!BO41</f>
        <v>0</v>
      </c>
      <c r="AZ17" s="21">
        <f>'[1]Consolidado de solicitudes 2021'!BP41</f>
        <v>0</v>
      </c>
      <c r="BA17" s="21">
        <f>'[1]Consolidado de solicitudes 2021'!BQ41</f>
        <v>0</v>
      </c>
      <c r="BB17" s="21">
        <f>'[1]Consolidado de solicitudes 2021'!BR41</f>
        <v>0</v>
      </c>
      <c r="BC17" s="21">
        <f>'[1]Consolidado de solicitudes 2021'!BS41</f>
        <v>0</v>
      </c>
      <c r="BD17" s="21">
        <f>'[1]Consolidado de solicitudes 2021'!BT41</f>
        <v>0</v>
      </c>
    </row>
    <row r="18" spans="2:56" ht="23.1" customHeight="1" x14ac:dyDescent="0.25">
      <c r="B18" s="15">
        <v>10</v>
      </c>
      <c r="C18" s="16" t="s">
        <v>176</v>
      </c>
      <c r="D18" s="32">
        <v>0</v>
      </c>
      <c r="E18" s="32">
        <v>1</v>
      </c>
      <c r="F18" s="59" t="s">
        <v>208</v>
      </c>
      <c r="G18" s="21">
        <v>0</v>
      </c>
      <c r="H18" s="21">
        <v>1</v>
      </c>
      <c r="I18" s="32">
        <v>0</v>
      </c>
      <c r="J18" s="32">
        <v>0</v>
      </c>
      <c r="K18" s="32">
        <v>0</v>
      </c>
      <c r="L18" s="32">
        <v>0</v>
      </c>
      <c r="M18" s="32">
        <v>0</v>
      </c>
      <c r="N18" s="32">
        <v>0</v>
      </c>
      <c r="O18" s="32">
        <v>0</v>
      </c>
      <c r="P18" s="32">
        <v>0</v>
      </c>
      <c r="Q18" s="76">
        <f>'[1]Consolidado de solicitudes 2021'!W42</f>
        <v>44235</v>
      </c>
      <c r="R18" s="21">
        <v>1</v>
      </c>
      <c r="S18" s="21">
        <v>0</v>
      </c>
      <c r="T18" s="21">
        <v>0</v>
      </c>
      <c r="U18" s="21">
        <v>0</v>
      </c>
      <c r="V18" s="21">
        <v>0</v>
      </c>
      <c r="W18" s="21">
        <v>1</v>
      </c>
      <c r="X18" s="21">
        <v>0</v>
      </c>
      <c r="Y18" s="21">
        <v>0</v>
      </c>
      <c r="Z18" s="21">
        <v>0</v>
      </c>
      <c r="AA18" s="21">
        <v>0</v>
      </c>
      <c r="AB18" s="23"/>
      <c r="AC18" s="24" t="str">
        <f>'[1]Consolidado de solicitudes 2021'!AK42</f>
        <v>DIGESTYC</v>
      </c>
      <c r="AD18" s="18">
        <f>'[1]Consolidado de solicitudes 2021'!AL42</f>
        <v>44237</v>
      </c>
      <c r="AE18" s="18">
        <f>'[1]Consolidado de solicitudes 2021'!AM42</f>
        <v>44238</v>
      </c>
      <c r="AF18" s="18">
        <f>'[1]Consolidado de solicitudes 2021'!AN42</f>
        <v>44238</v>
      </c>
      <c r="AG18" s="21">
        <f>'[1]Consolidado de solicitudes 2021'!AQ42</f>
        <v>0</v>
      </c>
      <c r="AH18" s="21">
        <f>'[1]Consolidado de solicitudes 2021'!AR42</f>
        <v>1</v>
      </c>
      <c r="AI18" s="21">
        <f>'[1]Consolidado de solicitudes 2021'!AS42</f>
        <v>1</v>
      </c>
      <c r="AJ18" s="21">
        <f>'[1]Consolidado de solicitudes 2021'!AT42</f>
        <v>0</v>
      </c>
      <c r="AK18" s="21">
        <f>'[1]Consolidado de solicitudes 2021'!AU42</f>
        <v>0</v>
      </c>
      <c r="AL18" s="21">
        <f>'[1]Consolidado de solicitudes 2021'!AV42</f>
        <v>1</v>
      </c>
      <c r="AM18" s="21">
        <f>'[1]Consolidado de solicitudes 2021'!AW42</f>
        <v>0</v>
      </c>
      <c r="AN18" s="21">
        <f>'[1]Consolidado de solicitudes 2021'!AX42</f>
        <v>0</v>
      </c>
      <c r="AO18" s="21">
        <f>'[1]Consolidado de solicitudes 2021'!AY42</f>
        <v>0</v>
      </c>
      <c r="AP18" s="21">
        <f>'[1]Consolidado de solicitudes 2021'!AZ42</f>
        <v>0</v>
      </c>
      <c r="AQ18" s="21">
        <f>'[1]Consolidado de solicitudes 2021'!BA42</f>
        <v>0</v>
      </c>
      <c r="AR18" s="21">
        <f>'[1]Consolidado de solicitudes 2021'!BB42</f>
        <v>0</v>
      </c>
      <c r="AS18" s="21">
        <f>'[1]Consolidado de solicitudes 2021'!BC42</f>
        <v>0</v>
      </c>
      <c r="AT18" s="21">
        <f>'[1]Consolidado de solicitudes 2021'!BD42</f>
        <v>0</v>
      </c>
      <c r="AU18" s="21">
        <f>'[1]Consolidado de solicitudes 2021'!BE42</f>
        <v>1</v>
      </c>
      <c r="AV18" s="21">
        <f>'[1]Consolidado de solicitudes 2021'!BF42</f>
        <v>0</v>
      </c>
      <c r="AW18" s="21">
        <f>'[1]Consolidado de solicitudes 2021'!BM42</f>
        <v>1</v>
      </c>
      <c r="AX18" s="21">
        <f>'[1]Consolidado de solicitudes 2021'!BN42</f>
        <v>0</v>
      </c>
      <c r="AY18" s="21">
        <f>'[1]Consolidado de solicitudes 2021'!BO42</f>
        <v>0</v>
      </c>
      <c r="AZ18" s="21">
        <f>'[1]Consolidado de solicitudes 2021'!BP42</f>
        <v>0</v>
      </c>
      <c r="BA18" s="21">
        <f>'[1]Consolidado de solicitudes 2021'!BQ42</f>
        <v>0</v>
      </c>
      <c r="BB18" s="21">
        <f>'[1]Consolidado de solicitudes 2021'!BR42</f>
        <v>0</v>
      </c>
      <c r="BC18" s="21">
        <f>'[1]Consolidado de solicitudes 2021'!BS42</f>
        <v>0</v>
      </c>
      <c r="BD18" s="21">
        <f>'[1]Consolidado de solicitudes 2021'!BT42</f>
        <v>0</v>
      </c>
    </row>
    <row r="19" spans="2:56" ht="23.1" customHeight="1" x14ac:dyDescent="0.25">
      <c r="B19" s="15">
        <v>11</v>
      </c>
      <c r="C19" s="16" t="s">
        <v>177</v>
      </c>
      <c r="D19" s="32">
        <v>0</v>
      </c>
      <c r="E19" s="32">
        <v>1</v>
      </c>
      <c r="F19" s="59" t="s">
        <v>209</v>
      </c>
      <c r="G19" s="21">
        <v>0</v>
      </c>
      <c r="H19" s="21">
        <v>5</v>
      </c>
      <c r="I19" s="32">
        <v>0</v>
      </c>
      <c r="J19" s="32">
        <v>0</v>
      </c>
      <c r="K19" s="32">
        <v>0</v>
      </c>
      <c r="L19" s="32">
        <v>0</v>
      </c>
      <c r="M19" s="32">
        <v>0</v>
      </c>
      <c r="N19" s="32">
        <v>0</v>
      </c>
      <c r="O19" s="32">
        <v>0</v>
      </c>
      <c r="P19" s="32">
        <v>0</v>
      </c>
      <c r="Q19" s="76">
        <f>'[1]Consolidado de solicitudes 2021'!W43</f>
        <v>44236</v>
      </c>
      <c r="R19" s="21">
        <v>1</v>
      </c>
      <c r="S19" s="21">
        <v>0</v>
      </c>
      <c r="T19" s="21">
        <v>0</v>
      </c>
      <c r="U19" s="21">
        <v>0</v>
      </c>
      <c r="V19" s="21">
        <v>0</v>
      </c>
      <c r="W19" s="21">
        <v>1</v>
      </c>
      <c r="X19" s="21">
        <v>0</v>
      </c>
      <c r="Y19" s="21">
        <v>0</v>
      </c>
      <c r="Z19" s="21">
        <v>0</v>
      </c>
      <c r="AA19" s="21">
        <v>0</v>
      </c>
      <c r="AB19" s="23"/>
      <c r="AC19" s="24" t="str">
        <f>'[1]Consolidado de solicitudes 2021'!AK43</f>
        <v>DIGESTYC</v>
      </c>
      <c r="AD19" s="18">
        <f>'[1]Consolidado de solicitudes 2021'!AL43</f>
        <v>44236</v>
      </c>
      <c r="AE19" s="18">
        <f>'[1]Consolidado de solicitudes 2021'!AM43</f>
        <v>44243</v>
      </c>
      <c r="AF19" s="18">
        <f>'[1]Consolidado de solicitudes 2021'!AN43</f>
        <v>44243</v>
      </c>
      <c r="AG19" s="21">
        <f>'[1]Consolidado de solicitudes 2021'!AQ43</f>
        <v>0</v>
      </c>
      <c r="AH19" s="21">
        <f>'[1]Consolidado de solicitudes 2021'!AR43</f>
        <v>1</v>
      </c>
      <c r="AI19" s="21">
        <f>'[1]Consolidado de solicitudes 2021'!AS43</f>
        <v>1</v>
      </c>
      <c r="AJ19" s="21">
        <f>'[1]Consolidado de solicitudes 2021'!AT43</f>
        <v>0</v>
      </c>
      <c r="AK19" s="21">
        <f>'[1]Consolidado de solicitudes 2021'!AU43</f>
        <v>0</v>
      </c>
      <c r="AL19" s="21">
        <f>'[1]Consolidado de solicitudes 2021'!AV43</f>
        <v>0</v>
      </c>
      <c r="AM19" s="21">
        <f>'[1]Consolidado de solicitudes 2021'!AW43</f>
        <v>1</v>
      </c>
      <c r="AN19" s="21">
        <f>'[1]Consolidado de solicitudes 2021'!AX43</f>
        <v>0</v>
      </c>
      <c r="AO19" s="21">
        <f>'[1]Consolidado de solicitudes 2021'!AY43</f>
        <v>0</v>
      </c>
      <c r="AP19" s="21">
        <f>'[1]Consolidado de solicitudes 2021'!AZ43</f>
        <v>0</v>
      </c>
      <c r="AQ19" s="21">
        <f>'[1]Consolidado de solicitudes 2021'!BA43</f>
        <v>0</v>
      </c>
      <c r="AR19" s="21">
        <f>'[1]Consolidado de solicitudes 2021'!BB43</f>
        <v>0</v>
      </c>
      <c r="AS19" s="21">
        <f>'[1]Consolidado de solicitudes 2021'!BC43</f>
        <v>0</v>
      </c>
      <c r="AT19" s="21">
        <f>'[1]Consolidado de solicitudes 2021'!BD43</f>
        <v>0</v>
      </c>
      <c r="AU19" s="21">
        <f>'[1]Consolidado de solicitudes 2021'!BE43</f>
        <v>0</v>
      </c>
      <c r="AV19" s="21">
        <f>'[1]Consolidado de solicitudes 2021'!BF43</f>
        <v>1</v>
      </c>
      <c r="AW19" s="21">
        <f>'[1]Consolidado de solicitudes 2021'!BM43</f>
        <v>1</v>
      </c>
      <c r="AX19" s="21">
        <f>'[1]Consolidado de solicitudes 2021'!BN43</f>
        <v>0</v>
      </c>
      <c r="AY19" s="21">
        <f>'[1]Consolidado de solicitudes 2021'!BO43</f>
        <v>0</v>
      </c>
      <c r="AZ19" s="21">
        <f>'[1]Consolidado de solicitudes 2021'!BP43</f>
        <v>0</v>
      </c>
      <c r="BA19" s="21">
        <f>'[1]Consolidado de solicitudes 2021'!BQ43</f>
        <v>0</v>
      </c>
      <c r="BB19" s="21">
        <f>'[1]Consolidado de solicitudes 2021'!BR43</f>
        <v>0</v>
      </c>
      <c r="BC19" s="21">
        <f>'[1]Consolidado de solicitudes 2021'!BS43</f>
        <v>0</v>
      </c>
      <c r="BD19" s="21">
        <f>'[1]Consolidado de solicitudes 2021'!BT43</f>
        <v>0</v>
      </c>
    </row>
    <row r="20" spans="2:56" ht="23.1" customHeight="1" x14ac:dyDescent="0.25">
      <c r="B20" s="15">
        <v>12</v>
      </c>
      <c r="C20" s="16" t="s">
        <v>178</v>
      </c>
      <c r="D20" s="32">
        <v>0</v>
      </c>
      <c r="E20" s="32">
        <v>1</v>
      </c>
      <c r="F20" s="59" t="s">
        <v>210</v>
      </c>
      <c r="G20" s="21">
        <v>0</v>
      </c>
      <c r="H20" s="21">
        <v>1</v>
      </c>
      <c r="I20" s="32">
        <v>0</v>
      </c>
      <c r="J20" s="32">
        <v>0</v>
      </c>
      <c r="K20" s="32">
        <v>0</v>
      </c>
      <c r="L20" s="32">
        <v>0</v>
      </c>
      <c r="M20" s="32">
        <v>0</v>
      </c>
      <c r="N20" s="32">
        <v>0</v>
      </c>
      <c r="O20" s="32">
        <v>0</v>
      </c>
      <c r="P20" s="32">
        <v>0</v>
      </c>
      <c r="Q20" s="76">
        <f>'[1]Consolidado de solicitudes 2021'!W44</f>
        <v>44236</v>
      </c>
      <c r="R20" s="21">
        <v>1</v>
      </c>
      <c r="S20" s="21">
        <v>0</v>
      </c>
      <c r="T20" s="21">
        <v>0</v>
      </c>
      <c r="U20" s="21">
        <v>0</v>
      </c>
      <c r="V20" s="21">
        <v>0</v>
      </c>
      <c r="W20" s="21">
        <v>1</v>
      </c>
      <c r="X20" s="21">
        <v>0</v>
      </c>
      <c r="Y20" s="21">
        <v>0</v>
      </c>
      <c r="Z20" s="21">
        <v>0</v>
      </c>
      <c r="AA20" s="21">
        <v>0</v>
      </c>
      <c r="AB20" s="23"/>
      <c r="AC20" s="24" t="str">
        <f>'[1]Consolidado de solicitudes 2021'!AK44</f>
        <v>DIGESTYC</v>
      </c>
      <c r="AD20" s="18">
        <f>'[1]Consolidado de solicitudes 2021'!AL44</f>
        <v>44237</v>
      </c>
      <c r="AE20" s="18">
        <f>'[1]Consolidado de solicitudes 2021'!AM44</f>
        <v>44238</v>
      </c>
      <c r="AF20" s="18">
        <f>'[1]Consolidado de solicitudes 2021'!AN44</f>
        <v>44239</v>
      </c>
      <c r="AG20" s="21">
        <f>'[1]Consolidado de solicitudes 2021'!AQ44</f>
        <v>1</v>
      </c>
      <c r="AH20" s="21">
        <f>'[1]Consolidado de solicitudes 2021'!AR44</f>
        <v>0</v>
      </c>
      <c r="AI20" s="21">
        <f>'[1]Consolidado de solicitudes 2021'!AS44</f>
        <v>1</v>
      </c>
      <c r="AJ20" s="21">
        <f>'[1]Consolidado de solicitudes 2021'!AT44</f>
        <v>0</v>
      </c>
      <c r="AK20" s="21">
        <f>'[1]Consolidado de solicitudes 2021'!AU44</f>
        <v>0</v>
      </c>
      <c r="AL20" s="21">
        <f>'[1]Consolidado de solicitudes 2021'!AV44</f>
        <v>0</v>
      </c>
      <c r="AM20" s="21">
        <f>'[1]Consolidado de solicitudes 2021'!AW44</f>
        <v>1</v>
      </c>
      <c r="AN20" s="21">
        <f>'[1]Consolidado de solicitudes 2021'!AX44</f>
        <v>0</v>
      </c>
      <c r="AO20" s="21">
        <f>'[1]Consolidado de solicitudes 2021'!AY44</f>
        <v>0</v>
      </c>
      <c r="AP20" s="21">
        <f>'[1]Consolidado de solicitudes 2021'!AZ44</f>
        <v>0</v>
      </c>
      <c r="AQ20" s="21">
        <f>'[1]Consolidado de solicitudes 2021'!BA44</f>
        <v>0</v>
      </c>
      <c r="AR20" s="21">
        <f>'[1]Consolidado de solicitudes 2021'!BB44</f>
        <v>0</v>
      </c>
      <c r="AS20" s="21">
        <f>'[1]Consolidado de solicitudes 2021'!BC44</f>
        <v>0</v>
      </c>
      <c r="AT20" s="21">
        <f>'[1]Consolidado de solicitudes 2021'!BD44</f>
        <v>1</v>
      </c>
      <c r="AU20" s="21">
        <f>'[1]Consolidado de solicitudes 2021'!BE44</f>
        <v>0</v>
      </c>
      <c r="AV20" s="21">
        <f>'[1]Consolidado de solicitudes 2021'!BF44</f>
        <v>0</v>
      </c>
      <c r="AW20" s="21">
        <f>'[1]Consolidado de solicitudes 2021'!BM44</f>
        <v>1</v>
      </c>
      <c r="AX20" s="21">
        <f>'[1]Consolidado de solicitudes 2021'!BN44</f>
        <v>0</v>
      </c>
      <c r="AY20" s="21">
        <f>'[1]Consolidado de solicitudes 2021'!BO44</f>
        <v>0</v>
      </c>
      <c r="AZ20" s="21">
        <f>'[1]Consolidado de solicitudes 2021'!BP44</f>
        <v>0</v>
      </c>
      <c r="BA20" s="21">
        <f>'[1]Consolidado de solicitudes 2021'!BQ44</f>
        <v>0</v>
      </c>
      <c r="BB20" s="21">
        <f>'[1]Consolidado de solicitudes 2021'!BR44</f>
        <v>0</v>
      </c>
      <c r="BC20" s="21">
        <f>'[1]Consolidado de solicitudes 2021'!BS44</f>
        <v>0</v>
      </c>
      <c r="BD20" s="21">
        <f>'[1]Consolidado de solicitudes 2021'!BT44</f>
        <v>0</v>
      </c>
    </row>
    <row r="21" spans="2:56" ht="23.1" customHeight="1" x14ac:dyDescent="0.25">
      <c r="B21" s="15">
        <v>13</v>
      </c>
      <c r="C21" s="16" t="s">
        <v>179</v>
      </c>
      <c r="D21" s="32">
        <v>0</v>
      </c>
      <c r="E21" s="32">
        <v>1</v>
      </c>
      <c r="F21" s="59" t="s">
        <v>211</v>
      </c>
      <c r="G21" s="21">
        <v>0</v>
      </c>
      <c r="H21" s="21">
        <v>2</v>
      </c>
      <c r="I21" s="32">
        <v>0</v>
      </c>
      <c r="J21" s="32">
        <v>0</v>
      </c>
      <c r="K21" s="32">
        <v>0</v>
      </c>
      <c r="L21" s="32">
        <v>0</v>
      </c>
      <c r="M21" s="32">
        <v>0</v>
      </c>
      <c r="N21" s="32">
        <v>0</v>
      </c>
      <c r="O21" s="32">
        <v>0</v>
      </c>
      <c r="P21" s="32">
        <v>0</v>
      </c>
      <c r="Q21" s="76">
        <f>'[1]Consolidado de solicitudes 2021'!W45</f>
        <v>44237</v>
      </c>
      <c r="R21" s="21">
        <v>1</v>
      </c>
      <c r="S21" s="21">
        <v>0</v>
      </c>
      <c r="T21" s="21">
        <v>0</v>
      </c>
      <c r="U21" s="21">
        <v>0</v>
      </c>
      <c r="V21" s="21">
        <v>0</v>
      </c>
      <c r="W21" s="21">
        <v>1</v>
      </c>
      <c r="X21" s="21">
        <v>0</v>
      </c>
      <c r="Y21" s="21">
        <v>0</v>
      </c>
      <c r="Z21" s="21">
        <v>0</v>
      </c>
      <c r="AA21" s="21">
        <v>0</v>
      </c>
      <c r="AB21" s="23"/>
      <c r="AC21" s="24" t="str">
        <f>'[1]Consolidado de solicitudes 2021'!AK45</f>
        <v>Dirección de Hidrocarburos y Minas</v>
      </c>
      <c r="AD21" s="18">
        <f>'[1]Consolidado de solicitudes 2021'!AL45</f>
        <v>44237</v>
      </c>
      <c r="AE21" s="18">
        <f>'[1]Consolidado de solicitudes 2021'!AM45</f>
        <v>44244</v>
      </c>
      <c r="AF21" s="18">
        <f>'[1]Consolidado de solicitudes 2021'!AN45</f>
        <v>44245</v>
      </c>
      <c r="AG21" s="21">
        <f>'[1]Consolidado de solicitudes 2021'!AQ45</f>
        <v>1</v>
      </c>
      <c r="AH21" s="21">
        <f>'[1]Consolidado de solicitudes 2021'!AR45</f>
        <v>0</v>
      </c>
      <c r="AI21" s="21">
        <f>'[1]Consolidado de solicitudes 2021'!AS45</f>
        <v>1</v>
      </c>
      <c r="AJ21" s="21">
        <f>'[1]Consolidado de solicitudes 2021'!AT45</f>
        <v>0</v>
      </c>
      <c r="AK21" s="21">
        <f>'[1]Consolidado de solicitudes 2021'!AU45</f>
        <v>0</v>
      </c>
      <c r="AL21" s="21">
        <f>'[1]Consolidado de solicitudes 2021'!AV45</f>
        <v>1</v>
      </c>
      <c r="AM21" s="21">
        <f>'[1]Consolidado de solicitudes 2021'!AW45</f>
        <v>0</v>
      </c>
      <c r="AN21" s="21">
        <f>'[1]Consolidado de solicitudes 2021'!AX45</f>
        <v>0</v>
      </c>
      <c r="AO21" s="21">
        <f>'[1]Consolidado de solicitudes 2021'!AY45</f>
        <v>0</v>
      </c>
      <c r="AP21" s="21">
        <f>'[1]Consolidado de solicitudes 2021'!AZ45</f>
        <v>0</v>
      </c>
      <c r="AQ21" s="21">
        <f>'[1]Consolidado de solicitudes 2021'!BA45</f>
        <v>0</v>
      </c>
      <c r="AR21" s="21">
        <f>'[1]Consolidado de solicitudes 2021'!BB45</f>
        <v>0</v>
      </c>
      <c r="AS21" s="21">
        <f>'[1]Consolidado de solicitudes 2021'!BC45</f>
        <v>0</v>
      </c>
      <c r="AT21" s="21">
        <f>'[1]Consolidado de solicitudes 2021'!BD45</f>
        <v>0</v>
      </c>
      <c r="AU21" s="21">
        <f>'[1]Consolidado de solicitudes 2021'!BE45</f>
        <v>0</v>
      </c>
      <c r="AV21" s="21">
        <f>'[1]Consolidado de solicitudes 2021'!BF45</f>
        <v>1</v>
      </c>
      <c r="AW21" s="21">
        <f>'[1]Consolidado de solicitudes 2021'!BM45</f>
        <v>1</v>
      </c>
      <c r="AX21" s="21">
        <f>'[1]Consolidado de solicitudes 2021'!BN45</f>
        <v>0</v>
      </c>
      <c r="AY21" s="21">
        <f>'[1]Consolidado de solicitudes 2021'!BO45</f>
        <v>0</v>
      </c>
      <c r="AZ21" s="21">
        <f>'[1]Consolidado de solicitudes 2021'!BP45</f>
        <v>0</v>
      </c>
      <c r="BA21" s="21">
        <f>'[1]Consolidado de solicitudes 2021'!BQ45</f>
        <v>0</v>
      </c>
      <c r="BB21" s="21">
        <f>'[1]Consolidado de solicitudes 2021'!BR45</f>
        <v>0</v>
      </c>
      <c r="BC21" s="21">
        <f>'[1]Consolidado de solicitudes 2021'!BS45</f>
        <v>0</v>
      </c>
      <c r="BD21" s="21">
        <f>'[1]Consolidado de solicitudes 2021'!BT45</f>
        <v>0</v>
      </c>
    </row>
    <row r="22" spans="2:56" ht="23.1" customHeight="1" x14ac:dyDescent="0.25">
      <c r="B22" s="15">
        <v>14</v>
      </c>
      <c r="C22" s="16" t="s">
        <v>180</v>
      </c>
      <c r="D22" s="32">
        <v>1</v>
      </c>
      <c r="E22" s="32"/>
      <c r="F22" s="59" t="s">
        <v>212</v>
      </c>
      <c r="G22" s="21">
        <v>0</v>
      </c>
      <c r="H22" s="21">
        <v>1</v>
      </c>
      <c r="I22" s="32">
        <v>0</v>
      </c>
      <c r="J22" s="32">
        <v>0</v>
      </c>
      <c r="K22" s="32">
        <v>0</v>
      </c>
      <c r="L22" s="32">
        <v>0</v>
      </c>
      <c r="M22" s="32">
        <v>0</v>
      </c>
      <c r="N22" s="32">
        <v>0</v>
      </c>
      <c r="O22" s="32">
        <v>0</v>
      </c>
      <c r="P22" s="32">
        <v>0</v>
      </c>
      <c r="Q22" s="76">
        <f>'[1]Consolidado de solicitudes 2021'!W46</f>
        <v>44237</v>
      </c>
      <c r="R22" s="21">
        <v>1</v>
      </c>
      <c r="S22" s="21">
        <v>0</v>
      </c>
      <c r="T22" s="21">
        <v>0</v>
      </c>
      <c r="U22" s="21">
        <v>0</v>
      </c>
      <c r="V22" s="21">
        <v>0</v>
      </c>
      <c r="W22" s="21">
        <v>1</v>
      </c>
      <c r="X22" s="21">
        <v>0</v>
      </c>
      <c r="Y22" s="21">
        <v>0</v>
      </c>
      <c r="Z22" s="21">
        <v>0</v>
      </c>
      <c r="AA22" s="21">
        <v>0</v>
      </c>
      <c r="AB22" s="23" t="s">
        <v>230</v>
      </c>
      <c r="AC22" s="24" t="str">
        <f>'[1]Consolidado de solicitudes 2021'!AK46</f>
        <v>UACI</v>
      </c>
      <c r="AD22" s="18">
        <f>'[1]Consolidado de solicitudes 2021'!AL46</f>
        <v>44237</v>
      </c>
      <c r="AE22" s="18">
        <f>'[1]Consolidado de solicitudes 2021'!AM46</f>
        <v>44270</v>
      </c>
      <c r="AF22" s="18">
        <f>'[1]Consolidado de solicitudes 2021'!AN46</f>
        <v>44270</v>
      </c>
      <c r="AG22" s="21">
        <f>'[1]Consolidado de solicitudes 2021'!AQ46</f>
        <v>1</v>
      </c>
      <c r="AH22" s="21">
        <f>'[1]Consolidado de solicitudes 2021'!AR46</f>
        <v>0</v>
      </c>
      <c r="AI22" s="21">
        <f>'[1]Consolidado de solicitudes 2021'!AS46</f>
        <v>1</v>
      </c>
      <c r="AJ22" s="21">
        <f>'[1]Consolidado de solicitudes 2021'!AT46</f>
        <v>0</v>
      </c>
      <c r="AK22" s="21">
        <f>'[1]Consolidado de solicitudes 2021'!AU46</f>
        <v>0</v>
      </c>
      <c r="AL22" s="21">
        <f>'[1]Consolidado de solicitudes 2021'!AV46</f>
        <v>1</v>
      </c>
      <c r="AM22" s="21">
        <f>'[1]Consolidado de solicitudes 2021'!AW46</f>
        <v>0</v>
      </c>
      <c r="AN22" s="21">
        <f>'[1]Consolidado de solicitudes 2021'!AX46</f>
        <v>0</v>
      </c>
      <c r="AO22" s="21">
        <f>'[1]Consolidado de solicitudes 2021'!AY46</f>
        <v>0</v>
      </c>
      <c r="AP22" s="21">
        <f>'[1]Consolidado de solicitudes 2021'!AZ46</f>
        <v>0</v>
      </c>
      <c r="AQ22" s="21">
        <f>'[1]Consolidado de solicitudes 2021'!BA46</f>
        <v>0</v>
      </c>
      <c r="AR22" s="21">
        <f>'[1]Consolidado de solicitudes 2021'!BB46</f>
        <v>0</v>
      </c>
      <c r="AS22" s="21">
        <f>'[1]Consolidado de solicitudes 2021'!BC46</f>
        <v>0</v>
      </c>
      <c r="AT22" s="21">
        <f>'[1]Consolidado de solicitudes 2021'!BD46</f>
        <v>0</v>
      </c>
      <c r="AU22" s="21">
        <f>'[1]Consolidado de solicitudes 2021'!BE46</f>
        <v>0</v>
      </c>
      <c r="AV22" s="21">
        <f>'[1]Consolidado de solicitudes 2021'!BF46</f>
        <v>1</v>
      </c>
      <c r="AW22" s="21">
        <f>'[1]Consolidado de solicitudes 2021'!BM46</f>
        <v>1</v>
      </c>
      <c r="AX22" s="21">
        <f>'[1]Consolidado de solicitudes 2021'!BN46</f>
        <v>0</v>
      </c>
      <c r="AY22" s="21">
        <f>'[1]Consolidado de solicitudes 2021'!BO46</f>
        <v>0</v>
      </c>
      <c r="AZ22" s="21">
        <f>'[1]Consolidado de solicitudes 2021'!BP46</f>
        <v>0</v>
      </c>
      <c r="BA22" s="21">
        <f>'[1]Consolidado de solicitudes 2021'!BQ46</f>
        <v>0</v>
      </c>
      <c r="BB22" s="21">
        <f>'[1]Consolidado de solicitudes 2021'!BR46</f>
        <v>0</v>
      </c>
      <c r="BC22" s="21">
        <f>'[1]Consolidado de solicitudes 2021'!BS46</f>
        <v>0</v>
      </c>
      <c r="BD22" s="21">
        <f>'[1]Consolidado de solicitudes 2021'!BT46</f>
        <v>0</v>
      </c>
    </row>
    <row r="23" spans="2:56" ht="23.1" customHeight="1" x14ac:dyDescent="0.25">
      <c r="B23" s="15">
        <v>15</v>
      </c>
      <c r="C23" s="16" t="s">
        <v>181</v>
      </c>
      <c r="D23" s="32">
        <v>0</v>
      </c>
      <c r="E23" s="32">
        <v>1</v>
      </c>
      <c r="F23" s="59" t="s">
        <v>213</v>
      </c>
      <c r="G23" s="21">
        <v>0</v>
      </c>
      <c r="H23" s="21">
        <v>1</v>
      </c>
      <c r="I23" s="32">
        <v>0</v>
      </c>
      <c r="J23" s="32">
        <v>0</v>
      </c>
      <c r="K23" s="32">
        <v>0</v>
      </c>
      <c r="L23" s="32">
        <v>0</v>
      </c>
      <c r="M23" s="32">
        <v>0</v>
      </c>
      <c r="N23" s="32">
        <v>0</v>
      </c>
      <c r="O23" s="32">
        <v>0</v>
      </c>
      <c r="P23" s="32">
        <v>0</v>
      </c>
      <c r="Q23" s="76">
        <f>'[1]Consolidado de solicitudes 2021'!W47</f>
        <v>44238</v>
      </c>
      <c r="R23" s="21">
        <v>1</v>
      </c>
      <c r="S23" s="21">
        <v>0</v>
      </c>
      <c r="T23" s="21">
        <v>0</v>
      </c>
      <c r="U23" s="21">
        <v>0</v>
      </c>
      <c r="V23" s="21">
        <v>0</v>
      </c>
      <c r="W23" s="21">
        <v>1</v>
      </c>
      <c r="X23" s="21">
        <v>0</v>
      </c>
      <c r="Y23" s="21">
        <v>0</v>
      </c>
      <c r="Z23" s="21">
        <v>0</v>
      </c>
      <c r="AA23" s="21">
        <v>0</v>
      </c>
      <c r="AB23" s="23"/>
      <c r="AC23" s="24" t="str">
        <f>'[1]Consolidado de solicitudes 2021'!AK47</f>
        <v>DATCO</v>
      </c>
      <c r="AD23" s="18">
        <f>'[1]Consolidado de solicitudes 2021'!AL47</f>
        <v>44238</v>
      </c>
      <c r="AE23" s="18">
        <f>'[1]Consolidado de solicitudes 2021'!AM47</f>
        <v>44244</v>
      </c>
      <c r="AF23" s="18">
        <f>'[1]Consolidado de solicitudes 2021'!AN47</f>
        <v>44244</v>
      </c>
      <c r="AG23" s="21">
        <f>'[1]Consolidado de solicitudes 2021'!AQ47</f>
        <v>0</v>
      </c>
      <c r="AH23" s="21">
        <f>'[1]Consolidado de solicitudes 2021'!AR47</f>
        <v>1</v>
      </c>
      <c r="AI23" s="21">
        <f>'[1]Consolidado de solicitudes 2021'!AS47</f>
        <v>1</v>
      </c>
      <c r="AJ23" s="21">
        <f>'[1]Consolidado de solicitudes 2021'!AT47</f>
        <v>0</v>
      </c>
      <c r="AK23" s="21">
        <f>'[1]Consolidado de solicitudes 2021'!AU47</f>
        <v>0</v>
      </c>
      <c r="AL23" s="21">
        <f>'[1]Consolidado de solicitudes 2021'!AV47</f>
        <v>1</v>
      </c>
      <c r="AM23" s="21">
        <f>'[1]Consolidado de solicitudes 2021'!AW47</f>
        <v>0</v>
      </c>
      <c r="AN23" s="21">
        <f>'[1]Consolidado de solicitudes 2021'!AX47</f>
        <v>0</v>
      </c>
      <c r="AO23" s="21">
        <f>'[1]Consolidado de solicitudes 2021'!AY47</f>
        <v>0</v>
      </c>
      <c r="AP23" s="21">
        <f>'[1]Consolidado de solicitudes 2021'!AZ47</f>
        <v>0</v>
      </c>
      <c r="AQ23" s="21">
        <f>'[1]Consolidado de solicitudes 2021'!BA47</f>
        <v>0</v>
      </c>
      <c r="AR23" s="21">
        <f>'[1]Consolidado de solicitudes 2021'!BB47</f>
        <v>0</v>
      </c>
      <c r="AS23" s="21">
        <f>'[1]Consolidado de solicitudes 2021'!BC47</f>
        <v>0</v>
      </c>
      <c r="AT23" s="21">
        <f>'[1]Consolidado de solicitudes 2021'!BD47</f>
        <v>1</v>
      </c>
      <c r="AU23" s="21">
        <f>'[1]Consolidado de solicitudes 2021'!BE47</f>
        <v>0</v>
      </c>
      <c r="AV23" s="21">
        <f>'[1]Consolidado de solicitudes 2021'!BF47</f>
        <v>0</v>
      </c>
      <c r="AW23" s="21">
        <f>'[1]Consolidado de solicitudes 2021'!BM47</f>
        <v>1</v>
      </c>
      <c r="AX23" s="21">
        <f>'[1]Consolidado de solicitudes 2021'!BN47</f>
        <v>0</v>
      </c>
      <c r="AY23" s="21">
        <f>'[1]Consolidado de solicitudes 2021'!BO47</f>
        <v>0</v>
      </c>
      <c r="AZ23" s="21">
        <f>'[1]Consolidado de solicitudes 2021'!BP47</f>
        <v>0</v>
      </c>
      <c r="BA23" s="21">
        <f>'[1]Consolidado de solicitudes 2021'!BQ47</f>
        <v>0</v>
      </c>
      <c r="BB23" s="21">
        <f>'[1]Consolidado de solicitudes 2021'!BR47</f>
        <v>0</v>
      </c>
      <c r="BC23" s="21">
        <f>'[1]Consolidado de solicitudes 2021'!BS47</f>
        <v>0</v>
      </c>
      <c r="BD23" s="21">
        <f>'[1]Consolidado de solicitudes 2021'!BT47</f>
        <v>0</v>
      </c>
    </row>
    <row r="24" spans="2:56" ht="23.1" customHeight="1" x14ac:dyDescent="0.25">
      <c r="B24" s="15">
        <v>16</v>
      </c>
      <c r="C24" s="16" t="s">
        <v>182</v>
      </c>
      <c r="D24" s="32">
        <v>0</v>
      </c>
      <c r="E24" s="32">
        <v>1</v>
      </c>
      <c r="F24" s="59" t="s">
        <v>214</v>
      </c>
      <c r="G24" s="21">
        <v>0</v>
      </c>
      <c r="H24" s="21">
        <v>1</v>
      </c>
      <c r="I24" s="32">
        <v>0</v>
      </c>
      <c r="J24" s="32">
        <v>0</v>
      </c>
      <c r="K24" s="32">
        <v>0</v>
      </c>
      <c r="L24" s="32">
        <v>0</v>
      </c>
      <c r="M24" s="32">
        <v>0</v>
      </c>
      <c r="N24" s="32">
        <v>0</v>
      </c>
      <c r="O24" s="32">
        <v>0</v>
      </c>
      <c r="P24" s="32">
        <v>0</v>
      </c>
      <c r="Q24" s="76">
        <f>'[1]Consolidado de solicitudes 2021'!W48</f>
        <v>44238</v>
      </c>
      <c r="R24" s="21">
        <v>1</v>
      </c>
      <c r="S24" s="21">
        <v>0</v>
      </c>
      <c r="T24" s="21">
        <v>0</v>
      </c>
      <c r="U24" s="21">
        <v>0</v>
      </c>
      <c r="V24" s="21">
        <v>0</v>
      </c>
      <c r="W24" s="21">
        <v>1</v>
      </c>
      <c r="X24" s="21">
        <v>0</v>
      </c>
      <c r="Y24" s="21">
        <v>0</v>
      </c>
      <c r="Z24" s="21">
        <v>0</v>
      </c>
      <c r="AA24" s="21">
        <v>0</v>
      </c>
      <c r="AB24" s="23"/>
      <c r="AC24" s="24" t="str">
        <f>'[1]Consolidado de solicitudes 2021'!AK48</f>
        <v>DIGESTYC</v>
      </c>
      <c r="AD24" s="18">
        <f>'[1]Consolidado de solicitudes 2021'!AL48</f>
        <v>44238</v>
      </c>
      <c r="AE24" s="18">
        <f>'[1]Consolidado de solicitudes 2021'!AM48</f>
        <v>44238</v>
      </c>
      <c r="AF24" s="18">
        <f>'[1]Consolidado de solicitudes 2021'!AN48</f>
        <v>44239</v>
      </c>
      <c r="AG24" s="21">
        <f>'[1]Consolidado de solicitudes 2021'!AQ48</f>
        <v>1</v>
      </c>
      <c r="AH24" s="21">
        <f>'[1]Consolidado de solicitudes 2021'!AR48</f>
        <v>0</v>
      </c>
      <c r="AI24" s="21">
        <f>'[1]Consolidado de solicitudes 2021'!AS48</f>
        <v>1</v>
      </c>
      <c r="AJ24" s="21">
        <f>'[1]Consolidado de solicitudes 2021'!AT48</f>
        <v>0</v>
      </c>
      <c r="AK24" s="21">
        <f>'[1]Consolidado de solicitudes 2021'!AU48</f>
        <v>1</v>
      </c>
      <c r="AL24" s="21">
        <f>'[1]Consolidado de solicitudes 2021'!AV48</f>
        <v>0</v>
      </c>
      <c r="AM24" s="21">
        <f>'[1]Consolidado de solicitudes 2021'!AW48</f>
        <v>0</v>
      </c>
      <c r="AN24" s="21">
        <f>'[1]Consolidado de solicitudes 2021'!AX48</f>
        <v>0</v>
      </c>
      <c r="AO24" s="21">
        <f>'[1]Consolidado de solicitudes 2021'!AY48</f>
        <v>0</v>
      </c>
      <c r="AP24" s="21">
        <f>'[1]Consolidado de solicitudes 2021'!AZ48</f>
        <v>0</v>
      </c>
      <c r="AQ24" s="21">
        <f>'[1]Consolidado de solicitudes 2021'!BA48</f>
        <v>0</v>
      </c>
      <c r="AR24" s="21">
        <f>'[1]Consolidado de solicitudes 2021'!BB48</f>
        <v>0</v>
      </c>
      <c r="AS24" s="21">
        <f>'[1]Consolidado de solicitudes 2021'!BC48</f>
        <v>0</v>
      </c>
      <c r="AT24" s="21">
        <f>'[1]Consolidado de solicitudes 2021'!BD48</f>
        <v>0</v>
      </c>
      <c r="AU24" s="21">
        <f>'[1]Consolidado de solicitudes 2021'!BE48</f>
        <v>0</v>
      </c>
      <c r="AV24" s="21">
        <f>'[1]Consolidado de solicitudes 2021'!BF48</f>
        <v>1</v>
      </c>
      <c r="AW24" s="21">
        <f>'[1]Consolidado de solicitudes 2021'!BM48</f>
        <v>1</v>
      </c>
      <c r="AX24" s="21">
        <f>'[1]Consolidado de solicitudes 2021'!BN48</f>
        <v>0</v>
      </c>
      <c r="AY24" s="21">
        <f>'[1]Consolidado de solicitudes 2021'!BO48</f>
        <v>0</v>
      </c>
      <c r="AZ24" s="21">
        <f>'[1]Consolidado de solicitudes 2021'!BP48</f>
        <v>0</v>
      </c>
      <c r="BA24" s="21">
        <f>'[1]Consolidado de solicitudes 2021'!BQ48</f>
        <v>0</v>
      </c>
      <c r="BB24" s="21">
        <f>'[1]Consolidado de solicitudes 2021'!BR48</f>
        <v>0</v>
      </c>
      <c r="BC24" s="21">
        <f>'[1]Consolidado de solicitudes 2021'!BS48</f>
        <v>0</v>
      </c>
      <c r="BD24" s="21">
        <f>'[1]Consolidado de solicitudes 2021'!BT48</f>
        <v>0</v>
      </c>
    </row>
    <row r="25" spans="2:56" ht="23.1" customHeight="1" x14ac:dyDescent="0.25">
      <c r="B25" s="15">
        <v>17</v>
      </c>
      <c r="C25" s="16" t="s">
        <v>183</v>
      </c>
      <c r="D25" s="32">
        <v>0</v>
      </c>
      <c r="E25" s="32">
        <v>1</v>
      </c>
      <c r="F25" s="59" t="s">
        <v>215</v>
      </c>
      <c r="G25" s="21">
        <v>0</v>
      </c>
      <c r="H25" s="21">
        <v>8</v>
      </c>
      <c r="I25" s="32">
        <v>0</v>
      </c>
      <c r="J25" s="32">
        <v>0</v>
      </c>
      <c r="K25" s="32">
        <v>0</v>
      </c>
      <c r="L25" s="32">
        <v>0</v>
      </c>
      <c r="M25" s="32">
        <v>0</v>
      </c>
      <c r="N25" s="32">
        <v>0</v>
      </c>
      <c r="O25" s="32">
        <v>0</v>
      </c>
      <c r="P25" s="32">
        <v>0</v>
      </c>
      <c r="Q25" s="76">
        <f>'[1]Consolidado de solicitudes 2021'!W49</f>
        <v>44238</v>
      </c>
      <c r="R25" s="21">
        <v>1</v>
      </c>
      <c r="S25" s="21">
        <v>0</v>
      </c>
      <c r="T25" s="21">
        <v>0</v>
      </c>
      <c r="U25" s="21">
        <v>0</v>
      </c>
      <c r="V25" s="21">
        <v>0</v>
      </c>
      <c r="W25" s="21">
        <v>1</v>
      </c>
      <c r="X25" s="21">
        <v>0</v>
      </c>
      <c r="Y25" s="21">
        <v>0</v>
      </c>
      <c r="Z25" s="21">
        <v>0</v>
      </c>
      <c r="AA25" s="21">
        <v>0</v>
      </c>
      <c r="AB25" s="23"/>
      <c r="AC25" s="24" t="str">
        <f>'[1]Consolidado de solicitudes 2021'!AK49</f>
        <v>DIGESTYC</v>
      </c>
      <c r="AD25" s="18">
        <f>'[1]Consolidado de solicitudes 2021'!AL49</f>
        <v>44238</v>
      </c>
      <c r="AE25" s="18">
        <f>'[1]Consolidado de solicitudes 2021'!AM49</f>
        <v>44249</v>
      </c>
      <c r="AF25" s="18">
        <f>'[1]Consolidado de solicitudes 2021'!AN49</f>
        <v>44249</v>
      </c>
      <c r="AG25" s="21">
        <f>'[1]Consolidado de solicitudes 2021'!AQ49</f>
        <v>1</v>
      </c>
      <c r="AH25" s="21">
        <f>'[1]Consolidado de solicitudes 2021'!AR49</f>
        <v>0</v>
      </c>
      <c r="AI25" s="21">
        <f>'[1]Consolidado de solicitudes 2021'!AS49</f>
        <v>1</v>
      </c>
      <c r="AJ25" s="21">
        <f>'[1]Consolidado de solicitudes 2021'!AT49</f>
        <v>0</v>
      </c>
      <c r="AK25" s="21">
        <f>'[1]Consolidado de solicitudes 2021'!AU49</f>
        <v>0</v>
      </c>
      <c r="AL25" s="21">
        <f>'[1]Consolidado de solicitudes 2021'!AV49</f>
        <v>0</v>
      </c>
      <c r="AM25" s="21">
        <f>'[1]Consolidado de solicitudes 2021'!AW49</f>
        <v>1</v>
      </c>
      <c r="AN25" s="21">
        <f>'[1]Consolidado de solicitudes 2021'!AX49</f>
        <v>0</v>
      </c>
      <c r="AO25" s="21">
        <f>'[1]Consolidado de solicitudes 2021'!AY49</f>
        <v>0</v>
      </c>
      <c r="AP25" s="21">
        <f>'[1]Consolidado de solicitudes 2021'!AZ49</f>
        <v>0</v>
      </c>
      <c r="AQ25" s="21">
        <f>'[1]Consolidado de solicitudes 2021'!BA49</f>
        <v>0</v>
      </c>
      <c r="AR25" s="21">
        <f>'[1]Consolidado de solicitudes 2021'!BB49</f>
        <v>0</v>
      </c>
      <c r="AS25" s="21">
        <f>'[1]Consolidado de solicitudes 2021'!BC49</f>
        <v>0</v>
      </c>
      <c r="AT25" s="21">
        <f>'[1]Consolidado de solicitudes 2021'!BD49</f>
        <v>0</v>
      </c>
      <c r="AU25" s="21">
        <f>'[1]Consolidado de solicitudes 2021'!BE49</f>
        <v>1</v>
      </c>
      <c r="AV25" s="21">
        <f>'[1]Consolidado de solicitudes 2021'!BF49</f>
        <v>0</v>
      </c>
      <c r="AW25" s="21">
        <f>'[1]Consolidado de solicitudes 2021'!BM49</f>
        <v>1</v>
      </c>
      <c r="AX25" s="21">
        <f>'[1]Consolidado de solicitudes 2021'!BN49</f>
        <v>0</v>
      </c>
      <c r="AY25" s="21">
        <f>'[1]Consolidado de solicitudes 2021'!BO49</f>
        <v>0</v>
      </c>
      <c r="AZ25" s="21">
        <f>'[1]Consolidado de solicitudes 2021'!BP49</f>
        <v>0</v>
      </c>
      <c r="BA25" s="21">
        <f>'[1]Consolidado de solicitudes 2021'!BQ49</f>
        <v>0</v>
      </c>
      <c r="BB25" s="21">
        <f>'[1]Consolidado de solicitudes 2021'!BR49</f>
        <v>0</v>
      </c>
      <c r="BC25" s="21">
        <f>'[1]Consolidado de solicitudes 2021'!BS49</f>
        <v>0</v>
      </c>
      <c r="BD25" s="21">
        <f>'[1]Consolidado de solicitudes 2021'!BT49</f>
        <v>0</v>
      </c>
    </row>
    <row r="26" spans="2:56" ht="23.1" customHeight="1" x14ac:dyDescent="0.25">
      <c r="B26" s="15">
        <v>18</v>
      </c>
      <c r="C26" s="16" t="s">
        <v>184</v>
      </c>
      <c r="D26" s="32">
        <v>0</v>
      </c>
      <c r="E26" s="32">
        <v>1</v>
      </c>
      <c r="F26" s="59" t="s">
        <v>216</v>
      </c>
      <c r="G26" s="21">
        <v>0</v>
      </c>
      <c r="H26" s="21">
        <v>3</v>
      </c>
      <c r="I26" s="32">
        <v>0</v>
      </c>
      <c r="J26" s="32">
        <v>0</v>
      </c>
      <c r="K26" s="32">
        <v>0</v>
      </c>
      <c r="L26" s="32">
        <v>0</v>
      </c>
      <c r="M26" s="32">
        <v>0</v>
      </c>
      <c r="N26" s="32">
        <v>0</v>
      </c>
      <c r="O26" s="32">
        <v>0</v>
      </c>
      <c r="P26" s="32">
        <v>0</v>
      </c>
      <c r="Q26" s="76">
        <f>'[1]Consolidado de solicitudes 2021'!W50</f>
        <v>44239</v>
      </c>
      <c r="R26" s="21">
        <v>1</v>
      </c>
      <c r="S26" s="21">
        <v>0</v>
      </c>
      <c r="T26" s="21">
        <v>0</v>
      </c>
      <c r="U26" s="21">
        <v>0</v>
      </c>
      <c r="V26" s="21">
        <v>0</v>
      </c>
      <c r="W26" s="21">
        <v>1</v>
      </c>
      <c r="X26" s="21">
        <v>0</v>
      </c>
      <c r="Y26" s="21">
        <v>0</v>
      </c>
      <c r="Z26" s="21">
        <v>0</v>
      </c>
      <c r="AA26" s="21">
        <v>0</v>
      </c>
      <c r="AB26" s="23"/>
      <c r="AC26" s="24" t="str">
        <f>'[1]Consolidado de solicitudes 2021'!AK50</f>
        <v>DIGESTYC</v>
      </c>
      <c r="AD26" s="18">
        <f>'[1]Consolidado de solicitudes 2021'!AL50</f>
        <v>44239</v>
      </c>
      <c r="AE26" s="18">
        <f>'[1]Consolidado de solicitudes 2021'!AM50</f>
        <v>44250</v>
      </c>
      <c r="AF26" s="18">
        <f>'[1]Consolidado de solicitudes 2021'!AN50</f>
        <v>44251</v>
      </c>
      <c r="AG26" s="21">
        <f>'[1]Consolidado de solicitudes 2021'!AQ50</f>
        <v>1</v>
      </c>
      <c r="AH26" s="21">
        <f>'[1]Consolidado de solicitudes 2021'!AR50</f>
        <v>0</v>
      </c>
      <c r="AI26" s="21">
        <f>'[1]Consolidado de solicitudes 2021'!AS50</f>
        <v>1</v>
      </c>
      <c r="AJ26" s="21">
        <f>'[1]Consolidado de solicitudes 2021'!AT50</f>
        <v>0</v>
      </c>
      <c r="AK26" s="21">
        <f>'[1]Consolidado de solicitudes 2021'!AU50</f>
        <v>0</v>
      </c>
      <c r="AL26" s="21">
        <f>'[1]Consolidado de solicitudes 2021'!AV50</f>
        <v>0</v>
      </c>
      <c r="AM26" s="21">
        <f>'[1]Consolidado de solicitudes 2021'!AW50</f>
        <v>1</v>
      </c>
      <c r="AN26" s="21">
        <f>'[1]Consolidado de solicitudes 2021'!AX50</f>
        <v>0</v>
      </c>
      <c r="AO26" s="21">
        <f>'[1]Consolidado de solicitudes 2021'!AY50</f>
        <v>0</v>
      </c>
      <c r="AP26" s="21">
        <f>'[1]Consolidado de solicitudes 2021'!AZ50</f>
        <v>0</v>
      </c>
      <c r="AQ26" s="21">
        <f>'[1]Consolidado de solicitudes 2021'!BA50</f>
        <v>0</v>
      </c>
      <c r="AR26" s="21">
        <f>'[1]Consolidado de solicitudes 2021'!BB50</f>
        <v>0</v>
      </c>
      <c r="AS26" s="21">
        <f>'[1]Consolidado de solicitudes 2021'!BC50</f>
        <v>0</v>
      </c>
      <c r="AT26" s="21">
        <f>'[1]Consolidado de solicitudes 2021'!BD50</f>
        <v>0</v>
      </c>
      <c r="AU26" s="21">
        <f>'[1]Consolidado de solicitudes 2021'!BE50</f>
        <v>0</v>
      </c>
      <c r="AV26" s="21">
        <f>'[1]Consolidado de solicitudes 2021'!BF50</f>
        <v>1</v>
      </c>
      <c r="AW26" s="21">
        <f>'[1]Consolidado de solicitudes 2021'!BM50</f>
        <v>1</v>
      </c>
      <c r="AX26" s="21">
        <f>'[1]Consolidado de solicitudes 2021'!BN50</f>
        <v>0</v>
      </c>
      <c r="AY26" s="21">
        <f>'[1]Consolidado de solicitudes 2021'!BO50</f>
        <v>0</v>
      </c>
      <c r="AZ26" s="21">
        <f>'[1]Consolidado de solicitudes 2021'!BP50</f>
        <v>0</v>
      </c>
      <c r="BA26" s="21">
        <f>'[1]Consolidado de solicitudes 2021'!BQ50</f>
        <v>0</v>
      </c>
      <c r="BB26" s="21">
        <f>'[1]Consolidado de solicitudes 2021'!BR50</f>
        <v>0</v>
      </c>
      <c r="BC26" s="21">
        <f>'[1]Consolidado de solicitudes 2021'!BS50</f>
        <v>0</v>
      </c>
      <c r="BD26" s="21">
        <f>'[1]Consolidado de solicitudes 2021'!BT50</f>
        <v>0</v>
      </c>
    </row>
    <row r="27" spans="2:56" ht="23.1" customHeight="1" x14ac:dyDescent="0.25">
      <c r="B27" s="15">
        <v>19</v>
      </c>
      <c r="C27" s="16" t="s">
        <v>185</v>
      </c>
      <c r="D27" s="32">
        <v>0</v>
      </c>
      <c r="E27" s="32">
        <v>1</v>
      </c>
      <c r="F27" s="59" t="s">
        <v>217</v>
      </c>
      <c r="G27" s="21">
        <v>0</v>
      </c>
      <c r="H27" s="21">
        <v>2</v>
      </c>
      <c r="I27" s="32">
        <v>0</v>
      </c>
      <c r="J27" s="32">
        <v>0</v>
      </c>
      <c r="K27" s="32">
        <v>0</v>
      </c>
      <c r="L27" s="32">
        <v>0</v>
      </c>
      <c r="M27" s="32">
        <v>0</v>
      </c>
      <c r="N27" s="32">
        <v>0</v>
      </c>
      <c r="O27" s="32">
        <v>0</v>
      </c>
      <c r="P27" s="32">
        <v>0</v>
      </c>
      <c r="Q27" s="76">
        <f>'[1]Consolidado de solicitudes 2021'!W51</f>
        <v>44239</v>
      </c>
      <c r="R27" s="21">
        <v>1</v>
      </c>
      <c r="S27" s="21">
        <v>0</v>
      </c>
      <c r="T27" s="21">
        <v>0</v>
      </c>
      <c r="U27" s="21">
        <v>0</v>
      </c>
      <c r="V27" s="21">
        <v>0</v>
      </c>
      <c r="W27" s="21">
        <v>1</v>
      </c>
      <c r="X27" s="21">
        <v>0</v>
      </c>
      <c r="Y27" s="21">
        <v>0</v>
      </c>
      <c r="Z27" s="21">
        <v>0</v>
      </c>
      <c r="AA27" s="21">
        <v>0</v>
      </c>
      <c r="AB27" s="23"/>
      <c r="AC27" s="24" t="str">
        <f>'[1]Consolidado de solicitudes 2021'!AK51</f>
        <v>Dirección de Planificación y Desarrollo Institucional</v>
      </c>
      <c r="AD27" s="18">
        <f>'[1]Consolidado de solicitudes 2021'!AL51</f>
        <v>44239</v>
      </c>
      <c r="AE27" s="18">
        <f>'[1]Consolidado de solicitudes 2021'!AM51</f>
        <v>44242</v>
      </c>
      <c r="AF27" s="18">
        <f>'[1]Consolidado de solicitudes 2021'!AN51</f>
        <v>44242</v>
      </c>
      <c r="AG27" s="21">
        <f>'[1]Consolidado de solicitudes 2021'!AQ51</f>
        <v>0</v>
      </c>
      <c r="AH27" s="21">
        <f>'[1]Consolidado de solicitudes 2021'!AR51</f>
        <v>1</v>
      </c>
      <c r="AI27" s="21">
        <f>'[1]Consolidado de solicitudes 2021'!AS51</f>
        <v>1</v>
      </c>
      <c r="AJ27" s="21">
        <f>'[1]Consolidado de solicitudes 2021'!AT51</f>
        <v>0</v>
      </c>
      <c r="AK27" s="21">
        <f>'[1]Consolidado de solicitudes 2021'!AU51</f>
        <v>0</v>
      </c>
      <c r="AL27" s="21">
        <f>'[1]Consolidado de solicitudes 2021'!AV51</f>
        <v>0</v>
      </c>
      <c r="AM27" s="21">
        <f>'[1]Consolidado de solicitudes 2021'!AW51</f>
        <v>1</v>
      </c>
      <c r="AN27" s="21">
        <f>'[1]Consolidado de solicitudes 2021'!AX51</f>
        <v>0</v>
      </c>
      <c r="AO27" s="21">
        <f>'[1]Consolidado de solicitudes 2021'!AY51</f>
        <v>0</v>
      </c>
      <c r="AP27" s="21">
        <f>'[1]Consolidado de solicitudes 2021'!AZ51</f>
        <v>0</v>
      </c>
      <c r="AQ27" s="21">
        <f>'[1]Consolidado de solicitudes 2021'!BA51</f>
        <v>0</v>
      </c>
      <c r="AR27" s="21">
        <f>'[1]Consolidado de solicitudes 2021'!BB51</f>
        <v>0</v>
      </c>
      <c r="AS27" s="21">
        <f>'[1]Consolidado de solicitudes 2021'!BC51</f>
        <v>0</v>
      </c>
      <c r="AT27" s="21">
        <f>'[1]Consolidado de solicitudes 2021'!BD51</f>
        <v>0</v>
      </c>
      <c r="AU27" s="21">
        <f>'[1]Consolidado de solicitudes 2021'!BE51</f>
        <v>0</v>
      </c>
      <c r="AV27" s="21">
        <f>'[1]Consolidado de solicitudes 2021'!BF51</f>
        <v>1</v>
      </c>
      <c r="AW27" s="21">
        <f>'[1]Consolidado de solicitudes 2021'!BM51</f>
        <v>1</v>
      </c>
      <c r="AX27" s="21">
        <f>'[1]Consolidado de solicitudes 2021'!BN51</f>
        <v>0</v>
      </c>
      <c r="AY27" s="21">
        <f>'[1]Consolidado de solicitudes 2021'!BO51</f>
        <v>0</v>
      </c>
      <c r="AZ27" s="21">
        <f>'[1]Consolidado de solicitudes 2021'!BP51</f>
        <v>0</v>
      </c>
      <c r="BA27" s="21">
        <f>'[1]Consolidado de solicitudes 2021'!BQ51</f>
        <v>0</v>
      </c>
      <c r="BB27" s="21">
        <f>'[1]Consolidado de solicitudes 2021'!BR51</f>
        <v>0</v>
      </c>
      <c r="BC27" s="21">
        <f>'[1]Consolidado de solicitudes 2021'!BS51</f>
        <v>0</v>
      </c>
      <c r="BD27" s="21">
        <f>'[1]Consolidado de solicitudes 2021'!BT51</f>
        <v>0</v>
      </c>
    </row>
    <row r="28" spans="2:56" ht="23.1" customHeight="1" x14ac:dyDescent="0.25">
      <c r="B28" s="15">
        <v>20</v>
      </c>
      <c r="C28" s="16" t="s">
        <v>186</v>
      </c>
      <c r="D28" s="32">
        <v>0</v>
      </c>
      <c r="E28" s="32">
        <v>1</v>
      </c>
      <c r="F28" s="59" t="s">
        <v>218</v>
      </c>
      <c r="G28" s="21">
        <v>0</v>
      </c>
      <c r="H28" s="21">
        <v>0</v>
      </c>
      <c r="I28" s="32">
        <v>0</v>
      </c>
      <c r="J28" s="32">
        <v>0</v>
      </c>
      <c r="K28" s="32">
        <v>0</v>
      </c>
      <c r="L28" s="32">
        <v>0</v>
      </c>
      <c r="M28" s="32">
        <v>0</v>
      </c>
      <c r="N28" s="75">
        <v>0</v>
      </c>
      <c r="O28" s="32">
        <v>0</v>
      </c>
      <c r="P28" s="32">
        <v>1</v>
      </c>
      <c r="Q28" s="76">
        <f>'[1]Consolidado de solicitudes 2021'!W52</f>
        <v>44243</v>
      </c>
      <c r="R28" s="21">
        <v>1</v>
      </c>
      <c r="S28" s="21">
        <v>0</v>
      </c>
      <c r="T28" s="21">
        <v>0</v>
      </c>
      <c r="U28" s="21">
        <v>0</v>
      </c>
      <c r="V28" s="21">
        <v>0</v>
      </c>
      <c r="W28" s="21"/>
      <c r="X28" s="21">
        <v>0</v>
      </c>
      <c r="Y28" s="21">
        <v>0</v>
      </c>
      <c r="Z28" s="21">
        <v>0</v>
      </c>
      <c r="AA28" s="21">
        <v>0</v>
      </c>
      <c r="AB28" s="23"/>
      <c r="AC28" s="24" t="str">
        <f>'[1]Consolidado de solicitudes 2021'!AK52</f>
        <v>UAIP</v>
      </c>
      <c r="AD28" s="18">
        <f>'[1]Consolidado de solicitudes 2021'!AL52</f>
        <v>44243</v>
      </c>
      <c r="AE28" s="18">
        <f>'[1]Consolidado de solicitudes 2021'!AM52</f>
        <v>44243</v>
      </c>
      <c r="AF28" s="18">
        <f>'[1]Consolidado de solicitudes 2021'!AN52</f>
        <v>44243</v>
      </c>
      <c r="AG28" s="21">
        <f>'[1]Consolidado de solicitudes 2021'!AQ52</f>
        <v>1</v>
      </c>
      <c r="AH28" s="21">
        <f>'[1]Consolidado de solicitudes 2021'!AR52</f>
        <v>0</v>
      </c>
      <c r="AI28" s="21">
        <f>'[1]Consolidado de solicitudes 2021'!AS52</f>
        <v>1</v>
      </c>
      <c r="AJ28" s="21">
        <f>'[1]Consolidado de solicitudes 2021'!AT52</f>
        <v>0</v>
      </c>
      <c r="AK28" s="21">
        <f>'[1]Consolidado de solicitudes 2021'!AU52</f>
        <v>0</v>
      </c>
      <c r="AL28" s="21">
        <f>'[1]Consolidado de solicitudes 2021'!AV52</f>
        <v>0</v>
      </c>
      <c r="AM28" s="21">
        <f>'[1]Consolidado de solicitudes 2021'!AW52</f>
        <v>1</v>
      </c>
      <c r="AN28" s="21">
        <f>'[1]Consolidado de solicitudes 2021'!AX52</f>
        <v>0</v>
      </c>
      <c r="AO28" s="21">
        <f>'[1]Consolidado de solicitudes 2021'!AY52</f>
        <v>0</v>
      </c>
      <c r="AP28" s="21">
        <f>'[1]Consolidado de solicitudes 2021'!AZ52</f>
        <v>0</v>
      </c>
      <c r="AQ28" s="21">
        <f>'[1]Consolidado de solicitudes 2021'!BA52</f>
        <v>0</v>
      </c>
      <c r="AR28" s="21">
        <f>'[1]Consolidado de solicitudes 2021'!BB52</f>
        <v>0</v>
      </c>
      <c r="AS28" s="21">
        <f>'[1]Consolidado de solicitudes 2021'!BC52</f>
        <v>0</v>
      </c>
      <c r="AT28" s="21">
        <f>'[1]Consolidado de solicitudes 2021'!BD52</f>
        <v>0</v>
      </c>
      <c r="AU28" s="21">
        <f>'[1]Consolidado de solicitudes 2021'!BE52</f>
        <v>1</v>
      </c>
      <c r="AV28" s="21">
        <f>'[1]Consolidado de solicitudes 2021'!BF52</f>
        <v>0</v>
      </c>
      <c r="AW28" s="21">
        <f>'[1]Consolidado de solicitudes 2021'!BM52</f>
        <v>1</v>
      </c>
      <c r="AX28" s="21">
        <f>'[1]Consolidado de solicitudes 2021'!BN52</f>
        <v>0</v>
      </c>
      <c r="AY28" s="21">
        <f>'[1]Consolidado de solicitudes 2021'!BO52</f>
        <v>0</v>
      </c>
      <c r="AZ28" s="21">
        <f>'[1]Consolidado de solicitudes 2021'!BP52</f>
        <v>0</v>
      </c>
      <c r="BA28" s="21">
        <f>'[1]Consolidado de solicitudes 2021'!BQ52</f>
        <v>0</v>
      </c>
      <c r="BB28" s="21">
        <f>'[1]Consolidado de solicitudes 2021'!BR52</f>
        <v>0</v>
      </c>
      <c r="BC28" s="21">
        <f>'[1]Consolidado de solicitudes 2021'!BS52</f>
        <v>0</v>
      </c>
      <c r="BD28" s="21">
        <f>'[1]Consolidado de solicitudes 2021'!BT52</f>
        <v>0</v>
      </c>
    </row>
    <row r="29" spans="2:56" ht="23.1" customHeight="1" x14ac:dyDescent="0.25">
      <c r="B29" s="15">
        <v>21</v>
      </c>
      <c r="C29" s="16" t="s">
        <v>187</v>
      </c>
      <c r="D29" s="32">
        <v>0</v>
      </c>
      <c r="E29" s="32">
        <v>1</v>
      </c>
      <c r="F29" s="59" t="s">
        <v>219</v>
      </c>
      <c r="G29" s="21">
        <v>0</v>
      </c>
      <c r="H29" s="21">
        <v>1</v>
      </c>
      <c r="I29" s="32">
        <v>0</v>
      </c>
      <c r="J29" s="32">
        <v>0</v>
      </c>
      <c r="K29" s="32">
        <v>0</v>
      </c>
      <c r="L29" s="32">
        <v>0</v>
      </c>
      <c r="M29" s="32">
        <v>0</v>
      </c>
      <c r="N29" s="32">
        <v>0</v>
      </c>
      <c r="O29" s="32">
        <v>0</v>
      </c>
      <c r="P29" s="32">
        <v>0</v>
      </c>
      <c r="Q29" s="76">
        <f>'[1]Consolidado de solicitudes 2021'!W53</f>
        <v>44245</v>
      </c>
      <c r="R29" s="21">
        <v>1</v>
      </c>
      <c r="S29" s="21">
        <v>0</v>
      </c>
      <c r="T29" s="21">
        <v>0</v>
      </c>
      <c r="U29" s="21">
        <v>0</v>
      </c>
      <c r="V29" s="21">
        <v>0</v>
      </c>
      <c r="W29" s="21">
        <v>1</v>
      </c>
      <c r="X29" s="21">
        <v>0</v>
      </c>
      <c r="Y29" s="21">
        <v>0</v>
      </c>
      <c r="Z29" s="21">
        <v>0</v>
      </c>
      <c r="AA29" s="21">
        <v>0</v>
      </c>
      <c r="AB29" s="23"/>
      <c r="AC29" s="24" t="str">
        <f>'[1]Consolidado de solicitudes 2021'!AK53</f>
        <v>Dirección de Planificación y Desarrollo Institucional</v>
      </c>
      <c r="AD29" s="18">
        <f>'[1]Consolidado de solicitudes 2021'!AL53</f>
        <v>44246</v>
      </c>
      <c r="AE29" s="18">
        <f>'[1]Consolidado de solicitudes 2021'!AM53</f>
        <v>44249</v>
      </c>
      <c r="AF29" s="18">
        <f>'[1]Consolidado de solicitudes 2021'!AN53</f>
        <v>44250</v>
      </c>
      <c r="AG29" s="21">
        <f>'[1]Consolidado de solicitudes 2021'!AQ53</f>
        <v>1</v>
      </c>
      <c r="AH29" s="21">
        <f>'[1]Consolidado de solicitudes 2021'!AR53</f>
        <v>0</v>
      </c>
      <c r="AI29" s="21">
        <f>'[1]Consolidado de solicitudes 2021'!AS53</f>
        <v>1</v>
      </c>
      <c r="AJ29" s="21">
        <f>'[1]Consolidado de solicitudes 2021'!AT53</f>
        <v>0</v>
      </c>
      <c r="AK29" s="21">
        <f>'[1]Consolidado de solicitudes 2021'!AU53</f>
        <v>0</v>
      </c>
      <c r="AL29" s="21">
        <f>'[1]Consolidado de solicitudes 2021'!AV53</f>
        <v>0</v>
      </c>
      <c r="AM29" s="21">
        <f>'[1]Consolidado de solicitudes 2021'!AW53</f>
        <v>1</v>
      </c>
      <c r="AN29" s="21">
        <f>'[1]Consolidado de solicitudes 2021'!AX53</f>
        <v>0</v>
      </c>
      <c r="AO29" s="21">
        <f>'[1]Consolidado de solicitudes 2021'!AY53</f>
        <v>0</v>
      </c>
      <c r="AP29" s="21">
        <f>'[1]Consolidado de solicitudes 2021'!AZ53</f>
        <v>0</v>
      </c>
      <c r="AQ29" s="21">
        <f>'[1]Consolidado de solicitudes 2021'!BA53</f>
        <v>0</v>
      </c>
      <c r="AR29" s="21">
        <f>'[1]Consolidado de solicitudes 2021'!BB53</f>
        <v>0</v>
      </c>
      <c r="AS29" s="21">
        <f>'[1]Consolidado de solicitudes 2021'!BC53</f>
        <v>0</v>
      </c>
      <c r="AT29" s="21">
        <f>'[1]Consolidado de solicitudes 2021'!BD53</f>
        <v>0</v>
      </c>
      <c r="AU29" s="21">
        <f>'[1]Consolidado de solicitudes 2021'!BE53</f>
        <v>1</v>
      </c>
      <c r="AV29" s="21">
        <f>'[1]Consolidado de solicitudes 2021'!BF53</f>
        <v>0</v>
      </c>
      <c r="AW29" s="21">
        <f>'[1]Consolidado de solicitudes 2021'!BM53</f>
        <v>1</v>
      </c>
      <c r="AX29" s="21">
        <f>'[1]Consolidado de solicitudes 2021'!BN53</f>
        <v>0</v>
      </c>
      <c r="AY29" s="21">
        <f>'[1]Consolidado de solicitudes 2021'!BO53</f>
        <v>0</v>
      </c>
      <c r="AZ29" s="21">
        <f>'[1]Consolidado de solicitudes 2021'!BP53</f>
        <v>0</v>
      </c>
      <c r="BA29" s="21">
        <f>'[1]Consolidado de solicitudes 2021'!BQ53</f>
        <v>0</v>
      </c>
      <c r="BB29" s="21">
        <f>'[1]Consolidado de solicitudes 2021'!BR53</f>
        <v>0</v>
      </c>
      <c r="BC29" s="21">
        <f>'[1]Consolidado de solicitudes 2021'!BS53</f>
        <v>0</v>
      </c>
      <c r="BD29" s="21">
        <f>'[1]Consolidado de solicitudes 2021'!BT53</f>
        <v>0</v>
      </c>
    </row>
    <row r="30" spans="2:56" ht="23.1" customHeight="1" x14ac:dyDescent="0.25">
      <c r="B30" s="15">
        <v>22</v>
      </c>
      <c r="C30" s="16" t="s">
        <v>188</v>
      </c>
      <c r="D30" s="32">
        <v>0</v>
      </c>
      <c r="E30" s="32">
        <v>1</v>
      </c>
      <c r="F30" s="59" t="s">
        <v>220</v>
      </c>
      <c r="G30" s="21">
        <v>0</v>
      </c>
      <c r="H30" s="21">
        <v>2</v>
      </c>
      <c r="I30" s="32">
        <v>0</v>
      </c>
      <c r="J30" s="32">
        <v>0</v>
      </c>
      <c r="K30" s="32">
        <v>0</v>
      </c>
      <c r="L30" s="32">
        <v>0</v>
      </c>
      <c r="M30" s="32">
        <v>0</v>
      </c>
      <c r="N30" s="32">
        <v>0</v>
      </c>
      <c r="O30" s="32">
        <v>0</v>
      </c>
      <c r="P30" s="32">
        <v>0</v>
      </c>
      <c r="Q30" s="76">
        <f>'[1]Consolidado de solicitudes 2021'!W54</f>
        <v>44246</v>
      </c>
      <c r="R30" s="21">
        <v>1</v>
      </c>
      <c r="S30" s="21">
        <v>0</v>
      </c>
      <c r="T30" s="21">
        <v>0</v>
      </c>
      <c r="U30" s="21">
        <v>0</v>
      </c>
      <c r="V30" s="21">
        <v>0</v>
      </c>
      <c r="W30" s="21">
        <v>1</v>
      </c>
      <c r="X30" s="21">
        <v>0</v>
      </c>
      <c r="Y30" s="21">
        <v>0</v>
      </c>
      <c r="Z30" s="21">
        <v>0</v>
      </c>
      <c r="AA30" s="21">
        <v>0</v>
      </c>
      <c r="AB30" s="23"/>
      <c r="AC30" s="24" t="str">
        <f>'[1]Consolidado de solicitudes 2021'!AK54</f>
        <v>DIGESTYC</v>
      </c>
      <c r="AD30" s="18">
        <f>'[1]Consolidado de solicitudes 2021'!AL54</f>
        <v>44246</v>
      </c>
      <c r="AE30" s="18">
        <f>'[1]Consolidado de solicitudes 2021'!AM54</f>
        <v>44249</v>
      </c>
      <c r="AF30" s="18">
        <f>'[1]Consolidado de solicitudes 2021'!AN54</f>
        <v>44249</v>
      </c>
      <c r="AG30" s="21">
        <f>'[1]Consolidado de solicitudes 2021'!AQ54</f>
        <v>0</v>
      </c>
      <c r="AH30" s="21">
        <f>'[1]Consolidado de solicitudes 2021'!AR54</f>
        <v>1</v>
      </c>
      <c r="AI30" s="21">
        <f>'[1]Consolidado de solicitudes 2021'!AS54</f>
        <v>1</v>
      </c>
      <c r="AJ30" s="21">
        <f>'[1]Consolidado de solicitudes 2021'!AT54</f>
        <v>0</v>
      </c>
      <c r="AK30" s="21">
        <f>'[1]Consolidado de solicitudes 2021'!AU54</f>
        <v>0</v>
      </c>
      <c r="AL30" s="21">
        <f>'[1]Consolidado de solicitudes 2021'!AV54</f>
        <v>0</v>
      </c>
      <c r="AM30" s="21">
        <f>'[1]Consolidado de solicitudes 2021'!AW54</f>
        <v>1</v>
      </c>
      <c r="AN30" s="21">
        <f>'[1]Consolidado de solicitudes 2021'!AX54</f>
        <v>0</v>
      </c>
      <c r="AO30" s="21">
        <f>'[1]Consolidado de solicitudes 2021'!AY54</f>
        <v>0</v>
      </c>
      <c r="AP30" s="21">
        <f>'[1]Consolidado de solicitudes 2021'!AZ54</f>
        <v>0</v>
      </c>
      <c r="AQ30" s="21">
        <f>'[1]Consolidado de solicitudes 2021'!BA54</f>
        <v>0</v>
      </c>
      <c r="AR30" s="21">
        <f>'[1]Consolidado de solicitudes 2021'!BB54</f>
        <v>0</v>
      </c>
      <c r="AS30" s="21">
        <f>'[1]Consolidado de solicitudes 2021'!BC54</f>
        <v>0</v>
      </c>
      <c r="AT30" s="21">
        <f>'[1]Consolidado de solicitudes 2021'!BD54</f>
        <v>0</v>
      </c>
      <c r="AU30" s="21">
        <f>'[1]Consolidado de solicitudes 2021'!BE54</f>
        <v>1</v>
      </c>
      <c r="AV30" s="21">
        <f>'[1]Consolidado de solicitudes 2021'!BF54</f>
        <v>0</v>
      </c>
      <c r="AW30" s="21">
        <f>'[1]Consolidado de solicitudes 2021'!BM54</f>
        <v>1</v>
      </c>
      <c r="AX30" s="21">
        <f>'[1]Consolidado de solicitudes 2021'!BN54</f>
        <v>0</v>
      </c>
      <c r="AY30" s="21">
        <f>'[1]Consolidado de solicitudes 2021'!BO54</f>
        <v>0</v>
      </c>
      <c r="AZ30" s="21">
        <f>'[1]Consolidado de solicitudes 2021'!BP54</f>
        <v>0</v>
      </c>
      <c r="BA30" s="21">
        <f>'[1]Consolidado de solicitudes 2021'!BQ54</f>
        <v>0</v>
      </c>
      <c r="BB30" s="21">
        <f>'[1]Consolidado de solicitudes 2021'!BR54</f>
        <v>0</v>
      </c>
      <c r="BC30" s="21">
        <f>'[1]Consolidado de solicitudes 2021'!BS54</f>
        <v>0</v>
      </c>
      <c r="BD30" s="21">
        <f>'[1]Consolidado de solicitudes 2021'!BT54</f>
        <v>0</v>
      </c>
    </row>
    <row r="31" spans="2:56" ht="23.1" customHeight="1" x14ac:dyDescent="0.25">
      <c r="B31" s="15">
        <v>23</v>
      </c>
      <c r="C31" s="16" t="s">
        <v>189</v>
      </c>
      <c r="D31" s="32">
        <v>1</v>
      </c>
      <c r="E31" s="32"/>
      <c r="F31" s="59" t="s">
        <v>221</v>
      </c>
      <c r="G31" s="21">
        <v>0</v>
      </c>
      <c r="H31" s="21">
        <v>10</v>
      </c>
      <c r="I31" s="32">
        <v>0</v>
      </c>
      <c r="J31" s="32">
        <v>0</v>
      </c>
      <c r="K31" s="32">
        <v>0</v>
      </c>
      <c r="L31" s="32">
        <v>0</v>
      </c>
      <c r="M31" s="32">
        <v>0</v>
      </c>
      <c r="N31" s="32">
        <v>0</v>
      </c>
      <c r="O31" s="32">
        <v>0</v>
      </c>
      <c r="P31" s="32">
        <v>0</v>
      </c>
      <c r="Q31" s="76">
        <f>'[1]Consolidado de solicitudes 2021'!W55</f>
        <v>44250</v>
      </c>
      <c r="R31" s="21">
        <v>1</v>
      </c>
      <c r="S31" s="21">
        <v>0</v>
      </c>
      <c r="T31" s="21">
        <v>0</v>
      </c>
      <c r="U31" s="21">
        <v>0</v>
      </c>
      <c r="V31" s="21">
        <v>0</v>
      </c>
      <c r="W31" s="21">
        <v>1</v>
      </c>
      <c r="X31" s="21">
        <v>0</v>
      </c>
      <c r="Y31" s="21">
        <v>0</v>
      </c>
      <c r="Z31" s="21">
        <v>0</v>
      </c>
      <c r="AA31" s="21">
        <v>0</v>
      </c>
      <c r="AB31" s="23"/>
      <c r="AC31" s="24" t="str">
        <f>'[1]Consolidado de solicitudes 2021'!AK55</f>
        <v>DATCO</v>
      </c>
      <c r="AD31" s="18">
        <f>'[1]Consolidado de solicitudes 2021'!AL55</f>
        <v>44251</v>
      </c>
      <c r="AE31" s="18">
        <f>'[1]Consolidado de solicitudes 2021'!AM55</f>
        <v>44252</v>
      </c>
      <c r="AF31" s="18">
        <f>'[1]Consolidado de solicitudes 2021'!AN55</f>
        <v>44252</v>
      </c>
      <c r="AG31" s="21">
        <f>'[1]Consolidado de solicitudes 2021'!AQ55</f>
        <v>0</v>
      </c>
      <c r="AH31" s="21">
        <f>'[1]Consolidado de solicitudes 2021'!AR55</f>
        <v>1</v>
      </c>
      <c r="AI31" s="21">
        <f>'[1]Consolidado de solicitudes 2021'!AS55</f>
        <v>1</v>
      </c>
      <c r="AJ31" s="21">
        <f>'[1]Consolidado de solicitudes 2021'!AT55</f>
        <v>0</v>
      </c>
      <c r="AK31" s="21">
        <f>'[1]Consolidado de solicitudes 2021'!AU55</f>
        <v>0</v>
      </c>
      <c r="AL31" s="21">
        <f>'[1]Consolidado de solicitudes 2021'!AV55</f>
        <v>1</v>
      </c>
      <c r="AM31" s="21">
        <f>'[1]Consolidado de solicitudes 2021'!AW55</f>
        <v>0</v>
      </c>
      <c r="AN31" s="21">
        <f>'[1]Consolidado de solicitudes 2021'!AX55</f>
        <v>0</v>
      </c>
      <c r="AO31" s="21">
        <f>'[1]Consolidado de solicitudes 2021'!AY55</f>
        <v>0</v>
      </c>
      <c r="AP31" s="21">
        <f>'[1]Consolidado de solicitudes 2021'!AZ55</f>
        <v>0</v>
      </c>
      <c r="AQ31" s="21">
        <f>'[1]Consolidado de solicitudes 2021'!BA55</f>
        <v>0</v>
      </c>
      <c r="AR31" s="21">
        <f>'[1]Consolidado de solicitudes 2021'!BB55</f>
        <v>0</v>
      </c>
      <c r="AS31" s="21">
        <f>'[1]Consolidado de solicitudes 2021'!BC55</f>
        <v>0</v>
      </c>
      <c r="AT31" s="21">
        <f>'[1]Consolidado de solicitudes 2021'!BD55</f>
        <v>1</v>
      </c>
      <c r="AU31" s="21">
        <f>'[1]Consolidado de solicitudes 2021'!BE55</f>
        <v>0</v>
      </c>
      <c r="AV31" s="21">
        <f>'[1]Consolidado de solicitudes 2021'!BF55</f>
        <v>0</v>
      </c>
      <c r="AW31" s="21">
        <f>'[1]Consolidado de solicitudes 2021'!BM55</f>
        <v>1</v>
      </c>
      <c r="AX31" s="21">
        <f>'[1]Consolidado de solicitudes 2021'!BN55</f>
        <v>0</v>
      </c>
      <c r="AY31" s="21">
        <f>'[1]Consolidado de solicitudes 2021'!BO55</f>
        <v>0</v>
      </c>
      <c r="AZ31" s="21">
        <f>'[1]Consolidado de solicitudes 2021'!BP55</f>
        <v>0</v>
      </c>
      <c r="BA31" s="21">
        <f>'[1]Consolidado de solicitudes 2021'!BQ55</f>
        <v>0</v>
      </c>
      <c r="BB31" s="21">
        <f>'[1]Consolidado de solicitudes 2021'!BR55</f>
        <v>0</v>
      </c>
      <c r="BC31" s="21">
        <f>'[1]Consolidado de solicitudes 2021'!BS55</f>
        <v>0</v>
      </c>
      <c r="BD31" s="21">
        <f>'[1]Consolidado de solicitudes 2021'!BT55</f>
        <v>0</v>
      </c>
    </row>
    <row r="32" spans="2:56" ht="23.1" customHeight="1" x14ac:dyDescent="0.25">
      <c r="B32" s="15">
        <v>24</v>
      </c>
      <c r="C32" s="16" t="s">
        <v>190</v>
      </c>
      <c r="D32" s="32">
        <v>0</v>
      </c>
      <c r="E32" s="32">
        <v>1</v>
      </c>
      <c r="F32" s="59" t="s">
        <v>222</v>
      </c>
      <c r="G32" s="21">
        <v>0</v>
      </c>
      <c r="H32" s="21">
        <v>1</v>
      </c>
      <c r="I32" s="32">
        <v>0</v>
      </c>
      <c r="J32" s="32">
        <v>0</v>
      </c>
      <c r="K32" s="32">
        <v>0</v>
      </c>
      <c r="L32" s="32">
        <v>0</v>
      </c>
      <c r="M32" s="32">
        <v>0</v>
      </c>
      <c r="N32" s="32">
        <v>0</v>
      </c>
      <c r="O32" s="32">
        <v>0</v>
      </c>
      <c r="P32" s="32">
        <v>0</v>
      </c>
      <c r="Q32" s="76">
        <f>'[1]Consolidado de solicitudes 2021'!W56</f>
        <v>44252</v>
      </c>
      <c r="R32" s="21">
        <v>1</v>
      </c>
      <c r="S32" s="21">
        <v>0</v>
      </c>
      <c r="T32" s="21">
        <v>0</v>
      </c>
      <c r="U32" s="21">
        <v>0</v>
      </c>
      <c r="V32" s="21">
        <v>0</v>
      </c>
      <c r="W32" s="21">
        <v>1</v>
      </c>
      <c r="X32" s="21">
        <v>0</v>
      </c>
      <c r="Y32" s="21">
        <v>0</v>
      </c>
      <c r="Z32" s="21">
        <v>0</v>
      </c>
      <c r="AA32" s="21">
        <v>0</v>
      </c>
      <c r="AB32" s="23"/>
      <c r="AC32" s="24" t="str">
        <f>'[1]Consolidado de solicitudes 2021'!AK56</f>
        <v>Unidad de Firma Electrónica</v>
      </c>
      <c r="AD32" s="18">
        <f>'[1]Consolidado de solicitudes 2021'!AL56</f>
        <v>44252</v>
      </c>
      <c r="AE32" s="18">
        <f>'[1]Consolidado de solicitudes 2021'!AM56</f>
        <v>44252</v>
      </c>
      <c r="AF32" s="18">
        <f>'[1]Consolidado de solicitudes 2021'!AN56</f>
        <v>44253</v>
      </c>
      <c r="AG32" s="21">
        <f>'[1]Consolidado de solicitudes 2021'!AQ56</f>
        <v>1</v>
      </c>
      <c r="AH32" s="21">
        <f>'[1]Consolidado de solicitudes 2021'!AR56</f>
        <v>0</v>
      </c>
      <c r="AI32" s="21">
        <f>'[1]Consolidado de solicitudes 2021'!AS56</f>
        <v>1</v>
      </c>
      <c r="AJ32" s="21">
        <f>'[1]Consolidado de solicitudes 2021'!AT56</f>
        <v>0</v>
      </c>
      <c r="AK32" s="21">
        <f>'[1]Consolidado de solicitudes 2021'!AU56</f>
        <v>0</v>
      </c>
      <c r="AL32" s="21">
        <f>'[1]Consolidado de solicitudes 2021'!AV56</f>
        <v>1</v>
      </c>
      <c r="AM32" s="21">
        <f>'[1]Consolidado de solicitudes 2021'!AW56</f>
        <v>0</v>
      </c>
      <c r="AN32" s="21">
        <f>'[1]Consolidado de solicitudes 2021'!AX56</f>
        <v>0</v>
      </c>
      <c r="AO32" s="21">
        <f>'[1]Consolidado de solicitudes 2021'!AY56</f>
        <v>0</v>
      </c>
      <c r="AP32" s="21">
        <f>'[1]Consolidado de solicitudes 2021'!AZ56</f>
        <v>0</v>
      </c>
      <c r="AQ32" s="21">
        <f>'[1]Consolidado de solicitudes 2021'!BA56</f>
        <v>0</v>
      </c>
      <c r="AR32" s="21">
        <f>'[1]Consolidado de solicitudes 2021'!BB56</f>
        <v>0</v>
      </c>
      <c r="AS32" s="21">
        <f>'[1]Consolidado de solicitudes 2021'!BC56</f>
        <v>0</v>
      </c>
      <c r="AT32" s="21">
        <f>'[1]Consolidado de solicitudes 2021'!BD56</f>
        <v>0</v>
      </c>
      <c r="AU32" s="21">
        <f>'[1]Consolidado de solicitudes 2021'!BE56</f>
        <v>0</v>
      </c>
      <c r="AV32" s="21">
        <f>'[1]Consolidado de solicitudes 2021'!BF56</f>
        <v>1</v>
      </c>
      <c r="AW32" s="21">
        <f>'[1]Consolidado de solicitudes 2021'!BM56</f>
        <v>1</v>
      </c>
      <c r="AX32" s="21">
        <f>'[1]Consolidado de solicitudes 2021'!BN56</f>
        <v>0</v>
      </c>
      <c r="AY32" s="21">
        <f>'[1]Consolidado de solicitudes 2021'!BO56</f>
        <v>0</v>
      </c>
      <c r="AZ32" s="21">
        <f>'[1]Consolidado de solicitudes 2021'!BP56</f>
        <v>0</v>
      </c>
      <c r="BA32" s="21">
        <f>'[1]Consolidado de solicitudes 2021'!BQ56</f>
        <v>0</v>
      </c>
      <c r="BB32" s="21">
        <f>'[1]Consolidado de solicitudes 2021'!BR56</f>
        <v>0</v>
      </c>
      <c r="BC32" s="21">
        <f>'[1]Consolidado de solicitudes 2021'!BS56</f>
        <v>0</v>
      </c>
      <c r="BD32" s="21">
        <f>'[1]Consolidado de solicitudes 2021'!BT56</f>
        <v>0</v>
      </c>
    </row>
    <row r="33" spans="2:56" ht="23.1" customHeight="1" x14ac:dyDescent="0.25">
      <c r="B33" s="15">
        <v>25</v>
      </c>
      <c r="C33" s="16" t="s">
        <v>191</v>
      </c>
      <c r="D33" s="32">
        <v>1</v>
      </c>
      <c r="E33" s="32">
        <v>0</v>
      </c>
      <c r="F33" s="59" t="s">
        <v>223</v>
      </c>
      <c r="G33" s="21">
        <v>0</v>
      </c>
      <c r="H33" s="21">
        <v>5</v>
      </c>
      <c r="I33" s="32">
        <v>0</v>
      </c>
      <c r="J33" s="32">
        <v>0</v>
      </c>
      <c r="K33" s="32">
        <v>0</v>
      </c>
      <c r="L33" s="32">
        <v>0</v>
      </c>
      <c r="M33" s="75">
        <v>0</v>
      </c>
      <c r="N33" s="32">
        <v>0</v>
      </c>
      <c r="O33" s="32">
        <v>0</v>
      </c>
      <c r="P33" s="32">
        <v>0</v>
      </c>
      <c r="Q33" s="76">
        <f>'[1]Consolidado de solicitudes 2021'!W57</f>
        <v>44252</v>
      </c>
      <c r="R33" s="21">
        <v>1</v>
      </c>
      <c r="S33" s="21">
        <v>0</v>
      </c>
      <c r="T33" s="21">
        <v>0</v>
      </c>
      <c r="U33" s="21">
        <v>0</v>
      </c>
      <c r="V33" s="21">
        <v>0</v>
      </c>
      <c r="W33" s="21">
        <v>1</v>
      </c>
      <c r="X33" s="21">
        <v>0</v>
      </c>
      <c r="Y33" s="21">
        <v>0</v>
      </c>
      <c r="Z33" s="21">
        <v>0</v>
      </c>
      <c r="AA33" s="21">
        <v>0</v>
      </c>
      <c r="AB33" s="23"/>
      <c r="AC33" s="24" t="str">
        <f>'[1]Consolidado de solicitudes 2021'!AK57</f>
        <v>Unida de Género - Dirección de Asuntos Jurídicos</v>
      </c>
      <c r="AD33" s="18" t="str">
        <f>'[1]Consolidado de solicitudes 2021'!AL57</f>
        <v>25/02/2021 - 26/02/2021</v>
      </c>
      <c r="AE33" s="18" t="str">
        <f>'[1]Consolidado de solicitudes 2021'!AM57</f>
        <v>26/02/2021 - 03/03/2021</v>
      </c>
      <c r="AF33" s="18">
        <f>'[1]Consolidado de solicitudes 2021'!AN57</f>
        <v>44258</v>
      </c>
      <c r="AG33" s="21">
        <f>'[1]Consolidado de solicitudes 2021'!AQ57</f>
        <v>0</v>
      </c>
      <c r="AH33" s="21">
        <f>'[1]Consolidado de solicitudes 2021'!AR57</f>
        <v>1</v>
      </c>
      <c r="AI33" s="21">
        <f>'[1]Consolidado de solicitudes 2021'!AS57</f>
        <v>1</v>
      </c>
      <c r="AJ33" s="21">
        <f>'[1]Consolidado de solicitudes 2021'!AT57</f>
        <v>0</v>
      </c>
      <c r="AK33" s="21">
        <f>'[1]Consolidado de solicitudes 2021'!AU57</f>
        <v>0</v>
      </c>
      <c r="AL33" s="21">
        <f>'[1]Consolidado de solicitudes 2021'!AV57</f>
        <v>0</v>
      </c>
      <c r="AM33" s="21">
        <f>'[1]Consolidado de solicitudes 2021'!AW57</f>
        <v>1</v>
      </c>
      <c r="AN33" s="21">
        <f>'[1]Consolidado de solicitudes 2021'!AX57</f>
        <v>0</v>
      </c>
      <c r="AO33" s="21">
        <f>'[1]Consolidado de solicitudes 2021'!AY57</f>
        <v>0</v>
      </c>
      <c r="AP33" s="21">
        <f>'[1]Consolidado de solicitudes 2021'!AZ57</f>
        <v>0</v>
      </c>
      <c r="AQ33" s="21">
        <f>'[1]Consolidado de solicitudes 2021'!BA57</f>
        <v>0</v>
      </c>
      <c r="AR33" s="21">
        <f>'[1]Consolidado de solicitudes 2021'!BB57</f>
        <v>0</v>
      </c>
      <c r="AS33" s="21">
        <f>'[1]Consolidado de solicitudes 2021'!BC57</f>
        <v>0</v>
      </c>
      <c r="AT33" s="21">
        <f>'[1]Consolidado de solicitudes 2021'!BD57</f>
        <v>0</v>
      </c>
      <c r="AU33" s="21">
        <f>'[1]Consolidado de solicitudes 2021'!BE57</f>
        <v>0</v>
      </c>
      <c r="AV33" s="21">
        <f>'[1]Consolidado de solicitudes 2021'!BF57</f>
        <v>1</v>
      </c>
      <c r="AW33" s="21">
        <f>'[1]Consolidado de solicitudes 2021'!BM57</f>
        <v>1</v>
      </c>
      <c r="AX33" s="21">
        <f>'[1]Consolidado de solicitudes 2021'!BN57</f>
        <v>0</v>
      </c>
      <c r="AY33" s="21">
        <f>'[1]Consolidado de solicitudes 2021'!BO57</f>
        <v>0</v>
      </c>
      <c r="AZ33" s="21">
        <f>'[1]Consolidado de solicitudes 2021'!BP57</f>
        <v>0</v>
      </c>
      <c r="BA33" s="21">
        <f>'[1]Consolidado de solicitudes 2021'!BQ57</f>
        <v>0</v>
      </c>
      <c r="BB33" s="21">
        <f>'[1]Consolidado de solicitudes 2021'!BR57</f>
        <v>0</v>
      </c>
      <c r="BC33" s="21">
        <f>'[1]Consolidado de solicitudes 2021'!BS57</f>
        <v>0</v>
      </c>
      <c r="BD33" s="21">
        <f>'[1]Consolidado de solicitudes 2021'!BT57</f>
        <v>0</v>
      </c>
    </row>
    <row r="34" spans="2:56" ht="23.1" customHeight="1" x14ac:dyDescent="0.25">
      <c r="B34" s="15">
        <v>26</v>
      </c>
      <c r="C34" s="16" t="s">
        <v>192</v>
      </c>
      <c r="D34" s="32">
        <v>1</v>
      </c>
      <c r="E34" s="32">
        <v>0</v>
      </c>
      <c r="F34" s="59" t="s">
        <v>224</v>
      </c>
      <c r="G34" s="21">
        <v>0</v>
      </c>
      <c r="H34" s="21">
        <v>3</v>
      </c>
      <c r="I34" s="32">
        <v>0</v>
      </c>
      <c r="J34" s="32">
        <v>0</v>
      </c>
      <c r="K34" s="32">
        <v>0</v>
      </c>
      <c r="L34" s="32">
        <v>0</v>
      </c>
      <c r="M34" s="32">
        <v>0</v>
      </c>
      <c r="N34" s="32">
        <v>0</v>
      </c>
      <c r="O34" s="32">
        <v>0</v>
      </c>
      <c r="P34" s="32">
        <v>0</v>
      </c>
      <c r="Q34" s="76">
        <f>'[1]Consolidado de solicitudes 2021'!W58</f>
        <v>44252</v>
      </c>
      <c r="R34" s="21">
        <v>1</v>
      </c>
      <c r="S34" s="21">
        <v>0</v>
      </c>
      <c r="T34" s="21">
        <v>0</v>
      </c>
      <c r="U34" s="21">
        <v>0</v>
      </c>
      <c r="V34" s="21">
        <v>0</v>
      </c>
      <c r="W34" s="21">
        <v>1</v>
      </c>
      <c r="X34" s="21">
        <v>0</v>
      </c>
      <c r="Y34" s="21">
        <v>0</v>
      </c>
      <c r="Z34" s="21">
        <v>0</v>
      </c>
      <c r="AA34" s="21">
        <v>0</v>
      </c>
      <c r="AB34" s="23"/>
      <c r="AC34" s="24" t="str">
        <f>'[1]Consolidado de solicitudes 2021'!AK58</f>
        <v>Dirección de Talento Humano</v>
      </c>
      <c r="AD34" s="18">
        <f>'[1]Consolidado de solicitudes 2021'!AL58</f>
        <v>44252</v>
      </c>
      <c r="AE34" s="18">
        <f>'[1]Consolidado de solicitudes 2021'!AM58</f>
        <v>44259</v>
      </c>
      <c r="AF34" s="18">
        <f>'[1]Consolidado de solicitudes 2021'!AN58</f>
        <v>44260</v>
      </c>
      <c r="AG34" s="21">
        <f>'[1]Consolidado de solicitudes 2021'!AQ58</f>
        <v>0</v>
      </c>
      <c r="AH34" s="21">
        <f>'[1]Consolidado de solicitudes 2021'!AR58</f>
        <v>1</v>
      </c>
      <c r="AI34" s="21">
        <f>'[1]Consolidado de solicitudes 2021'!AS58</f>
        <v>1</v>
      </c>
      <c r="AJ34" s="21">
        <f>'[1]Consolidado de solicitudes 2021'!AT58</f>
        <v>0</v>
      </c>
      <c r="AK34" s="21">
        <f>'[1]Consolidado de solicitudes 2021'!AU58</f>
        <v>0</v>
      </c>
      <c r="AL34" s="21">
        <f>'[1]Consolidado de solicitudes 2021'!AV58</f>
        <v>0</v>
      </c>
      <c r="AM34" s="21">
        <f>'[1]Consolidado de solicitudes 2021'!AW58</f>
        <v>1</v>
      </c>
      <c r="AN34" s="21">
        <f>'[1]Consolidado de solicitudes 2021'!AX58</f>
        <v>0</v>
      </c>
      <c r="AO34" s="21">
        <f>'[1]Consolidado de solicitudes 2021'!AY58</f>
        <v>0</v>
      </c>
      <c r="AP34" s="21">
        <f>'[1]Consolidado de solicitudes 2021'!AZ58</f>
        <v>0</v>
      </c>
      <c r="AQ34" s="21">
        <f>'[1]Consolidado de solicitudes 2021'!BA58</f>
        <v>0</v>
      </c>
      <c r="AR34" s="21">
        <f>'[1]Consolidado de solicitudes 2021'!BB58</f>
        <v>0</v>
      </c>
      <c r="AS34" s="21">
        <f>'[1]Consolidado de solicitudes 2021'!BC58</f>
        <v>0</v>
      </c>
      <c r="AT34" s="21">
        <f>'[1]Consolidado de solicitudes 2021'!BD58</f>
        <v>0</v>
      </c>
      <c r="AU34" s="21">
        <f>'[1]Consolidado de solicitudes 2021'!BE58</f>
        <v>0</v>
      </c>
      <c r="AV34" s="21">
        <f>'[1]Consolidado de solicitudes 2021'!BF58</f>
        <v>1</v>
      </c>
      <c r="AW34" s="21">
        <f>'[1]Consolidado de solicitudes 2021'!BM58</f>
        <v>1</v>
      </c>
      <c r="AX34" s="21">
        <f>'[1]Consolidado de solicitudes 2021'!BN58</f>
        <v>0</v>
      </c>
      <c r="AY34" s="21">
        <f>'[1]Consolidado de solicitudes 2021'!BO58</f>
        <v>0</v>
      </c>
      <c r="AZ34" s="21">
        <f>'[1]Consolidado de solicitudes 2021'!BP58</f>
        <v>0</v>
      </c>
      <c r="BA34" s="21">
        <f>'[1]Consolidado de solicitudes 2021'!BQ58</f>
        <v>0</v>
      </c>
      <c r="BB34" s="21">
        <f>'[1]Consolidado de solicitudes 2021'!BR58</f>
        <v>0</v>
      </c>
      <c r="BC34" s="21">
        <f>'[1]Consolidado de solicitudes 2021'!BS58</f>
        <v>0</v>
      </c>
      <c r="BD34" s="21">
        <f>'[1]Consolidado de solicitudes 2021'!BT58</f>
        <v>0</v>
      </c>
    </row>
    <row r="35" spans="2:56" ht="23.1" customHeight="1" x14ac:dyDescent="0.25">
      <c r="B35" s="15">
        <v>27</v>
      </c>
      <c r="C35" s="16" t="s">
        <v>193</v>
      </c>
      <c r="D35" s="32">
        <v>1</v>
      </c>
      <c r="E35" s="32">
        <v>0</v>
      </c>
      <c r="F35" s="59" t="s">
        <v>225</v>
      </c>
      <c r="G35" s="21">
        <v>0</v>
      </c>
      <c r="H35" s="21">
        <v>3</v>
      </c>
      <c r="I35" s="32">
        <v>0</v>
      </c>
      <c r="J35" s="32">
        <v>0</v>
      </c>
      <c r="K35" s="32">
        <v>0</v>
      </c>
      <c r="L35" s="32">
        <v>0</v>
      </c>
      <c r="M35" s="32">
        <v>0</v>
      </c>
      <c r="N35" s="32">
        <v>0</v>
      </c>
      <c r="O35" s="32">
        <v>0</v>
      </c>
      <c r="P35" s="32">
        <v>0</v>
      </c>
      <c r="Q35" s="76">
        <f>'[1]Consolidado de solicitudes 2021'!W59</f>
        <v>44252</v>
      </c>
      <c r="R35" s="21">
        <v>1</v>
      </c>
      <c r="S35" s="21">
        <v>0</v>
      </c>
      <c r="T35" s="21">
        <v>0</v>
      </c>
      <c r="U35" s="21">
        <v>0</v>
      </c>
      <c r="V35" s="21">
        <v>0</v>
      </c>
      <c r="W35" s="21">
        <v>1</v>
      </c>
      <c r="X35" s="21">
        <v>0</v>
      </c>
      <c r="Y35" s="21">
        <v>0</v>
      </c>
      <c r="Z35" s="21">
        <v>0</v>
      </c>
      <c r="AA35" s="21">
        <v>0</v>
      </c>
      <c r="AB35" s="23"/>
      <c r="AC35" s="24" t="str">
        <f>'[1]Consolidado de solicitudes 2021'!AK59</f>
        <v>Dirección de Talento Humano</v>
      </c>
      <c r="AD35" s="18">
        <f>'[1]Consolidado de solicitudes 2021'!AL59</f>
        <v>44252</v>
      </c>
      <c r="AE35" s="18">
        <f>'[1]Consolidado de solicitudes 2021'!AM59</f>
        <v>44263</v>
      </c>
      <c r="AF35" s="18">
        <f>'[1]Consolidado de solicitudes 2021'!AN59</f>
        <v>44264</v>
      </c>
      <c r="AG35" s="21">
        <f>'[1]Consolidado de solicitudes 2021'!AQ59</f>
        <v>0</v>
      </c>
      <c r="AH35" s="21">
        <f>'[1]Consolidado de solicitudes 2021'!AR59</f>
        <v>1</v>
      </c>
      <c r="AI35" s="21">
        <f>'[1]Consolidado de solicitudes 2021'!AS59</f>
        <v>1</v>
      </c>
      <c r="AJ35" s="21">
        <f>'[1]Consolidado de solicitudes 2021'!AT59</f>
        <v>0</v>
      </c>
      <c r="AK35" s="21">
        <f>'[1]Consolidado de solicitudes 2021'!AU59</f>
        <v>0</v>
      </c>
      <c r="AL35" s="21">
        <f>'[1]Consolidado de solicitudes 2021'!AV59</f>
        <v>0</v>
      </c>
      <c r="AM35" s="21">
        <f>'[1]Consolidado de solicitudes 2021'!AW59</f>
        <v>1</v>
      </c>
      <c r="AN35" s="21">
        <f>'[1]Consolidado de solicitudes 2021'!AX59</f>
        <v>0</v>
      </c>
      <c r="AO35" s="21">
        <f>'[1]Consolidado de solicitudes 2021'!AY59</f>
        <v>0</v>
      </c>
      <c r="AP35" s="21">
        <f>'[1]Consolidado de solicitudes 2021'!AZ59</f>
        <v>0</v>
      </c>
      <c r="AQ35" s="21">
        <f>'[1]Consolidado de solicitudes 2021'!BA59</f>
        <v>0</v>
      </c>
      <c r="AR35" s="21">
        <f>'[1]Consolidado de solicitudes 2021'!BB59</f>
        <v>0</v>
      </c>
      <c r="AS35" s="21">
        <f>'[1]Consolidado de solicitudes 2021'!BC59</f>
        <v>0</v>
      </c>
      <c r="AT35" s="21">
        <f>'[1]Consolidado de solicitudes 2021'!BD59</f>
        <v>0</v>
      </c>
      <c r="AU35" s="21">
        <f>'[1]Consolidado de solicitudes 2021'!BE59</f>
        <v>0</v>
      </c>
      <c r="AV35" s="21">
        <f>'[1]Consolidado de solicitudes 2021'!BF59</f>
        <v>1</v>
      </c>
      <c r="AW35" s="21">
        <f>'[1]Consolidado de solicitudes 2021'!BM59</f>
        <v>1</v>
      </c>
      <c r="AX35" s="21">
        <f>'[1]Consolidado de solicitudes 2021'!BN59</f>
        <v>0</v>
      </c>
      <c r="AY35" s="21">
        <f>'[1]Consolidado de solicitudes 2021'!BO59</f>
        <v>0</v>
      </c>
      <c r="AZ35" s="21">
        <f>'[1]Consolidado de solicitudes 2021'!BP59</f>
        <v>0</v>
      </c>
      <c r="BA35" s="21">
        <f>'[1]Consolidado de solicitudes 2021'!BQ59</f>
        <v>0</v>
      </c>
      <c r="BB35" s="21">
        <f>'[1]Consolidado de solicitudes 2021'!BR59</f>
        <v>0</v>
      </c>
      <c r="BC35" s="21">
        <f>'[1]Consolidado de solicitudes 2021'!BS59</f>
        <v>0</v>
      </c>
      <c r="BD35" s="21">
        <f>'[1]Consolidado de solicitudes 2021'!BT59</f>
        <v>0</v>
      </c>
    </row>
    <row r="36" spans="2:56" ht="23.1" customHeight="1" x14ac:dyDescent="0.25">
      <c r="B36" s="15">
        <v>28</v>
      </c>
      <c r="C36" s="16" t="s">
        <v>194</v>
      </c>
      <c r="D36" s="32">
        <v>0</v>
      </c>
      <c r="E36" s="32">
        <v>1</v>
      </c>
      <c r="F36" s="59" t="s">
        <v>226</v>
      </c>
      <c r="G36" s="21">
        <v>0</v>
      </c>
      <c r="H36" s="21">
        <v>1</v>
      </c>
      <c r="I36" s="32">
        <v>0</v>
      </c>
      <c r="J36" s="32">
        <v>0</v>
      </c>
      <c r="K36" s="32">
        <v>0</v>
      </c>
      <c r="L36" s="32">
        <v>0</v>
      </c>
      <c r="M36" s="32">
        <v>0</v>
      </c>
      <c r="N36" s="32">
        <v>0</v>
      </c>
      <c r="O36" s="32">
        <v>0</v>
      </c>
      <c r="P36" s="32">
        <v>0</v>
      </c>
      <c r="Q36" s="76">
        <f>'[1]Consolidado de solicitudes 2021'!W60</f>
        <v>44252</v>
      </c>
      <c r="R36" s="21">
        <v>1</v>
      </c>
      <c r="S36" s="21">
        <v>0</v>
      </c>
      <c r="T36" s="21">
        <v>0</v>
      </c>
      <c r="U36" s="21">
        <v>0</v>
      </c>
      <c r="V36" s="21">
        <v>0</v>
      </c>
      <c r="W36" s="21">
        <v>1</v>
      </c>
      <c r="X36" s="21">
        <v>0</v>
      </c>
      <c r="Y36" s="21">
        <v>0</v>
      </c>
      <c r="Z36" s="21">
        <v>0</v>
      </c>
      <c r="AA36" s="21">
        <v>0</v>
      </c>
      <c r="AB36" s="30"/>
      <c r="AC36" s="24" t="str">
        <f>'[1]Consolidado de solicitudes 2021'!AK60</f>
        <v>DIGESTYC</v>
      </c>
      <c r="AD36" s="18">
        <f>'[1]Consolidado de solicitudes 2021'!AL60</f>
        <v>44252</v>
      </c>
      <c r="AE36" s="18">
        <f>'[1]Consolidado de solicitudes 2021'!AM60</f>
        <v>44257</v>
      </c>
      <c r="AF36" s="18">
        <f>'[1]Consolidado de solicitudes 2021'!AN60</f>
        <v>44257</v>
      </c>
      <c r="AG36" s="21">
        <f>'[1]Consolidado de solicitudes 2021'!AQ60</f>
        <v>1</v>
      </c>
      <c r="AH36" s="21">
        <f>'[1]Consolidado de solicitudes 2021'!AR60</f>
        <v>0</v>
      </c>
      <c r="AI36" s="21">
        <f>'[1]Consolidado de solicitudes 2021'!AS60</f>
        <v>1</v>
      </c>
      <c r="AJ36" s="21">
        <f>'[1]Consolidado de solicitudes 2021'!AT60</f>
        <v>0</v>
      </c>
      <c r="AK36" s="21">
        <f>'[1]Consolidado de solicitudes 2021'!AU60</f>
        <v>0</v>
      </c>
      <c r="AL36" s="21">
        <f>'[1]Consolidado de solicitudes 2021'!AV60</f>
        <v>0</v>
      </c>
      <c r="AM36" s="21">
        <f>'[1]Consolidado de solicitudes 2021'!AW60</f>
        <v>1</v>
      </c>
      <c r="AN36" s="21">
        <f>'[1]Consolidado de solicitudes 2021'!AX60</f>
        <v>0</v>
      </c>
      <c r="AO36" s="21">
        <f>'[1]Consolidado de solicitudes 2021'!AY60</f>
        <v>0</v>
      </c>
      <c r="AP36" s="21">
        <f>'[1]Consolidado de solicitudes 2021'!AZ60</f>
        <v>0</v>
      </c>
      <c r="AQ36" s="21">
        <f>'[1]Consolidado de solicitudes 2021'!BA60</f>
        <v>0</v>
      </c>
      <c r="AR36" s="21">
        <f>'[1]Consolidado de solicitudes 2021'!BB60</f>
        <v>0</v>
      </c>
      <c r="AS36" s="21">
        <f>'[1]Consolidado de solicitudes 2021'!BC60</f>
        <v>0</v>
      </c>
      <c r="AT36" s="21">
        <f>'[1]Consolidado de solicitudes 2021'!BD60</f>
        <v>0</v>
      </c>
      <c r="AU36" s="21">
        <f>'[1]Consolidado de solicitudes 2021'!BE60</f>
        <v>0</v>
      </c>
      <c r="AV36" s="21">
        <f>'[1]Consolidado de solicitudes 2021'!BF60</f>
        <v>1</v>
      </c>
      <c r="AW36" s="21">
        <f>'[1]Consolidado de solicitudes 2021'!BM60</f>
        <v>1</v>
      </c>
      <c r="AX36" s="21">
        <f>'[1]Consolidado de solicitudes 2021'!BN60</f>
        <v>0</v>
      </c>
      <c r="AY36" s="21">
        <f>'[1]Consolidado de solicitudes 2021'!BO60</f>
        <v>0</v>
      </c>
      <c r="AZ36" s="21">
        <f>'[1]Consolidado de solicitudes 2021'!BP60</f>
        <v>0</v>
      </c>
      <c r="BA36" s="21">
        <f>'[1]Consolidado de solicitudes 2021'!BQ60</f>
        <v>0</v>
      </c>
      <c r="BB36" s="21">
        <f>'[1]Consolidado de solicitudes 2021'!BR60</f>
        <v>0</v>
      </c>
      <c r="BC36" s="21">
        <f>'[1]Consolidado de solicitudes 2021'!BS60</f>
        <v>0</v>
      </c>
      <c r="BD36" s="21">
        <f>'[1]Consolidado de solicitudes 2021'!BT60</f>
        <v>0</v>
      </c>
    </row>
    <row r="37" spans="2:56" ht="23.1" customHeight="1" x14ac:dyDescent="0.25">
      <c r="B37" s="15">
        <v>29</v>
      </c>
      <c r="C37" s="16" t="s">
        <v>195</v>
      </c>
      <c r="D37" s="32">
        <v>1</v>
      </c>
      <c r="E37" s="32">
        <v>0</v>
      </c>
      <c r="F37" s="59" t="s">
        <v>227</v>
      </c>
      <c r="G37" s="21">
        <v>0</v>
      </c>
      <c r="H37" s="21">
        <v>9</v>
      </c>
      <c r="I37" s="32">
        <v>0</v>
      </c>
      <c r="J37" s="32">
        <v>0</v>
      </c>
      <c r="K37" s="32">
        <v>0</v>
      </c>
      <c r="L37" s="32">
        <v>0</v>
      </c>
      <c r="M37" s="32">
        <v>0</v>
      </c>
      <c r="N37" s="32">
        <v>0</v>
      </c>
      <c r="O37" s="32">
        <v>0</v>
      </c>
      <c r="P37" s="32">
        <v>0</v>
      </c>
      <c r="Q37" s="76">
        <f>'[1]Consolidado de solicitudes 2021'!W61</f>
        <v>44253</v>
      </c>
      <c r="R37" s="21">
        <v>1</v>
      </c>
      <c r="S37" s="21">
        <v>0</v>
      </c>
      <c r="T37" s="21">
        <v>0</v>
      </c>
      <c r="U37" s="21">
        <v>0</v>
      </c>
      <c r="V37" s="21">
        <v>0</v>
      </c>
      <c r="W37" s="21">
        <v>1</v>
      </c>
      <c r="X37" s="21">
        <v>0</v>
      </c>
      <c r="Y37" s="21">
        <v>0</v>
      </c>
      <c r="Z37" s="21">
        <v>0</v>
      </c>
      <c r="AA37" s="21">
        <v>0</v>
      </c>
      <c r="AB37" s="31"/>
      <c r="AC37" s="24" t="str">
        <f>'[1]Consolidado de solicitudes 2021'!AK61</f>
        <v>Comisión de Servicio Civil</v>
      </c>
      <c r="AD37" s="18">
        <f>'[1]Consolidado de solicitudes 2021'!AL61</f>
        <v>44253</v>
      </c>
      <c r="AE37" s="18">
        <f>'[1]Consolidado de solicitudes 2021'!AM61</f>
        <v>44281</v>
      </c>
      <c r="AF37" s="18">
        <f>'[1]Consolidado de solicitudes 2021'!AN61</f>
        <v>44281</v>
      </c>
      <c r="AG37" s="21">
        <f>'[1]Consolidado de solicitudes 2021'!AQ61</f>
        <v>0</v>
      </c>
      <c r="AH37" s="21">
        <f>'[1]Consolidado de solicitudes 2021'!AR61</f>
        <v>1</v>
      </c>
      <c r="AI37" s="21">
        <f>'[1]Consolidado de solicitudes 2021'!AS61</f>
        <v>1</v>
      </c>
      <c r="AJ37" s="21">
        <f>'[1]Consolidado de solicitudes 2021'!AT61</f>
        <v>0</v>
      </c>
      <c r="AK37" s="21">
        <f>'[1]Consolidado de solicitudes 2021'!AU61</f>
        <v>0</v>
      </c>
      <c r="AL37" s="21">
        <f>'[1]Consolidado de solicitudes 2021'!AV61</f>
        <v>0</v>
      </c>
      <c r="AM37" s="21">
        <f>'[1]Consolidado de solicitudes 2021'!AW61</f>
        <v>1</v>
      </c>
      <c r="AN37" s="21">
        <f>'[1]Consolidado de solicitudes 2021'!AX61</f>
        <v>0</v>
      </c>
      <c r="AO37" s="21">
        <f>'[1]Consolidado de solicitudes 2021'!AY61</f>
        <v>0</v>
      </c>
      <c r="AP37" s="21">
        <f>'[1]Consolidado de solicitudes 2021'!AZ61</f>
        <v>0</v>
      </c>
      <c r="AQ37" s="21">
        <f>'[1]Consolidado de solicitudes 2021'!BA61</f>
        <v>0</v>
      </c>
      <c r="AR37" s="21">
        <f>'[1]Consolidado de solicitudes 2021'!BB61</f>
        <v>0</v>
      </c>
      <c r="AS37" s="21">
        <f>'[1]Consolidado de solicitudes 2021'!BC61</f>
        <v>0</v>
      </c>
      <c r="AT37" s="21">
        <f>'[1]Consolidado de solicitudes 2021'!BD61</f>
        <v>0</v>
      </c>
      <c r="AU37" s="21">
        <f>'[1]Consolidado de solicitudes 2021'!BE61</f>
        <v>0</v>
      </c>
      <c r="AV37" s="21">
        <f>'[1]Consolidado de solicitudes 2021'!BF61</f>
        <v>1</v>
      </c>
      <c r="AW37" s="21">
        <f>'[1]Consolidado de solicitudes 2021'!BM61</f>
        <v>1</v>
      </c>
      <c r="AX37" s="21">
        <f>'[1]Consolidado de solicitudes 2021'!BN61</f>
        <v>0</v>
      </c>
      <c r="AY37" s="21">
        <f>'[1]Consolidado de solicitudes 2021'!BO61</f>
        <v>0</v>
      </c>
      <c r="AZ37" s="21">
        <f>'[1]Consolidado de solicitudes 2021'!BP61</f>
        <v>0</v>
      </c>
      <c r="BA37" s="21">
        <f>'[1]Consolidado de solicitudes 2021'!BQ61</f>
        <v>0</v>
      </c>
      <c r="BB37" s="21">
        <f>'[1]Consolidado de solicitudes 2021'!BR61</f>
        <v>0</v>
      </c>
      <c r="BC37" s="21">
        <f>'[1]Consolidado de solicitudes 2021'!BS61</f>
        <v>0</v>
      </c>
      <c r="BD37" s="21">
        <f>'[1]Consolidado de solicitudes 2021'!BT61</f>
        <v>0</v>
      </c>
    </row>
    <row r="38" spans="2:56" ht="23.1" customHeight="1" x14ac:dyDescent="0.25">
      <c r="B38" s="15">
        <v>30</v>
      </c>
      <c r="C38" s="16" t="s">
        <v>196</v>
      </c>
      <c r="D38" s="32">
        <v>1</v>
      </c>
      <c r="E38" s="32">
        <v>0</v>
      </c>
      <c r="F38" s="59" t="s">
        <v>228</v>
      </c>
      <c r="G38" s="21">
        <v>0</v>
      </c>
      <c r="H38" s="21">
        <v>18</v>
      </c>
      <c r="I38" s="32">
        <v>0</v>
      </c>
      <c r="J38" s="32">
        <v>0</v>
      </c>
      <c r="K38" s="32">
        <v>0</v>
      </c>
      <c r="L38" s="32">
        <v>0</v>
      </c>
      <c r="M38" s="32">
        <v>0</v>
      </c>
      <c r="N38" s="32">
        <v>0</v>
      </c>
      <c r="O38" s="32">
        <v>0</v>
      </c>
      <c r="P38" s="32">
        <v>0</v>
      </c>
      <c r="Q38" s="76">
        <f>'[1]Consolidado de solicitudes 2021'!W62</f>
        <v>44253</v>
      </c>
      <c r="R38" s="21">
        <v>1</v>
      </c>
      <c r="S38" s="21">
        <v>0</v>
      </c>
      <c r="T38" s="21">
        <v>0</v>
      </c>
      <c r="U38" s="21">
        <v>0</v>
      </c>
      <c r="V38" s="21">
        <v>0</v>
      </c>
      <c r="W38" s="21">
        <v>1</v>
      </c>
      <c r="X38" s="21">
        <v>0</v>
      </c>
      <c r="Y38" s="21">
        <v>0</v>
      </c>
      <c r="Z38" s="21">
        <v>0</v>
      </c>
      <c r="AA38" s="21">
        <v>0</v>
      </c>
      <c r="AB38" s="30"/>
      <c r="AC38" s="24" t="str">
        <f>'[1]Consolidado de solicitudes 2021'!AK62</f>
        <v>Dirección de Talento Humano</v>
      </c>
      <c r="AD38" s="18">
        <f>'[1]Consolidado de solicitudes 2021'!AL62</f>
        <v>44253</v>
      </c>
      <c r="AE38" s="18">
        <f>'[1]Consolidado de solicitudes 2021'!AM62</f>
        <v>44259</v>
      </c>
      <c r="AF38" s="18">
        <f>'[1]Consolidado de solicitudes 2021'!AN62</f>
        <v>44260</v>
      </c>
      <c r="AG38" s="21">
        <f>'[1]Consolidado de solicitudes 2021'!AQ62</f>
        <v>0</v>
      </c>
      <c r="AH38" s="21">
        <f>'[1]Consolidado de solicitudes 2021'!AR62</f>
        <v>1</v>
      </c>
      <c r="AI38" s="21">
        <f>'[1]Consolidado de solicitudes 2021'!AS62</f>
        <v>1</v>
      </c>
      <c r="AJ38" s="21">
        <f>'[1]Consolidado de solicitudes 2021'!AT62</f>
        <v>0</v>
      </c>
      <c r="AK38" s="21">
        <f>'[1]Consolidado de solicitudes 2021'!AU62</f>
        <v>0</v>
      </c>
      <c r="AL38" s="21">
        <f>'[1]Consolidado de solicitudes 2021'!AV62</f>
        <v>0</v>
      </c>
      <c r="AM38" s="21">
        <f>'[1]Consolidado de solicitudes 2021'!AW62</f>
        <v>1</v>
      </c>
      <c r="AN38" s="21">
        <f>'[1]Consolidado de solicitudes 2021'!AX62</f>
        <v>0</v>
      </c>
      <c r="AO38" s="21">
        <f>'[1]Consolidado de solicitudes 2021'!AY62</f>
        <v>0</v>
      </c>
      <c r="AP38" s="21">
        <f>'[1]Consolidado de solicitudes 2021'!AZ62</f>
        <v>0</v>
      </c>
      <c r="AQ38" s="21">
        <f>'[1]Consolidado de solicitudes 2021'!BA62</f>
        <v>0</v>
      </c>
      <c r="AR38" s="21">
        <f>'[1]Consolidado de solicitudes 2021'!BB62</f>
        <v>0</v>
      </c>
      <c r="AS38" s="21">
        <f>'[1]Consolidado de solicitudes 2021'!BC62</f>
        <v>0</v>
      </c>
      <c r="AT38" s="21">
        <f>'[1]Consolidado de solicitudes 2021'!BD62</f>
        <v>0</v>
      </c>
      <c r="AU38" s="21">
        <f>'[1]Consolidado de solicitudes 2021'!BE62</f>
        <v>0</v>
      </c>
      <c r="AV38" s="21">
        <f>'[1]Consolidado de solicitudes 2021'!BF62</f>
        <v>1</v>
      </c>
      <c r="AW38" s="21">
        <f>'[1]Consolidado de solicitudes 2021'!BM62</f>
        <v>1</v>
      </c>
      <c r="AX38" s="21">
        <f>'[1]Consolidado de solicitudes 2021'!BN62</f>
        <v>0</v>
      </c>
      <c r="AY38" s="21">
        <f>'[1]Consolidado de solicitudes 2021'!BO62</f>
        <v>0</v>
      </c>
      <c r="AZ38" s="21">
        <f>'[1]Consolidado de solicitudes 2021'!BP62</f>
        <v>0</v>
      </c>
      <c r="BA38" s="21">
        <f>'[1]Consolidado de solicitudes 2021'!BQ62</f>
        <v>0</v>
      </c>
      <c r="BB38" s="21">
        <f>'[1]Consolidado de solicitudes 2021'!BR62</f>
        <v>0</v>
      </c>
      <c r="BC38" s="21">
        <f>'[1]Consolidado de solicitudes 2021'!BS62</f>
        <v>0</v>
      </c>
      <c r="BD38" s="21">
        <f>'[1]Consolidado de solicitudes 2021'!BT62</f>
        <v>0</v>
      </c>
    </row>
    <row r="39" spans="2:56" ht="23.1" customHeight="1" x14ac:dyDescent="0.25">
      <c r="B39" s="15">
        <v>31</v>
      </c>
      <c r="C39" s="16" t="s">
        <v>197</v>
      </c>
      <c r="D39" s="32">
        <v>1</v>
      </c>
      <c r="E39" s="32">
        <v>0</v>
      </c>
      <c r="F39" s="59" t="s">
        <v>229</v>
      </c>
      <c r="G39" s="21">
        <v>0</v>
      </c>
      <c r="H39" s="21">
        <v>3</v>
      </c>
      <c r="I39" s="32">
        <v>0</v>
      </c>
      <c r="J39" s="32">
        <v>0</v>
      </c>
      <c r="K39" s="32">
        <v>0</v>
      </c>
      <c r="L39" s="32">
        <v>0</v>
      </c>
      <c r="M39" s="32">
        <v>0</v>
      </c>
      <c r="N39" s="32">
        <v>0</v>
      </c>
      <c r="O39" s="32">
        <v>0</v>
      </c>
      <c r="P39" s="32">
        <v>0</v>
      </c>
      <c r="Q39" s="77">
        <f>'[1]Consolidado de solicitudes 2021'!W63</f>
        <v>44253</v>
      </c>
      <c r="R39" s="21">
        <v>1</v>
      </c>
      <c r="S39" s="21">
        <v>0</v>
      </c>
      <c r="T39" s="21">
        <v>0</v>
      </c>
      <c r="U39" s="21">
        <v>0</v>
      </c>
      <c r="V39" s="21">
        <v>0</v>
      </c>
      <c r="W39" s="21">
        <v>1</v>
      </c>
      <c r="X39" s="21">
        <v>0</v>
      </c>
      <c r="Y39" s="21">
        <v>0</v>
      </c>
      <c r="Z39" s="21">
        <v>0</v>
      </c>
      <c r="AA39" s="21">
        <v>0</v>
      </c>
      <c r="AB39" s="30"/>
      <c r="AC39" s="24" t="str">
        <f>'[1]Consolidado de solicitudes 2021'!AK63</f>
        <v>Dirección de Asuntos Jurídicos</v>
      </c>
      <c r="AD39" s="18">
        <f>'[1]Consolidado de solicitudes 2021'!AL63</f>
        <v>44253</v>
      </c>
      <c r="AE39" s="18">
        <f>'[1]Consolidado de solicitudes 2021'!AM63</f>
        <v>44274</v>
      </c>
      <c r="AF39" s="18">
        <f>'[1]Consolidado de solicitudes 2021'!AN63</f>
        <v>44274</v>
      </c>
      <c r="AG39" s="21">
        <f>'[1]Consolidado de solicitudes 2021'!AQ63</f>
        <v>0</v>
      </c>
      <c r="AH39" s="21">
        <f>'[1]Consolidado de solicitudes 2021'!AR63</f>
        <v>1</v>
      </c>
      <c r="AI39" s="21">
        <f>'[1]Consolidado de solicitudes 2021'!AS63</f>
        <v>1</v>
      </c>
      <c r="AJ39" s="21">
        <f>'[1]Consolidado de solicitudes 2021'!AT63</f>
        <v>0</v>
      </c>
      <c r="AK39" s="21">
        <f>'[1]Consolidado de solicitudes 2021'!AU63</f>
        <v>0</v>
      </c>
      <c r="AL39" s="21">
        <f>'[1]Consolidado de solicitudes 2021'!AV63</f>
        <v>0</v>
      </c>
      <c r="AM39" s="21">
        <f>'[1]Consolidado de solicitudes 2021'!AW63</f>
        <v>1</v>
      </c>
      <c r="AN39" s="21">
        <f>'[1]Consolidado de solicitudes 2021'!AX63</f>
        <v>0</v>
      </c>
      <c r="AO39" s="21">
        <f>'[1]Consolidado de solicitudes 2021'!AY63</f>
        <v>0</v>
      </c>
      <c r="AP39" s="21">
        <f>'[1]Consolidado de solicitudes 2021'!AZ63</f>
        <v>0</v>
      </c>
      <c r="AQ39" s="21">
        <f>'[1]Consolidado de solicitudes 2021'!BA63</f>
        <v>0</v>
      </c>
      <c r="AR39" s="21">
        <f>'[1]Consolidado de solicitudes 2021'!BB63</f>
        <v>0</v>
      </c>
      <c r="AS39" s="21">
        <f>'[1]Consolidado de solicitudes 2021'!BC63</f>
        <v>0</v>
      </c>
      <c r="AT39" s="21">
        <f>'[1]Consolidado de solicitudes 2021'!BD63</f>
        <v>0</v>
      </c>
      <c r="AU39" s="21">
        <f>'[1]Consolidado de solicitudes 2021'!BE63</f>
        <v>0</v>
      </c>
      <c r="AV39" s="21">
        <f>'[1]Consolidado de solicitudes 2021'!BF63</f>
        <v>1</v>
      </c>
      <c r="AW39" s="21">
        <f>'[1]Consolidado de solicitudes 2021'!BM63</f>
        <v>1</v>
      </c>
      <c r="AX39" s="21">
        <f>'[1]Consolidado de solicitudes 2021'!BN63</f>
        <v>0</v>
      </c>
      <c r="AY39" s="21">
        <f>'[1]Consolidado de solicitudes 2021'!BO63</f>
        <v>0</v>
      </c>
      <c r="AZ39" s="21">
        <f>'[1]Consolidado de solicitudes 2021'!BP63</f>
        <v>0</v>
      </c>
      <c r="BA39" s="21">
        <f>'[1]Consolidado de solicitudes 2021'!BQ63</f>
        <v>0</v>
      </c>
      <c r="BB39" s="21">
        <f>'[1]Consolidado de solicitudes 2021'!BR63</f>
        <v>0</v>
      </c>
      <c r="BC39" s="21">
        <f>'[1]Consolidado de solicitudes 2021'!BS63</f>
        <v>0</v>
      </c>
      <c r="BD39" s="21">
        <f>'[1]Consolidado de solicitudes 2021'!BT63</f>
        <v>0</v>
      </c>
    </row>
    <row r="40" spans="2:56" ht="26.25" customHeight="1" x14ac:dyDescent="0.25">
      <c r="B40" s="101" t="s">
        <v>71</v>
      </c>
      <c r="C40" s="101"/>
      <c r="D40" s="71">
        <f>SUM(D9:D39)</f>
        <v>9</v>
      </c>
      <c r="E40" s="71">
        <f>SUM(E9:E39)</f>
        <v>22</v>
      </c>
      <c r="F40" s="10"/>
      <c r="G40" s="71">
        <f t="shared" ref="G40:P40" si="0">SUM(G9:G39)</f>
        <v>0</v>
      </c>
      <c r="H40" s="71">
        <f t="shared" si="0"/>
        <v>138</v>
      </c>
      <c r="I40" s="71">
        <f t="shared" si="0"/>
        <v>0</v>
      </c>
      <c r="J40" s="71">
        <f t="shared" si="0"/>
        <v>0</v>
      </c>
      <c r="K40" s="71">
        <f t="shared" si="0"/>
        <v>0</v>
      </c>
      <c r="L40" s="71">
        <f t="shared" si="0"/>
        <v>0</v>
      </c>
      <c r="M40" s="71">
        <f t="shared" si="0"/>
        <v>0</v>
      </c>
      <c r="N40" s="71">
        <f t="shared" si="0"/>
        <v>0</v>
      </c>
      <c r="O40" s="71">
        <f t="shared" si="0"/>
        <v>0</v>
      </c>
      <c r="P40" s="71">
        <f t="shared" si="0"/>
        <v>1</v>
      </c>
      <c r="Q40" s="10"/>
      <c r="R40" s="54">
        <f>SUM(R9:R39)/36</f>
        <v>0.86111111111111116</v>
      </c>
      <c r="S40" s="71">
        <f>SUM(S9:S39)/36</f>
        <v>0</v>
      </c>
      <c r="T40" s="71">
        <f t="shared" ref="T40:AA40" si="1">SUM(T9:T39)</f>
        <v>0</v>
      </c>
      <c r="U40" s="71">
        <f t="shared" si="1"/>
        <v>0</v>
      </c>
      <c r="V40" s="71">
        <f t="shared" si="1"/>
        <v>0</v>
      </c>
      <c r="W40" s="71">
        <f t="shared" si="1"/>
        <v>30</v>
      </c>
      <c r="X40" s="71">
        <f t="shared" si="1"/>
        <v>0</v>
      </c>
      <c r="Y40" s="71">
        <f t="shared" si="1"/>
        <v>0</v>
      </c>
      <c r="Z40" s="71">
        <f t="shared" si="1"/>
        <v>0</v>
      </c>
      <c r="AA40" s="71">
        <f t="shared" si="1"/>
        <v>0</v>
      </c>
      <c r="AB40" s="10"/>
      <c r="AC40" s="10"/>
      <c r="AD40" s="10"/>
      <c r="AE40" s="10"/>
      <c r="AF40" s="10"/>
      <c r="AG40" s="71">
        <f t="shared" ref="AG40:BD40" si="2">SUM(AG9:AG39)</f>
        <v>13</v>
      </c>
      <c r="AH40" s="71">
        <f t="shared" si="2"/>
        <v>18</v>
      </c>
      <c r="AI40" s="71">
        <f t="shared" si="2"/>
        <v>31</v>
      </c>
      <c r="AJ40" s="71">
        <f t="shared" si="2"/>
        <v>0</v>
      </c>
      <c r="AK40" s="71">
        <f t="shared" si="2"/>
        <v>1</v>
      </c>
      <c r="AL40" s="71">
        <f t="shared" si="2"/>
        <v>10</v>
      </c>
      <c r="AM40" s="71">
        <f t="shared" si="2"/>
        <v>20</v>
      </c>
      <c r="AN40" s="71">
        <f t="shared" si="2"/>
        <v>0</v>
      </c>
      <c r="AO40" s="71">
        <f t="shared" si="2"/>
        <v>0</v>
      </c>
      <c r="AP40" s="71">
        <f t="shared" si="2"/>
        <v>0</v>
      </c>
      <c r="AQ40" s="71">
        <f t="shared" si="2"/>
        <v>0</v>
      </c>
      <c r="AR40" s="71">
        <f t="shared" si="2"/>
        <v>0</v>
      </c>
      <c r="AS40" s="71">
        <f t="shared" si="2"/>
        <v>0</v>
      </c>
      <c r="AT40" s="71">
        <f t="shared" si="2"/>
        <v>5</v>
      </c>
      <c r="AU40" s="71">
        <f t="shared" si="2"/>
        <v>7</v>
      </c>
      <c r="AV40" s="71">
        <f t="shared" si="2"/>
        <v>19</v>
      </c>
      <c r="AW40" s="71">
        <f t="shared" si="2"/>
        <v>31</v>
      </c>
      <c r="AX40" s="71">
        <f t="shared" si="2"/>
        <v>0</v>
      </c>
      <c r="AY40" s="71">
        <f t="shared" si="2"/>
        <v>0</v>
      </c>
      <c r="AZ40" s="71">
        <f t="shared" si="2"/>
        <v>0</v>
      </c>
      <c r="BA40" s="71">
        <f t="shared" si="2"/>
        <v>0</v>
      </c>
      <c r="BB40" s="71">
        <f t="shared" si="2"/>
        <v>0</v>
      </c>
      <c r="BC40" s="71">
        <f t="shared" si="2"/>
        <v>0</v>
      </c>
      <c r="BD40" s="71">
        <f t="shared" si="2"/>
        <v>0</v>
      </c>
    </row>
    <row r="41" spans="2:56" ht="23.1" customHeight="1" x14ac:dyDescent="0.25"/>
    <row r="42" spans="2:56" ht="23.1" customHeight="1" x14ac:dyDescent="0.25"/>
    <row r="43" spans="2:56" ht="23.1" customHeight="1" x14ac:dyDescent="0.25"/>
    <row r="44" spans="2:56" ht="23.1" customHeight="1" x14ac:dyDescent="0.25"/>
  </sheetData>
  <mergeCells count="74">
    <mergeCell ref="B2:Q2"/>
    <mergeCell ref="B4:B8"/>
    <mergeCell ref="C4:C8"/>
    <mergeCell ref="D4:E5"/>
    <mergeCell ref="F4:F8"/>
    <mergeCell ref="G4:L4"/>
    <mergeCell ref="M4:N4"/>
    <mergeCell ref="O4:P4"/>
    <mergeCell ref="Q4:Q8"/>
    <mergeCell ref="L5:L8"/>
    <mergeCell ref="M5:N5"/>
    <mergeCell ref="O5:P5"/>
    <mergeCell ref="R4:S4"/>
    <mergeCell ref="AW4:BD4"/>
    <mergeCell ref="G5:G8"/>
    <mergeCell ref="H5:H8"/>
    <mergeCell ref="I5:I8"/>
    <mergeCell ref="J5:J8"/>
    <mergeCell ref="K5:K8"/>
    <mergeCell ref="AE4:AE8"/>
    <mergeCell ref="V5:V8"/>
    <mergeCell ref="W5:W8"/>
    <mergeCell ref="X5:X8"/>
    <mergeCell ref="Y5:Y8"/>
    <mergeCell ref="T4:V4"/>
    <mergeCell ref="W4:AA4"/>
    <mergeCell ref="AB4:AB8"/>
    <mergeCell ref="AC4:AC8"/>
    <mergeCell ref="AI6:AI8"/>
    <mergeCell ref="AJ6:AJ8"/>
    <mergeCell ref="AF4:AF8"/>
    <mergeCell ref="AG4:AV4"/>
    <mergeCell ref="AS6:AS8"/>
    <mergeCell ref="AT6:AT8"/>
    <mergeCell ref="AU6:AU8"/>
    <mergeCell ref="AV6:AV8"/>
    <mergeCell ref="AK6:AR6"/>
    <mergeCell ref="T6:T8"/>
    <mergeCell ref="U6:U8"/>
    <mergeCell ref="AD4:AD8"/>
    <mergeCell ref="AG6:AG8"/>
    <mergeCell ref="AH6:AH8"/>
    <mergeCell ref="AW5:AZ5"/>
    <mergeCell ref="BA5:BD5"/>
    <mergeCell ref="D6:D8"/>
    <mergeCell ref="E6:E8"/>
    <mergeCell ref="M6:M8"/>
    <mergeCell ref="N6:N8"/>
    <mergeCell ref="O6:O8"/>
    <mergeCell ref="P6:P8"/>
    <mergeCell ref="Z5:Z8"/>
    <mergeCell ref="AA5:AA8"/>
    <mergeCell ref="AG5:AH5"/>
    <mergeCell ref="AI5:AQ5"/>
    <mergeCell ref="AS5:AV5"/>
    <mergeCell ref="R5:R8"/>
    <mergeCell ref="S5:S8"/>
    <mergeCell ref="T5:U5"/>
    <mergeCell ref="AW6:AW8"/>
    <mergeCell ref="B40:C40"/>
    <mergeCell ref="BD6:BD8"/>
    <mergeCell ref="AK7:AL7"/>
    <mergeCell ref="AM7:AM8"/>
    <mergeCell ref="AN7:AN8"/>
    <mergeCell ref="AO7:AO8"/>
    <mergeCell ref="AP7:AP8"/>
    <mergeCell ref="AQ7:AQ8"/>
    <mergeCell ref="AR7:AR8"/>
    <mergeCell ref="AX6:AX8"/>
    <mergeCell ref="AY6:AY8"/>
    <mergeCell ref="AZ6:AZ8"/>
    <mergeCell ref="BA6:BA8"/>
    <mergeCell ref="BB6:BB8"/>
    <mergeCell ref="BC6:BC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53"/>
  <sheetViews>
    <sheetView showGridLines="0" zoomScaleNormal="100" workbookViewId="0">
      <pane ySplit="8" topLeftCell="A37" activePane="bottomLeft" state="frozen"/>
      <selection pane="bottomLeft" activeCell="A49" sqref="A49"/>
    </sheetView>
  </sheetViews>
  <sheetFormatPr baseColWidth="10" defaultRowHeight="15" x14ac:dyDescent="0.25"/>
  <cols>
    <col min="1" max="1" width="3" style="5" customWidth="1"/>
    <col min="2" max="2" width="4.28515625" style="14" customWidth="1"/>
    <col min="3" max="3" width="13.7109375" style="5" customWidth="1"/>
    <col min="4" max="4" width="4.5703125" style="5" customWidth="1"/>
    <col min="5" max="5" width="4.7109375" style="5" customWidth="1"/>
    <col min="6" max="6" width="39.5703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0.140625" style="5" customWidth="1"/>
    <col min="18" max="21" width="4.5703125" style="5" customWidth="1"/>
    <col min="22" max="22" width="5" style="5" customWidth="1"/>
    <col min="23" max="23" width="4.7109375" style="5" customWidth="1"/>
    <col min="24" max="24" width="4.5703125" style="5" customWidth="1"/>
    <col min="25" max="27" width="4.7109375" style="5" customWidth="1"/>
    <col min="28" max="28" width="4.42578125" style="5" customWidth="1"/>
    <col min="29"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121</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3.1" customHeight="1" x14ac:dyDescent="0.25">
      <c r="B9" s="33">
        <v>1</v>
      </c>
      <c r="C9" s="16" t="str">
        <f>'[1]Consolidado de solicitudes 2021'!C65</f>
        <v>MINEC-2021-0053</v>
      </c>
      <c r="D9" s="32">
        <v>0</v>
      </c>
      <c r="E9" s="32">
        <v>1</v>
      </c>
      <c r="F9" s="59" t="str">
        <f>'[1]Consolidado de solicitudes 2021'!I65</f>
        <v>Escribo para solicitar la siguiente información pública:
Academias de enseñanza de inglés con número de empleados activas en el país para cada entre 2000-2020.
Asimismo, agradecería cualquier información disponible sobre el aporte de industria privada de enseñanza de inglés en el país durante el mismo período (2000-2020).</v>
      </c>
      <c r="G9" s="21">
        <v>0</v>
      </c>
      <c r="H9" s="21">
        <v>10</v>
      </c>
      <c r="I9" s="32">
        <v>0</v>
      </c>
      <c r="J9" s="32">
        <v>0</v>
      </c>
      <c r="K9" s="32">
        <v>0</v>
      </c>
      <c r="L9" s="32">
        <v>0</v>
      </c>
      <c r="M9" s="21">
        <v>0</v>
      </c>
      <c r="N9" s="21">
        <v>0</v>
      </c>
      <c r="O9" s="21">
        <v>0</v>
      </c>
      <c r="P9" s="21">
        <v>0</v>
      </c>
      <c r="Q9" s="19">
        <v>44257</v>
      </c>
      <c r="R9" s="21">
        <v>0</v>
      </c>
      <c r="S9" s="21">
        <v>1</v>
      </c>
      <c r="T9" s="21">
        <v>0</v>
      </c>
      <c r="U9" s="21">
        <v>0</v>
      </c>
      <c r="V9" s="21">
        <v>1</v>
      </c>
      <c r="W9" s="21">
        <v>1</v>
      </c>
      <c r="X9" s="75">
        <v>0</v>
      </c>
      <c r="Y9" s="75">
        <v>0</v>
      </c>
      <c r="Z9" s="75">
        <v>0</v>
      </c>
      <c r="AA9" s="75">
        <v>0</v>
      </c>
      <c r="AB9" s="75">
        <v>0</v>
      </c>
      <c r="AC9" s="62"/>
      <c r="AD9" s="24" t="str">
        <f>'[1]Consolidado de solicitudes 2021'!AK65</f>
        <v>DIGESTYC</v>
      </c>
      <c r="AE9" s="18">
        <v>44257</v>
      </c>
      <c r="AF9" s="18">
        <v>44263</v>
      </c>
      <c r="AG9" s="18">
        <v>44264</v>
      </c>
      <c r="AH9" s="21">
        <f>'[1]Consolidado de solicitudes 2021'!AQ65</f>
        <v>1</v>
      </c>
      <c r="AI9" s="21">
        <f>'[1]Consolidado de solicitudes 2021'!AR65</f>
        <v>0</v>
      </c>
      <c r="AJ9" s="21">
        <f>'[1]Consolidado de solicitudes 2021'!AS65</f>
        <v>1</v>
      </c>
      <c r="AK9" s="75">
        <f>'[1]Consolidado de solicitudes 2021'!AT65</f>
        <v>0</v>
      </c>
      <c r="AL9" s="21">
        <f>'[1]Consolidado de solicitudes 2021'!AU65</f>
        <v>0</v>
      </c>
      <c r="AM9" s="21">
        <f>'[1]Consolidado de solicitudes 2021'!AV65</f>
        <v>0</v>
      </c>
      <c r="AN9" s="21">
        <f>'[1]Consolidado de solicitudes 2021'!AW65</f>
        <v>1</v>
      </c>
      <c r="AO9" s="75">
        <f>'[1]Consolidado de solicitudes 2021'!AX65</f>
        <v>0</v>
      </c>
      <c r="AP9" s="75">
        <f>'[1]Consolidado de solicitudes 2021'!AY65</f>
        <v>0</v>
      </c>
      <c r="AQ9" s="75">
        <f>'[1]Consolidado de solicitudes 2021'!AZ65</f>
        <v>0</v>
      </c>
      <c r="AR9" s="75">
        <f>'[1]Consolidado de solicitudes 2021'!BA65</f>
        <v>0</v>
      </c>
      <c r="AS9" s="75" t="str">
        <f>'[1]Consolidado de solicitudes 2021'!BB65</f>
        <v>USA</v>
      </c>
      <c r="AT9" s="21">
        <f>'[1]Consolidado de solicitudes 2021'!BC65</f>
        <v>0</v>
      </c>
      <c r="AU9" s="21">
        <f>'[1]Consolidado de solicitudes 2021'!BD65</f>
        <v>0</v>
      </c>
      <c r="AV9" s="21">
        <f>'[1]Consolidado de solicitudes 2021'!BE65</f>
        <v>1</v>
      </c>
      <c r="AW9" s="21">
        <f>'[1]Consolidado de solicitudes 2021'!BF65</f>
        <v>0</v>
      </c>
      <c r="AX9" s="21">
        <f>'[1]Consolidado de solicitudes 2021'!BM65</f>
        <v>1</v>
      </c>
      <c r="AY9" s="75">
        <f>'[1]Consolidado de solicitudes 2021'!BN65</f>
        <v>0</v>
      </c>
      <c r="AZ9" s="75">
        <f>'[1]Consolidado de solicitudes 2021'!BO65</f>
        <v>0</v>
      </c>
      <c r="BA9" s="75">
        <f>'[1]Consolidado de solicitudes 2021'!BP65</f>
        <v>0</v>
      </c>
      <c r="BB9" s="75">
        <f>'[1]Consolidado de solicitudes 2021'!BQ65</f>
        <v>0</v>
      </c>
      <c r="BC9" s="75">
        <f>'[1]Consolidado de solicitudes 2021'!BR65</f>
        <v>0</v>
      </c>
      <c r="BD9" s="21">
        <f>'[1]Consolidado de solicitudes 2021'!BS65</f>
        <v>0</v>
      </c>
      <c r="BE9" s="75">
        <f>'[1]Consolidado de solicitudes 2021'!BT65</f>
        <v>0</v>
      </c>
    </row>
    <row r="10" spans="2:110" ht="23.1" customHeight="1" x14ac:dyDescent="0.25">
      <c r="B10" s="33">
        <v>2</v>
      </c>
      <c r="C10" s="16" t="str">
        <f>'[1]Consolidado de solicitudes 2021'!C66</f>
        <v>MINEC-2021-0054</v>
      </c>
      <c r="D10" s="32">
        <v>0</v>
      </c>
      <c r="E10" s="32">
        <v>1</v>
      </c>
      <c r="F10" s="59" t="str">
        <f>'[1]Consolidado de solicitudes 2021'!I66</f>
        <v>Solicito la siguiente información:
1. Total de la población ocupada de 15 a 64 años ambos sexos por actividad económica para los años de 2015, 2016, 2017, 2018 y 2019
2. Total de la población ocupada de 15 a 64 años hombre por actividad económica para los años de 2015, 2016, 2017, 2018 y 2019
3. Total de la población ocupada de 15 a 64 años mujeres por actividad económica para los años de 2015, 2016, 2017, 2018 y 2019
4. Total de la población ocupada de 15 a 64 años por actividad económica y según la región geográfica (occidente, centro y oriente) para los años de 2015, 2016, 2017, 2018 y 2019
5. Total de la población ocupada de 15 a 64 años según región geográfica (occidente, centro y oriente), sexo y actividad económica para los años de 2015, 2016, 2017, 2018 y 2019
6. Total de la población económicamente activa de 15 a 64 años ambos sexos por actividad económica para los años de 2015, 2016, 2017, 2018 y 2019
7. Total de la población económicamente activa de 15 a 64 años hombres por actividad económica para los años de 2015, 2016, 2017, 2018 y 2019
8. Total de la población económicamente activa de 15 a 64 años mujeres por actividad económica para los años de 2015, 2016, 2017, 2018 y 2019
9. Total de la población económicamente activa de 15 a 64 años por actividad económica y según la región geográfica (occidente, centro y oriente) para los años de 2015, 2016, 2017, 2018 y 2019
10. Número de muertes entre 15 a 64 años ambos sexos para los años de 2015, 2016, 2017, 2018 y 2019
11. Número de muertes entre 15 y 64 años hombres para los años de 2015, 2016, 2017, 2018 y 2019
12. Número de muertes entre 15 y 64 años mujeres para los años de 2015, 2016, 2017, 2018 y 2019
13. Número de muertes entre 15 y 64 años ambos sexos según región geográfica (occidente, centro y oriente) para los años de 2015, 2016, 2017, 2018 y 2019
14. Número de muertes entre 15 y 64 años hombres según región geográfica (occidente, centro y oriente) para los años de 2015, 2016, 2017, 2018 y 2019
15. Número de muertes entre 15 y 64 años mujeres según región geográfica (occidente, centro y oriente) para los años de 2015, 2016, 2017, 2018 y 2019</v>
      </c>
      <c r="G10" s="21">
        <v>0</v>
      </c>
      <c r="H10" s="21">
        <v>15</v>
      </c>
      <c r="I10" s="32">
        <v>0</v>
      </c>
      <c r="J10" s="32">
        <v>0</v>
      </c>
      <c r="K10" s="32">
        <v>0</v>
      </c>
      <c r="L10" s="32">
        <v>0</v>
      </c>
      <c r="M10" s="21">
        <v>0</v>
      </c>
      <c r="N10" s="21">
        <v>0</v>
      </c>
      <c r="O10" s="21">
        <v>0</v>
      </c>
      <c r="P10" s="21">
        <v>0</v>
      </c>
      <c r="Q10" s="19">
        <v>44257</v>
      </c>
      <c r="R10" s="21">
        <v>1</v>
      </c>
      <c r="S10" s="21">
        <v>0</v>
      </c>
      <c r="T10" s="21">
        <v>0</v>
      </c>
      <c r="U10" s="21">
        <v>0</v>
      </c>
      <c r="V10" s="21">
        <v>1</v>
      </c>
      <c r="W10" s="21">
        <v>1</v>
      </c>
      <c r="X10" s="75">
        <v>0</v>
      </c>
      <c r="Y10" s="75">
        <v>0</v>
      </c>
      <c r="Z10" s="75">
        <v>0</v>
      </c>
      <c r="AA10" s="75">
        <v>0</v>
      </c>
      <c r="AB10" s="75">
        <v>0</v>
      </c>
      <c r="AC10" s="62"/>
      <c r="AD10" s="24" t="str">
        <f>'[1]Consolidado de solicitudes 2021'!AK66</f>
        <v>DIGESTYC</v>
      </c>
      <c r="AE10" s="18">
        <v>44257</v>
      </c>
      <c r="AF10" s="18">
        <v>44273</v>
      </c>
      <c r="AG10" s="18">
        <v>44273</v>
      </c>
      <c r="AH10" s="21">
        <f>'[1]Consolidado de solicitudes 2021'!AQ66</f>
        <v>0</v>
      </c>
      <c r="AI10" s="21">
        <f>'[1]Consolidado de solicitudes 2021'!AR66</f>
        <v>1</v>
      </c>
      <c r="AJ10" s="21">
        <f>'[1]Consolidado de solicitudes 2021'!AS66</f>
        <v>1</v>
      </c>
      <c r="AK10" s="75">
        <f>'[1]Consolidado de solicitudes 2021'!AT66</f>
        <v>0</v>
      </c>
      <c r="AL10" s="21">
        <f>'[1]Consolidado de solicitudes 2021'!AU66</f>
        <v>0</v>
      </c>
      <c r="AM10" s="21">
        <f>'[1]Consolidado de solicitudes 2021'!AV66</f>
        <v>0</v>
      </c>
      <c r="AN10" s="21">
        <f>'[1]Consolidado de solicitudes 2021'!AW66</f>
        <v>1</v>
      </c>
      <c r="AO10" s="75">
        <f>'[1]Consolidado de solicitudes 2021'!AX66</f>
        <v>0</v>
      </c>
      <c r="AP10" s="75">
        <f>'[1]Consolidado de solicitudes 2021'!AY66</f>
        <v>0</v>
      </c>
      <c r="AQ10" s="75">
        <f>'[1]Consolidado de solicitudes 2021'!AZ66</f>
        <v>0</v>
      </c>
      <c r="AR10" s="75">
        <f>'[1]Consolidado de solicitudes 2021'!BA66</f>
        <v>0</v>
      </c>
      <c r="AS10" s="75">
        <f>'[1]Consolidado de solicitudes 2021'!BB66</f>
        <v>0</v>
      </c>
      <c r="AT10" s="21">
        <f>'[1]Consolidado de solicitudes 2021'!BC66</f>
        <v>0</v>
      </c>
      <c r="AU10" s="21">
        <f>'[1]Consolidado de solicitudes 2021'!BD66</f>
        <v>0</v>
      </c>
      <c r="AV10" s="21">
        <f>'[1]Consolidado de solicitudes 2021'!BE66</f>
        <v>0</v>
      </c>
      <c r="AW10" s="21">
        <f>'[1]Consolidado de solicitudes 2021'!BF66</f>
        <v>1</v>
      </c>
      <c r="AX10" s="21">
        <f>'[1]Consolidado de solicitudes 2021'!BM66</f>
        <v>1</v>
      </c>
      <c r="AY10" s="75">
        <f>'[1]Consolidado de solicitudes 2021'!BN66</f>
        <v>0</v>
      </c>
      <c r="AZ10" s="75">
        <f>'[1]Consolidado de solicitudes 2021'!BO66</f>
        <v>0</v>
      </c>
      <c r="BA10" s="75">
        <f>'[1]Consolidado de solicitudes 2021'!BP66</f>
        <v>0</v>
      </c>
      <c r="BB10" s="75">
        <f>'[1]Consolidado de solicitudes 2021'!BQ66</f>
        <v>0</v>
      </c>
      <c r="BC10" s="75">
        <f>'[1]Consolidado de solicitudes 2021'!BR66</f>
        <v>0</v>
      </c>
      <c r="BD10" s="21">
        <f>'[1]Consolidado de solicitudes 2021'!BS66</f>
        <v>0</v>
      </c>
      <c r="BE10" s="75">
        <f>'[1]Consolidado de solicitudes 2021'!BT66</f>
        <v>0</v>
      </c>
    </row>
    <row r="11" spans="2:110" ht="23.1" customHeight="1" x14ac:dyDescent="0.25">
      <c r="B11" s="33">
        <v>3</v>
      </c>
      <c r="C11" s="16" t="str">
        <f>'[1]Consolidado de solicitudes 2021'!C67</f>
        <v>MINEC-2021-0055</v>
      </c>
      <c r="D11" s="32">
        <v>0</v>
      </c>
      <c r="E11" s="32">
        <v>1</v>
      </c>
      <c r="F11" s="59" t="str">
        <f>'[1]Consolidado de solicitudes 2021'!I67</f>
        <v>Habitantes por municipio, dividido en género y rango de edad</v>
      </c>
      <c r="G11" s="21">
        <v>0</v>
      </c>
      <c r="H11" s="21">
        <v>2</v>
      </c>
      <c r="I11" s="32">
        <v>0</v>
      </c>
      <c r="J11" s="32">
        <v>0</v>
      </c>
      <c r="K11" s="32">
        <v>0</v>
      </c>
      <c r="L11" s="32">
        <v>0</v>
      </c>
      <c r="M11" s="21">
        <v>0</v>
      </c>
      <c r="N11" s="21">
        <v>0</v>
      </c>
      <c r="O11" s="21">
        <v>0</v>
      </c>
      <c r="P11" s="21">
        <v>0</v>
      </c>
      <c r="Q11" s="19">
        <v>44258</v>
      </c>
      <c r="R11" s="21">
        <v>1</v>
      </c>
      <c r="S11" s="21">
        <v>0</v>
      </c>
      <c r="T11" s="21">
        <v>0</v>
      </c>
      <c r="U11" s="21">
        <v>0</v>
      </c>
      <c r="V11" s="21">
        <v>1</v>
      </c>
      <c r="W11" s="21">
        <v>1</v>
      </c>
      <c r="X11" s="75">
        <v>0</v>
      </c>
      <c r="Y11" s="75">
        <v>0</v>
      </c>
      <c r="Z11" s="75">
        <v>0</v>
      </c>
      <c r="AA11" s="75">
        <v>0</v>
      </c>
      <c r="AB11" s="75">
        <v>0</v>
      </c>
      <c r="AC11" s="62"/>
      <c r="AD11" s="24" t="str">
        <f>'[1]Consolidado de solicitudes 2021'!AK67</f>
        <v>DIGESTYC</v>
      </c>
      <c r="AE11" s="18">
        <v>44258</v>
      </c>
      <c r="AF11" s="18">
        <v>44263</v>
      </c>
      <c r="AG11" s="18">
        <v>44263</v>
      </c>
      <c r="AH11" s="21">
        <f>'[1]Consolidado de solicitudes 2021'!AQ67</f>
        <v>1</v>
      </c>
      <c r="AI11" s="21">
        <f>'[1]Consolidado de solicitudes 2021'!AR67</f>
        <v>0</v>
      </c>
      <c r="AJ11" s="21">
        <f>'[1]Consolidado de solicitudes 2021'!AS67</f>
        <v>1</v>
      </c>
      <c r="AK11" s="75">
        <f>'[1]Consolidado de solicitudes 2021'!AT67</f>
        <v>0</v>
      </c>
      <c r="AL11" s="21">
        <f>'[1]Consolidado de solicitudes 2021'!AU67</f>
        <v>1</v>
      </c>
      <c r="AM11" s="21">
        <f>'[1]Consolidado de solicitudes 2021'!AV67</f>
        <v>0</v>
      </c>
      <c r="AN11" s="21">
        <f>'[1]Consolidado de solicitudes 2021'!AW67</f>
        <v>0</v>
      </c>
      <c r="AO11" s="21">
        <f>'[1]Consolidado de solicitudes 2021'!AX67</f>
        <v>0</v>
      </c>
      <c r="AP11" s="75">
        <f>'[1]Consolidado de solicitudes 2021'!AY67</f>
        <v>0</v>
      </c>
      <c r="AQ11" s="75">
        <f>'[1]Consolidado de solicitudes 2021'!AZ67</f>
        <v>0</v>
      </c>
      <c r="AR11" s="75">
        <f>'[1]Consolidado de solicitudes 2021'!BA67</f>
        <v>0</v>
      </c>
      <c r="AS11" s="75">
        <f>'[1]Consolidado de solicitudes 2021'!BB67</f>
        <v>0</v>
      </c>
      <c r="AT11" s="21">
        <f>'[1]Consolidado de solicitudes 2021'!BC67</f>
        <v>0</v>
      </c>
      <c r="AU11" s="21">
        <f>'[1]Consolidado de solicitudes 2021'!BD67</f>
        <v>1</v>
      </c>
      <c r="AV11" s="21">
        <f>'[1]Consolidado de solicitudes 2021'!BE67</f>
        <v>0</v>
      </c>
      <c r="AW11" s="21">
        <f>'[1]Consolidado de solicitudes 2021'!BF67</f>
        <v>0</v>
      </c>
      <c r="AX11" s="21">
        <f>'[1]Consolidado de solicitudes 2021'!BM67</f>
        <v>1</v>
      </c>
      <c r="AY11" s="75">
        <f>'[1]Consolidado de solicitudes 2021'!BN67</f>
        <v>0</v>
      </c>
      <c r="AZ11" s="75">
        <f>'[1]Consolidado de solicitudes 2021'!BO67</f>
        <v>0</v>
      </c>
      <c r="BA11" s="75">
        <f>'[1]Consolidado de solicitudes 2021'!BP67</f>
        <v>0</v>
      </c>
      <c r="BB11" s="75">
        <f>'[1]Consolidado de solicitudes 2021'!BQ67</f>
        <v>0</v>
      </c>
      <c r="BC11" s="75">
        <f>'[1]Consolidado de solicitudes 2021'!BR67</f>
        <v>0</v>
      </c>
      <c r="BD11" s="21">
        <f>'[1]Consolidado de solicitudes 2021'!BS67</f>
        <v>0</v>
      </c>
      <c r="BE11" s="75">
        <f>'[1]Consolidado de solicitudes 2021'!BT67</f>
        <v>0</v>
      </c>
    </row>
    <row r="12" spans="2:110" ht="23.1" customHeight="1" x14ac:dyDescent="0.25">
      <c r="B12" s="33">
        <v>4</v>
      </c>
      <c r="C12" s="16" t="str">
        <f>'[1]Consolidado de solicitudes 2021'!C68</f>
        <v>MINEC-2021-0056</v>
      </c>
      <c r="D12" s="32">
        <v>0</v>
      </c>
      <c r="E12" s="32">
        <v>1</v>
      </c>
      <c r="F12" s="59" t="str">
        <f>'[1]Consolidado de solicitudes 2021'!I68</f>
        <v>Base en Excel del registro administrativo de solvencias, año 2020 con detalle de: actividad, nombre comercial, ciiurv4, departamento, municipio, POTotal, y POremunerada/ no remunerada, outsourcing, personal por género y cualquier otro campo que tenga dicha base. Es para apoyo en la elaboración de informes sectoriales por actividad económica.</v>
      </c>
      <c r="G12" s="21">
        <v>0</v>
      </c>
      <c r="H12" s="21">
        <v>1</v>
      </c>
      <c r="I12" s="32">
        <v>0</v>
      </c>
      <c r="J12" s="32">
        <v>0</v>
      </c>
      <c r="K12" s="32">
        <v>0</v>
      </c>
      <c r="L12" s="32">
        <v>0</v>
      </c>
      <c r="M12" s="21">
        <v>0</v>
      </c>
      <c r="N12" s="21">
        <v>0</v>
      </c>
      <c r="O12" s="21">
        <v>0</v>
      </c>
      <c r="P12" s="21">
        <v>0</v>
      </c>
      <c r="Q12" s="19">
        <v>44259</v>
      </c>
      <c r="R12" s="21">
        <v>1</v>
      </c>
      <c r="S12" s="21">
        <v>0</v>
      </c>
      <c r="T12" s="21">
        <v>0</v>
      </c>
      <c r="U12" s="21">
        <v>0</v>
      </c>
      <c r="V12" s="21">
        <v>1</v>
      </c>
      <c r="W12" s="21">
        <v>1</v>
      </c>
      <c r="X12" s="75">
        <v>0</v>
      </c>
      <c r="Y12" s="75">
        <v>0</v>
      </c>
      <c r="Z12" s="75">
        <v>0</v>
      </c>
      <c r="AA12" s="75">
        <v>0</v>
      </c>
      <c r="AB12" s="75">
        <v>0</v>
      </c>
      <c r="AC12" s="62"/>
      <c r="AD12" s="24" t="str">
        <f>'[1]Consolidado de solicitudes 2021'!AK68</f>
        <v>DIGESTYC</v>
      </c>
      <c r="AE12" s="18">
        <v>44259</v>
      </c>
      <c r="AF12" s="18">
        <v>44263</v>
      </c>
      <c r="AG12" s="18">
        <v>44263</v>
      </c>
      <c r="AH12" s="21">
        <f>'[1]Consolidado de solicitudes 2021'!AQ68</f>
        <v>1</v>
      </c>
      <c r="AI12" s="21">
        <f>'[1]Consolidado de solicitudes 2021'!AR68</f>
        <v>0</v>
      </c>
      <c r="AJ12" s="21">
        <f>'[1]Consolidado de solicitudes 2021'!AS68</f>
        <v>1</v>
      </c>
      <c r="AK12" s="75">
        <f>'[1]Consolidado de solicitudes 2021'!AT68</f>
        <v>0</v>
      </c>
      <c r="AL12" s="21">
        <f>'[1]Consolidado de solicitudes 2021'!AU68</f>
        <v>0</v>
      </c>
      <c r="AM12" s="21">
        <f>'[1]Consolidado de solicitudes 2021'!AV68</f>
        <v>0</v>
      </c>
      <c r="AN12" s="21">
        <f>'[1]Consolidado de solicitudes 2021'!AW68</f>
        <v>1</v>
      </c>
      <c r="AO12" s="75">
        <f>'[1]Consolidado de solicitudes 2021'!AX68</f>
        <v>0</v>
      </c>
      <c r="AP12" s="75">
        <f>'[1]Consolidado de solicitudes 2021'!AY68</f>
        <v>0</v>
      </c>
      <c r="AQ12" s="75">
        <f>'[1]Consolidado de solicitudes 2021'!AZ68</f>
        <v>0</v>
      </c>
      <c r="AR12" s="75">
        <f>'[1]Consolidado de solicitudes 2021'!BA68</f>
        <v>0</v>
      </c>
      <c r="AS12" s="75">
        <f>'[1]Consolidado de solicitudes 2021'!BB68</f>
        <v>0</v>
      </c>
      <c r="AT12" s="21">
        <f>'[1]Consolidado de solicitudes 2021'!BC68</f>
        <v>0</v>
      </c>
      <c r="AU12" s="21">
        <f>'[1]Consolidado de solicitudes 2021'!BD68</f>
        <v>0</v>
      </c>
      <c r="AV12" s="21">
        <f>'[1]Consolidado de solicitudes 2021'!BE68</f>
        <v>0</v>
      </c>
      <c r="AW12" s="21">
        <f>'[1]Consolidado de solicitudes 2021'!BF68</f>
        <v>1</v>
      </c>
      <c r="AX12" s="21">
        <f>'[1]Consolidado de solicitudes 2021'!BM68</f>
        <v>1</v>
      </c>
      <c r="AY12" s="75">
        <f>'[1]Consolidado de solicitudes 2021'!BN68</f>
        <v>0</v>
      </c>
      <c r="AZ12" s="75">
        <f>'[1]Consolidado de solicitudes 2021'!BO68</f>
        <v>0</v>
      </c>
      <c r="BA12" s="75">
        <f>'[1]Consolidado de solicitudes 2021'!BP68</f>
        <v>0</v>
      </c>
      <c r="BB12" s="75">
        <f>'[1]Consolidado de solicitudes 2021'!BQ68</f>
        <v>0</v>
      </c>
      <c r="BC12" s="75">
        <f>'[1]Consolidado de solicitudes 2021'!BR68</f>
        <v>0</v>
      </c>
      <c r="BD12" s="21">
        <f>'[1]Consolidado de solicitudes 2021'!BS68</f>
        <v>0</v>
      </c>
      <c r="BE12" s="75">
        <f>'[1]Consolidado de solicitudes 2021'!BT68</f>
        <v>0</v>
      </c>
    </row>
    <row r="13" spans="2:110" ht="23.1" customHeight="1" x14ac:dyDescent="0.25">
      <c r="B13" s="33">
        <v>5</v>
      </c>
      <c r="C13" s="16" t="str">
        <f>'[1]Consolidado de solicitudes 2021'!C69</f>
        <v>MINEC-2021-0057</v>
      </c>
      <c r="D13" s="32">
        <v>0</v>
      </c>
      <c r="E13" s="32">
        <v>1</v>
      </c>
      <c r="F13" s="59" t="str">
        <f>'[1]Consolidado de solicitudes 2021'!I69</f>
        <v>Cantidad de empresas registradas en el registro de comercio Ceci por rubro en los años 2019, 2020 y 2021.</v>
      </c>
      <c r="G13" s="21">
        <v>0</v>
      </c>
      <c r="H13" s="21">
        <v>3</v>
      </c>
      <c r="I13" s="32">
        <v>0</v>
      </c>
      <c r="J13" s="32">
        <v>0</v>
      </c>
      <c r="K13" s="32">
        <v>0</v>
      </c>
      <c r="L13" s="32">
        <v>0</v>
      </c>
      <c r="M13" s="21">
        <v>0</v>
      </c>
      <c r="N13" s="21">
        <v>0</v>
      </c>
      <c r="O13" s="21">
        <v>0</v>
      </c>
      <c r="P13" s="21">
        <v>0</v>
      </c>
      <c r="Q13" s="19">
        <v>44263</v>
      </c>
      <c r="R13" s="21">
        <v>1</v>
      </c>
      <c r="S13" s="21">
        <v>0</v>
      </c>
      <c r="T13" s="21">
        <v>0</v>
      </c>
      <c r="U13" s="21">
        <v>0</v>
      </c>
      <c r="V13" s="21">
        <v>1</v>
      </c>
      <c r="W13" s="21">
        <v>1</v>
      </c>
      <c r="X13" s="75">
        <v>0</v>
      </c>
      <c r="Y13" s="75">
        <v>0</v>
      </c>
      <c r="Z13" s="75">
        <v>0</v>
      </c>
      <c r="AA13" s="75">
        <v>0</v>
      </c>
      <c r="AB13" s="75">
        <v>0</v>
      </c>
      <c r="AC13" s="62"/>
      <c r="AD13" s="24" t="str">
        <f>'[1]Consolidado de solicitudes 2021'!AK69</f>
        <v>DIGESTYC</v>
      </c>
      <c r="AE13" s="18">
        <v>44264</v>
      </c>
      <c r="AF13" s="18">
        <v>44267</v>
      </c>
      <c r="AG13" s="18">
        <v>44271</v>
      </c>
      <c r="AH13" s="21">
        <f>'[1]Consolidado de solicitudes 2021'!AQ69</f>
        <v>1</v>
      </c>
      <c r="AI13" s="21">
        <f>'[1]Consolidado de solicitudes 2021'!AR69</f>
        <v>0</v>
      </c>
      <c r="AJ13" s="21">
        <f>'[1]Consolidado de solicitudes 2021'!AS69</f>
        <v>1</v>
      </c>
      <c r="AK13" s="75">
        <f>'[1]Consolidado de solicitudes 2021'!AT69</f>
        <v>0</v>
      </c>
      <c r="AL13" s="21">
        <f>'[1]Consolidado de solicitudes 2021'!AU69</f>
        <v>0</v>
      </c>
      <c r="AM13" s="21">
        <f>'[1]Consolidado de solicitudes 2021'!AV69</f>
        <v>1</v>
      </c>
      <c r="AN13" s="21">
        <f>'[1]Consolidado de solicitudes 2021'!AW69</f>
        <v>0</v>
      </c>
      <c r="AO13" s="75">
        <f>'[1]Consolidado de solicitudes 2021'!AX69</f>
        <v>0</v>
      </c>
      <c r="AP13" s="75">
        <f>'[1]Consolidado de solicitudes 2021'!AY69</f>
        <v>0</v>
      </c>
      <c r="AQ13" s="75">
        <f>'[1]Consolidado de solicitudes 2021'!AZ69</f>
        <v>0</v>
      </c>
      <c r="AR13" s="75">
        <f>'[1]Consolidado de solicitudes 2021'!BA69</f>
        <v>0</v>
      </c>
      <c r="AS13" s="75">
        <f>'[1]Consolidado de solicitudes 2021'!BB69</f>
        <v>0</v>
      </c>
      <c r="AT13" s="21">
        <f>'[1]Consolidado de solicitudes 2021'!BC69</f>
        <v>0</v>
      </c>
      <c r="AU13" s="21">
        <f>'[1]Consolidado de solicitudes 2021'!BD69</f>
        <v>1</v>
      </c>
      <c r="AV13" s="21">
        <f>'[1]Consolidado de solicitudes 2021'!BE69</f>
        <v>0</v>
      </c>
      <c r="AW13" s="21">
        <f>'[1]Consolidado de solicitudes 2021'!BF69</f>
        <v>0</v>
      </c>
      <c r="AX13" s="21">
        <f>'[1]Consolidado de solicitudes 2021'!BM69</f>
        <v>1</v>
      </c>
      <c r="AY13" s="75">
        <f>'[1]Consolidado de solicitudes 2021'!BN69</f>
        <v>0</v>
      </c>
      <c r="AZ13" s="75">
        <f>'[1]Consolidado de solicitudes 2021'!BO69</f>
        <v>0</v>
      </c>
      <c r="BA13" s="75">
        <f>'[1]Consolidado de solicitudes 2021'!BP69</f>
        <v>0</v>
      </c>
      <c r="BB13" s="75">
        <f>'[1]Consolidado de solicitudes 2021'!BQ69</f>
        <v>0</v>
      </c>
      <c r="BC13" s="75">
        <f>'[1]Consolidado de solicitudes 2021'!BR69</f>
        <v>0</v>
      </c>
      <c r="BD13" s="21">
        <f>'[1]Consolidado de solicitudes 2021'!BS69</f>
        <v>0</v>
      </c>
      <c r="BE13" s="75">
        <f>'[1]Consolidado de solicitudes 2021'!BT69</f>
        <v>0</v>
      </c>
    </row>
    <row r="14" spans="2:110" ht="23.1" customHeight="1" x14ac:dyDescent="0.25">
      <c r="B14" s="33">
        <v>6</v>
      </c>
      <c r="C14" s="16" t="str">
        <f>'[1]Consolidado de solicitudes 2021'!C70</f>
        <v>MINEC-2021-0058</v>
      </c>
      <c r="D14" s="32">
        <v>0</v>
      </c>
      <c r="E14" s="32">
        <v>1</v>
      </c>
      <c r="F14" s="59" t="str">
        <f>'[1]Consolidado de solicitudes 2021'!I70</f>
        <v>Data sobre los Call Center ubicados en el área metropolitana</v>
      </c>
      <c r="G14" s="21">
        <v>0</v>
      </c>
      <c r="H14" s="21">
        <v>1</v>
      </c>
      <c r="I14" s="32">
        <v>0</v>
      </c>
      <c r="J14" s="32">
        <v>0</v>
      </c>
      <c r="K14" s="32">
        <v>0</v>
      </c>
      <c r="L14" s="32">
        <v>0</v>
      </c>
      <c r="M14" s="21">
        <v>0</v>
      </c>
      <c r="N14" s="21">
        <v>0</v>
      </c>
      <c r="O14" s="21">
        <v>0</v>
      </c>
      <c r="P14" s="21">
        <v>0</v>
      </c>
      <c r="Q14" s="19">
        <v>44263</v>
      </c>
      <c r="R14" s="21">
        <v>1</v>
      </c>
      <c r="S14" s="21">
        <v>0</v>
      </c>
      <c r="T14" s="21">
        <v>0</v>
      </c>
      <c r="U14" s="21">
        <v>0</v>
      </c>
      <c r="V14" s="21">
        <v>1</v>
      </c>
      <c r="W14" s="21">
        <v>1</v>
      </c>
      <c r="X14" s="75">
        <v>0</v>
      </c>
      <c r="Y14" s="75">
        <v>0</v>
      </c>
      <c r="Z14" s="75">
        <v>0</v>
      </c>
      <c r="AA14" s="75">
        <v>0</v>
      </c>
      <c r="AB14" s="75">
        <v>0</v>
      </c>
      <c r="AC14" s="62"/>
      <c r="AD14" s="24" t="str">
        <f>'[1]Consolidado de solicitudes 2021'!AK70</f>
        <v>DIGESTYC</v>
      </c>
      <c r="AE14" s="18">
        <v>44264</v>
      </c>
      <c r="AF14" s="18">
        <v>44264</v>
      </c>
      <c r="AG14" s="18">
        <v>44270</v>
      </c>
      <c r="AH14" s="21">
        <f>'[1]Consolidado de solicitudes 2021'!AQ70</f>
        <v>0</v>
      </c>
      <c r="AI14" s="21">
        <f>'[1]Consolidado de solicitudes 2021'!AR70</f>
        <v>1</v>
      </c>
      <c r="AJ14" s="21">
        <f>'[1]Consolidado de solicitudes 2021'!AS70</f>
        <v>1</v>
      </c>
      <c r="AK14" s="75">
        <f>'[1]Consolidado de solicitudes 2021'!AT70</f>
        <v>0</v>
      </c>
      <c r="AL14" s="21">
        <f>'[1]Consolidado de solicitudes 2021'!AU70</f>
        <v>0</v>
      </c>
      <c r="AM14" s="21">
        <f>'[1]Consolidado de solicitudes 2021'!AV70</f>
        <v>1</v>
      </c>
      <c r="AN14" s="21">
        <f>'[1]Consolidado de solicitudes 2021'!AW70</f>
        <v>0</v>
      </c>
      <c r="AO14" s="75">
        <f>'[1]Consolidado de solicitudes 2021'!AX70</f>
        <v>0</v>
      </c>
      <c r="AP14" s="75">
        <f>'[1]Consolidado de solicitudes 2021'!AY70</f>
        <v>0</v>
      </c>
      <c r="AQ14" s="75">
        <f>'[1]Consolidado de solicitudes 2021'!AZ70</f>
        <v>0</v>
      </c>
      <c r="AR14" s="75">
        <f>'[1]Consolidado de solicitudes 2021'!BA70</f>
        <v>0</v>
      </c>
      <c r="AS14" s="75">
        <f>'[1]Consolidado de solicitudes 2021'!BB70</f>
        <v>0</v>
      </c>
      <c r="AT14" s="21">
        <f>'[1]Consolidado de solicitudes 2021'!BC70</f>
        <v>0</v>
      </c>
      <c r="AU14" s="21">
        <f>'[1]Consolidado de solicitudes 2021'!BD70</f>
        <v>1</v>
      </c>
      <c r="AV14" s="21">
        <f>'[1]Consolidado de solicitudes 2021'!BE70</f>
        <v>0</v>
      </c>
      <c r="AW14" s="21">
        <f>'[1]Consolidado de solicitudes 2021'!BF70</f>
        <v>0</v>
      </c>
      <c r="AX14" s="21">
        <f>'[1]Consolidado de solicitudes 2021'!BM70</f>
        <v>1</v>
      </c>
      <c r="AY14" s="75">
        <f>'[1]Consolidado de solicitudes 2021'!BN70</f>
        <v>0</v>
      </c>
      <c r="AZ14" s="75">
        <f>'[1]Consolidado de solicitudes 2021'!BO70</f>
        <v>0</v>
      </c>
      <c r="BA14" s="75">
        <f>'[1]Consolidado de solicitudes 2021'!BP70</f>
        <v>0</v>
      </c>
      <c r="BB14" s="75">
        <f>'[1]Consolidado de solicitudes 2021'!BQ70</f>
        <v>0</v>
      </c>
      <c r="BC14" s="75">
        <f>'[1]Consolidado de solicitudes 2021'!BR70</f>
        <v>0</v>
      </c>
      <c r="BD14" s="21">
        <f>'[1]Consolidado de solicitudes 2021'!BS70</f>
        <v>0</v>
      </c>
      <c r="BE14" s="75">
        <f>'[1]Consolidado de solicitudes 2021'!BT70</f>
        <v>0</v>
      </c>
    </row>
    <row r="15" spans="2:110" ht="23.1" customHeight="1" x14ac:dyDescent="0.25">
      <c r="B15" s="33">
        <v>7</v>
      </c>
      <c r="C15" s="16" t="str">
        <f>'[1]Consolidado de solicitudes 2021'!C71</f>
        <v>MINEC-2021-0059</v>
      </c>
      <c r="D15" s="32">
        <v>0</v>
      </c>
      <c r="E15" s="32">
        <v>1</v>
      </c>
      <c r="F15" s="59" t="str">
        <f>'[1]Consolidado de solicitudes 2021'!I71</f>
        <v>Es un gusto saludarla y a su vez, solicitarle de su valiosa colaboración, en el sentido de proporcionarme la Encuesta de Hogares de Propósitos Múltiples del año 2018 en formato *.sav. 
Es de mencionar que dicha encuesta, ya la baje del portal web; no obstante, por el tipo de extensión (*.dta) no me permite abrirla en el SPSS</v>
      </c>
      <c r="G15" s="21">
        <v>0</v>
      </c>
      <c r="H15" s="21">
        <v>1</v>
      </c>
      <c r="I15" s="32">
        <v>0</v>
      </c>
      <c r="J15" s="32">
        <v>0</v>
      </c>
      <c r="K15" s="32">
        <v>0</v>
      </c>
      <c r="L15" s="32">
        <v>0</v>
      </c>
      <c r="M15" s="21">
        <v>0</v>
      </c>
      <c r="N15" s="21">
        <v>0</v>
      </c>
      <c r="O15" s="21">
        <v>0</v>
      </c>
      <c r="P15" s="21">
        <v>0</v>
      </c>
      <c r="Q15" s="19">
        <v>44264</v>
      </c>
      <c r="R15" s="21">
        <v>1</v>
      </c>
      <c r="S15" s="21">
        <v>0</v>
      </c>
      <c r="T15" s="21">
        <v>0</v>
      </c>
      <c r="U15" s="21">
        <v>0</v>
      </c>
      <c r="V15" s="21">
        <v>1</v>
      </c>
      <c r="W15" s="21">
        <v>1</v>
      </c>
      <c r="X15" s="75">
        <v>0</v>
      </c>
      <c r="Y15" s="75">
        <v>0</v>
      </c>
      <c r="Z15" s="75">
        <v>0</v>
      </c>
      <c r="AA15" s="75">
        <v>0</v>
      </c>
      <c r="AB15" s="75">
        <v>0</v>
      </c>
      <c r="AC15" s="62"/>
      <c r="AD15" s="24" t="str">
        <f>'[1]Consolidado de solicitudes 2021'!AK71</f>
        <v>DIGESTYC</v>
      </c>
      <c r="AE15" s="18">
        <v>44264</v>
      </c>
      <c r="AF15" s="18">
        <v>44266</v>
      </c>
      <c r="AG15" s="18">
        <v>44270</v>
      </c>
      <c r="AH15" s="21">
        <f>'[1]Consolidado de solicitudes 2021'!AQ71</f>
        <v>1</v>
      </c>
      <c r="AI15" s="21">
        <f>'[1]Consolidado de solicitudes 2021'!AR71</f>
        <v>0</v>
      </c>
      <c r="AJ15" s="21">
        <f>'[1]Consolidado de solicitudes 2021'!AS71</f>
        <v>1</v>
      </c>
      <c r="AK15" s="75">
        <f>'[1]Consolidado de solicitudes 2021'!AT71</f>
        <v>0</v>
      </c>
      <c r="AL15" s="21">
        <f>'[1]Consolidado de solicitudes 2021'!AU71</f>
        <v>0</v>
      </c>
      <c r="AM15" s="21">
        <f>'[1]Consolidado de solicitudes 2021'!AV71</f>
        <v>1</v>
      </c>
      <c r="AN15" s="21">
        <f>'[1]Consolidado de solicitudes 2021'!AW71</f>
        <v>0</v>
      </c>
      <c r="AO15" s="75">
        <f>'[1]Consolidado de solicitudes 2021'!AX71</f>
        <v>0</v>
      </c>
      <c r="AP15" s="75">
        <f>'[1]Consolidado de solicitudes 2021'!AY71</f>
        <v>0</v>
      </c>
      <c r="AQ15" s="75">
        <f>'[1]Consolidado de solicitudes 2021'!AZ71</f>
        <v>0</v>
      </c>
      <c r="AR15" s="75">
        <f>'[1]Consolidado de solicitudes 2021'!BA71</f>
        <v>0</v>
      </c>
      <c r="AS15" s="75">
        <f>'[1]Consolidado de solicitudes 2021'!BB71</f>
        <v>0</v>
      </c>
      <c r="AT15" s="21">
        <f>'[1]Consolidado de solicitudes 2021'!BC71</f>
        <v>0</v>
      </c>
      <c r="AU15" s="21">
        <f>'[1]Consolidado de solicitudes 2021'!BD71</f>
        <v>0</v>
      </c>
      <c r="AV15" s="21">
        <f>'[1]Consolidado de solicitudes 2021'!BE71</f>
        <v>1</v>
      </c>
      <c r="AW15" s="21">
        <f>'[1]Consolidado de solicitudes 2021'!BF71</f>
        <v>0</v>
      </c>
      <c r="AX15" s="21">
        <f>'[1]Consolidado de solicitudes 2021'!BM71</f>
        <v>1</v>
      </c>
      <c r="AY15" s="75">
        <f>'[1]Consolidado de solicitudes 2021'!BN71</f>
        <v>0</v>
      </c>
      <c r="AZ15" s="75">
        <f>'[1]Consolidado de solicitudes 2021'!BO71</f>
        <v>0</v>
      </c>
      <c r="BA15" s="75">
        <f>'[1]Consolidado de solicitudes 2021'!BP71</f>
        <v>0</v>
      </c>
      <c r="BB15" s="75">
        <f>'[1]Consolidado de solicitudes 2021'!BQ71</f>
        <v>0</v>
      </c>
      <c r="BC15" s="75">
        <f>'[1]Consolidado de solicitudes 2021'!BR71</f>
        <v>0</v>
      </c>
      <c r="BD15" s="21">
        <f>'[1]Consolidado de solicitudes 2021'!BS71</f>
        <v>0</v>
      </c>
      <c r="BE15" s="75">
        <f>'[1]Consolidado de solicitudes 2021'!BT71</f>
        <v>0</v>
      </c>
    </row>
    <row r="16" spans="2:110" ht="23.1" customHeight="1" x14ac:dyDescent="0.25">
      <c r="B16" s="33">
        <v>8</v>
      </c>
      <c r="C16" s="16" t="str">
        <f>'[1]Consolidado de solicitudes 2021'!C72</f>
        <v>MINEC-2021-0060</v>
      </c>
      <c r="D16" s="32">
        <v>0</v>
      </c>
      <c r="E16" s="32">
        <v>1</v>
      </c>
      <c r="F16" s="59" t="str">
        <f>'[1]Consolidado de solicitudes 2021'!I72</f>
        <v xml:space="preserve">Hogares beneficiados por el subsidio del gas en febrero. 
Gasto en concepto de subsidio al gas en febrero. 
Cantidad de tortillerías, panaderías, pupuserías y escuelas que reciben subsidio al gas y cuantos tambos le corresponde por tipo de negocio al mes. 
Información sobre algún
</v>
      </c>
      <c r="G16" s="21">
        <v>0</v>
      </c>
      <c r="H16" s="21">
        <v>4</v>
      </c>
      <c r="I16" s="32">
        <v>0</v>
      </c>
      <c r="J16" s="32">
        <v>0</v>
      </c>
      <c r="K16" s="32">
        <v>0</v>
      </c>
      <c r="L16" s="32">
        <v>0</v>
      </c>
      <c r="M16" s="21">
        <v>0</v>
      </c>
      <c r="N16" s="21">
        <v>0</v>
      </c>
      <c r="O16" s="21">
        <v>0</v>
      </c>
      <c r="P16" s="21">
        <v>0</v>
      </c>
      <c r="Q16" s="19">
        <v>44265</v>
      </c>
      <c r="R16" s="21">
        <v>1</v>
      </c>
      <c r="S16" s="21">
        <v>0</v>
      </c>
      <c r="T16" s="21">
        <v>0</v>
      </c>
      <c r="U16" s="21">
        <v>0</v>
      </c>
      <c r="V16" s="21">
        <v>1</v>
      </c>
      <c r="W16" s="21">
        <v>1</v>
      </c>
      <c r="X16" s="75">
        <v>0</v>
      </c>
      <c r="Y16" s="75">
        <v>0</v>
      </c>
      <c r="Z16" s="75">
        <v>0</v>
      </c>
      <c r="AA16" s="75">
        <v>0</v>
      </c>
      <c r="AB16" s="75">
        <v>0</v>
      </c>
      <c r="AC16" s="62"/>
      <c r="AD16" s="24" t="str">
        <f>'[1]Consolidado de solicitudes 2021'!AK72</f>
        <v>Dirección de Hidrocarburos y Minas</v>
      </c>
      <c r="AE16" s="18">
        <v>44267</v>
      </c>
      <c r="AF16" s="18">
        <v>44274</v>
      </c>
      <c r="AG16" s="18">
        <v>44274</v>
      </c>
      <c r="AH16" s="21">
        <f>'[1]Consolidado de solicitudes 2021'!AQ72</f>
        <v>1</v>
      </c>
      <c r="AI16" s="21">
        <f>'[1]Consolidado de solicitudes 2021'!AR72</f>
        <v>0</v>
      </c>
      <c r="AJ16" s="21">
        <f>'[1]Consolidado de solicitudes 2021'!AS72</f>
        <v>1</v>
      </c>
      <c r="AK16" s="75">
        <f>'[1]Consolidado de solicitudes 2021'!AT72</f>
        <v>0</v>
      </c>
      <c r="AL16" s="21">
        <f>'[1]Consolidado de solicitudes 2021'!AU72</f>
        <v>0</v>
      </c>
      <c r="AM16" s="21">
        <f>'[1]Consolidado de solicitudes 2021'!AV72</f>
        <v>1</v>
      </c>
      <c r="AN16" s="21">
        <f>'[1]Consolidado de solicitudes 2021'!AW72</f>
        <v>0</v>
      </c>
      <c r="AO16" s="75">
        <f>'[1]Consolidado de solicitudes 2021'!AX72</f>
        <v>0</v>
      </c>
      <c r="AP16" s="75">
        <f>'[1]Consolidado de solicitudes 2021'!AY72</f>
        <v>0</v>
      </c>
      <c r="AQ16" s="75">
        <f>'[1]Consolidado de solicitudes 2021'!AZ72</f>
        <v>0</v>
      </c>
      <c r="AR16" s="75">
        <f>'[1]Consolidado de solicitudes 2021'!BA72</f>
        <v>0</v>
      </c>
      <c r="AS16" s="75">
        <f>'[1]Consolidado de solicitudes 2021'!BB72</f>
        <v>0</v>
      </c>
      <c r="AT16" s="21">
        <f>'[1]Consolidado de solicitudes 2021'!BC72</f>
        <v>0</v>
      </c>
      <c r="AU16" s="21">
        <f>'[1]Consolidado de solicitudes 2021'!BD72</f>
        <v>1</v>
      </c>
      <c r="AV16" s="21">
        <f>'[1]Consolidado de solicitudes 2021'!BE72</f>
        <v>0</v>
      </c>
      <c r="AW16" s="21">
        <f>'[1]Consolidado de solicitudes 2021'!BF72</f>
        <v>0</v>
      </c>
      <c r="AX16" s="21">
        <f>'[1]Consolidado de solicitudes 2021'!BM72</f>
        <v>1</v>
      </c>
      <c r="AY16" s="75">
        <f>'[1]Consolidado de solicitudes 2021'!BN72</f>
        <v>0</v>
      </c>
      <c r="AZ16" s="75">
        <f>'[1]Consolidado de solicitudes 2021'!BO72</f>
        <v>0</v>
      </c>
      <c r="BA16" s="75">
        <f>'[1]Consolidado de solicitudes 2021'!BP72</f>
        <v>0</v>
      </c>
      <c r="BB16" s="75">
        <f>'[1]Consolidado de solicitudes 2021'!BQ72</f>
        <v>0</v>
      </c>
      <c r="BC16" s="75">
        <f>'[1]Consolidado de solicitudes 2021'!BR72</f>
        <v>0</v>
      </c>
      <c r="BD16" s="21">
        <f>'[1]Consolidado de solicitudes 2021'!BS72</f>
        <v>0</v>
      </c>
      <c r="BE16" s="75">
        <f>'[1]Consolidado de solicitudes 2021'!BT72</f>
        <v>0</v>
      </c>
    </row>
    <row r="17" spans="2:57" ht="23.1" customHeight="1" x14ac:dyDescent="0.25">
      <c r="B17" s="33">
        <v>9</v>
      </c>
      <c r="C17" s="16" t="str">
        <f>'[1]Consolidado de solicitudes 2021'!C73</f>
        <v>MINEC-2021-0061</v>
      </c>
      <c r="D17" s="32">
        <v>0</v>
      </c>
      <c r="E17" s="32">
        <v>1</v>
      </c>
      <c r="F17" s="59" t="str">
        <f>'[1]Consolidado de solicitudes 2021'!I73</f>
        <v xml:space="preserve">Información que solicito:
1. Población femenina estimada a nivel municipal por edad de 9 a 19 años para el año 2020 (Proyección poblacional Digestyc). 
2. Investigaciones, documentos o proyectos del Ministerio de Economía que trabajen el retorno fiscal de la educación de niñas y adolescentes. 
</v>
      </c>
      <c r="G17" s="21">
        <v>0</v>
      </c>
      <c r="H17" s="21">
        <v>2</v>
      </c>
      <c r="I17" s="32">
        <v>0</v>
      </c>
      <c r="J17" s="32">
        <v>0</v>
      </c>
      <c r="K17" s="32">
        <v>0</v>
      </c>
      <c r="L17" s="32">
        <v>0</v>
      </c>
      <c r="M17" s="21">
        <v>0</v>
      </c>
      <c r="N17" s="21">
        <v>0</v>
      </c>
      <c r="O17" s="21">
        <v>0</v>
      </c>
      <c r="P17" s="21">
        <v>0</v>
      </c>
      <c r="Q17" s="19">
        <v>44265</v>
      </c>
      <c r="R17" s="21">
        <v>0</v>
      </c>
      <c r="S17" s="21">
        <v>1</v>
      </c>
      <c r="T17" s="21">
        <v>0</v>
      </c>
      <c r="U17" s="21">
        <v>0</v>
      </c>
      <c r="V17" s="21">
        <v>1</v>
      </c>
      <c r="W17" s="21">
        <v>1</v>
      </c>
      <c r="X17" s="75">
        <v>0</v>
      </c>
      <c r="Y17" s="75">
        <v>0</v>
      </c>
      <c r="Z17" s="75">
        <v>0</v>
      </c>
      <c r="AA17" s="75">
        <v>0</v>
      </c>
      <c r="AB17" s="75">
        <v>0</v>
      </c>
      <c r="AC17" s="62"/>
      <c r="AD17" s="24" t="str">
        <f>'[1]Consolidado de solicitudes 2021'!AK73</f>
        <v>DIGESTYC</v>
      </c>
      <c r="AE17" s="18">
        <v>44265</v>
      </c>
      <c r="AF17" s="18">
        <v>44281</v>
      </c>
      <c r="AG17" s="18">
        <v>44281</v>
      </c>
      <c r="AH17" s="21">
        <f>'[1]Consolidado de solicitudes 2021'!AQ73</f>
        <v>1</v>
      </c>
      <c r="AI17" s="21">
        <f>'[1]Consolidado de solicitudes 2021'!AR73</f>
        <v>0</v>
      </c>
      <c r="AJ17" s="21">
        <f>'[1]Consolidado de solicitudes 2021'!AS73</f>
        <v>1</v>
      </c>
      <c r="AK17" s="75">
        <f>'[1]Consolidado de solicitudes 2021'!AT73</f>
        <v>0</v>
      </c>
      <c r="AL17" s="21">
        <f>'[1]Consolidado de solicitudes 2021'!AU73</f>
        <v>0</v>
      </c>
      <c r="AM17" s="21">
        <f>'[1]Consolidado de solicitudes 2021'!AV73</f>
        <v>0</v>
      </c>
      <c r="AN17" s="21">
        <f>'[1]Consolidado de solicitudes 2021'!AW73</f>
        <v>1</v>
      </c>
      <c r="AO17" s="75">
        <f>'[1]Consolidado de solicitudes 2021'!AX73</f>
        <v>0</v>
      </c>
      <c r="AP17" s="75">
        <f>'[1]Consolidado de solicitudes 2021'!AY73</f>
        <v>0</v>
      </c>
      <c r="AQ17" s="75">
        <f>'[1]Consolidado de solicitudes 2021'!AZ73</f>
        <v>0</v>
      </c>
      <c r="AR17" s="75">
        <f>'[1]Consolidado de solicitudes 2021'!BA73</f>
        <v>0</v>
      </c>
      <c r="AS17" s="75">
        <f>'[1]Consolidado de solicitudes 2021'!BB73</f>
        <v>0</v>
      </c>
      <c r="AT17" s="21">
        <f>'[1]Consolidado de solicitudes 2021'!BC73</f>
        <v>0</v>
      </c>
      <c r="AU17" s="21">
        <f>'[1]Consolidado de solicitudes 2021'!BD73</f>
        <v>0</v>
      </c>
      <c r="AV17" s="21">
        <f>'[1]Consolidado de solicitudes 2021'!BE73</f>
        <v>1</v>
      </c>
      <c r="AW17" s="21">
        <f>'[1]Consolidado de solicitudes 2021'!BF73</f>
        <v>0</v>
      </c>
      <c r="AX17" s="21">
        <f>'[1]Consolidado de solicitudes 2021'!BM73</f>
        <v>1</v>
      </c>
      <c r="AY17" s="75">
        <f>'[1]Consolidado de solicitudes 2021'!BN73</f>
        <v>0</v>
      </c>
      <c r="AZ17" s="75">
        <f>'[1]Consolidado de solicitudes 2021'!BO73</f>
        <v>0</v>
      </c>
      <c r="BA17" s="75">
        <f>'[1]Consolidado de solicitudes 2021'!BP73</f>
        <v>0</v>
      </c>
      <c r="BB17" s="75">
        <f>'[1]Consolidado de solicitudes 2021'!BQ73</f>
        <v>0</v>
      </c>
      <c r="BC17" s="75">
        <f>'[1]Consolidado de solicitudes 2021'!BR73</f>
        <v>0</v>
      </c>
      <c r="BD17" s="21">
        <f>'[1]Consolidado de solicitudes 2021'!BS73</f>
        <v>0</v>
      </c>
      <c r="BE17" s="75">
        <f>'[1]Consolidado de solicitudes 2021'!BT73</f>
        <v>0</v>
      </c>
    </row>
    <row r="18" spans="2:57" ht="23.1" customHeight="1" x14ac:dyDescent="0.25">
      <c r="B18" s="33">
        <v>10</v>
      </c>
      <c r="C18" s="16" t="str">
        <f>'[1]Consolidado de solicitudes 2021'!C74</f>
        <v>MINEC-2021-0062</v>
      </c>
      <c r="D18" s="32">
        <v>0</v>
      </c>
      <c r="E18" s="32">
        <v>1</v>
      </c>
      <c r="F18" s="59" t="str">
        <f>'[1]Consolidado de solicitudes 2021'!I74</f>
        <v>1) Detalle de los contratos adjudicados desde el año 2006 hasta el año 2020 por el Ministerio de Economía, por medio de los cuales se dio la adquisición de bienes, la contratación de servicios, suministros, consultorías, construcción de obra pública, concesiones y arrendamiento de inmuebles. Deberá indicarse el nombre de la persona natural o jurídica a la cual se adjudicó el contrato, período de contratación, el monto adjudicado, el objeto de la contratación, y la forma de contratación de cada uno de ellos (licitación, libre gestión, contratación directa). El detalle se solicita por año y en formato editable, puede ser hojas de cálculo de Excel.</v>
      </c>
      <c r="G18" s="21">
        <v>0</v>
      </c>
      <c r="H18" s="21">
        <v>15</v>
      </c>
      <c r="I18" s="32">
        <v>0</v>
      </c>
      <c r="J18" s="32">
        <v>0</v>
      </c>
      <c r="K18" s="32">
        <v>0</v>
      </c>
      <c r="L18" s="32">
        <v>0</v>
      </c>
      <c r="M18" s="21">
        <v>0</v>
      </c>
      <c r="N18" s="21">
        <v>0</v>
      </c>
      <c r="O18" s="21">
        <v>0</v>
      </c>
      <c r="P18" s="21">
        <v>0</v>
      </c>
      <c r="Q18" s="19">
        <v>44265</v>
      </c>
      <c r="R18" s="21">
        <v>1</v>
      </c>
      <c r="S18" s="21">
        <v>0</v>
      </c>
      <c r="T18" s="21">
        <v>0</v>
      </c>
      <c r="U18" s="21">
        <v>0</v>
      </c>
      <c r="V18" s="21">
        <v>1</v>
      </c>
      <c r="W18" s="21">
        <v>1</v>
      </c>
      <c r="X18" s="75">
        <v>0</v>
      </c>
      <c r="Y18" s="75">
        <v>0</v>
      </c>
      <c r="Z18" s="75">
        <v>0</v>
      </c>
      <c r="AA18" s="75">
        <v>0</v>
      </c>
      <c r="AB18" s="75">
        <v>0</v>
      </c>
      <c r="AC18" s="62"/>
      <c r="AD18" s="24" t="str">
        <f>'[1]Consolidado de solicitudes 2021'!AK74</f>
        <v>UACI</v>
      </c>
      <c r="AE18" s="18">
        <v>44265</v>
      </c>
      <c r="AF18" s="18">
        <v>44274</v>
      </c>
      <c r="AG18" s="18">
        <v>44274</v>
      </c>
      <c r="AH18" s="21">
        <f>'[1]Consolidado de solicitudes 2021'!AQ74</f>
        <v>1</v>
      </c>
      <c r="AI18" s="21">
        <f>'[1]Consolidado de solicitudes 2021'!AR74</f>
        <v>0</v>
      </c>
      <c r="AJ18" s="21">
        <f>'[1]Consolidado de solicitudes 2021'!AS74</f>
        <v>1</v>
      </c>
      <c r="AK18" s="75">
        <f>'[1]Consolidado de solicitudes 2021'!AT74</f>
        <v>0</v>
      </c>
      <c r="AL18" s="21">
        <f>'[1]Consolidado de solicitudes 2021'!AU74</f>
        <v>0</v>
      </c>
      <c r="AM18" s="21">
        <f>'[1]Consolidado de solicitudes 2021'!AV74</f>
        <v>0</v>
      </c>
      <c r="AN18" s="21">
        <v>0</v>
      </c>
      <c r="AO18" s="75">
        <f>'[1]Consolidado de solicitudes 2021'!AX74</f>
        <v>0</v>
      </c>
      <c r="AP18" s="75">
        <f>'[1]Consolidado de solicitudes 2021'!AY74</f>
        <v>0</v>
      </c>
      <c r="AQ18" s="75">
        <v>1</v>
      </c>
      <c r="AR18" s="75">
        <f>'[1]Consolidado de solicitudes 2021'!BA74</f>
        <v>0</v>
      </c>
      <c r="AS18" s="75">
        <f>'[1]Consolidado de solicitudes 2021'!BB74</f>
        <v>0</v>
      </c>
      <c r="AT18" s="21">
        <f>'[1]Consolidado de solicitudes 2021'!BC74</f>
        <v>0</v>
      </c>
      <c r="AU18" s="21">
        <f>'[1]Consolidado de solicitudes 2021'!BD74</f>
        <v>0</v>
      </c>
      <c r="AV18" s="21">
        <f>'[1]Consolidado de solicitudes 2021'!BE74</f>
        <v>0</v>
      </c>
      <c r="AW18" s="21">
        <f>'[1]Consolidado de solicitudes 2021'!BF74</f>
        <v>1</v>
      </c>
      <c r="AX18" s="21">
        <f>'[1]Consolidado de solicitudes 2021'!BM74</f>
        <v>1</v>
      </c>
      <c r="AY18" s="75">
        <f>'[1]Consolidado de solicitudes 2021'!BN74</f>
        <v>0</v>
      </c>
      <c r="AZ18" s="75">
        <f>'[1]Consolidado de solicitudes 2021'!BO74</f>
        <v>0</v>
      </c>
      <c r="BA18" s="75">
        <f>'[1]Consolidado de solicitudes 2021'!BP74</f>
        <v>0</v>
      </c>
      <c r="BB18" s="75">
        <f>'[1]Consolidado de solicitudes 2021'!BQ74</f>
        <v>0</v>
      </c>
      <c r="BC18" s="75">
        <f>'[1]Consolidado de solicitudes 2021'!BR74</f>
        <v>0</v>
      </c>
      <c r="BD18" s="21">
        <f>'[1]Consolidado de solicitudes 2021'!BS74</f>
        <v>0</v>
      </c>
      <c r="BE18" s="21">
        <f>'[1]Consolidado de solicitudes 2021'!BT74</f>
        <v>0</v>
      </c>
    </row>
    <row r="19" spans="2:57" ht="23.1" customHeight="1" x14ac:dyDescent="0.25">
      <c r="B19" s="33">
        <v>11</v>
      </c>
      <c r="C19" s="16" t="str">
        <f>'[1]Consolidado de solicitudes 2021'!C75</f>
        <v>MINEC-2021-0063</v>
      </c>
      <c r="D19" s="32">
        <v>0</v>
      </c>
      <c r="E19" s="32">
        <v>1</v>
      </c>
      <c r="F19" s="59" t="str">
        <f>'[1]Consolidado de solicitudes 2021'!I75</f>
        <v>Número de empresas y empleados del sector Cosmético e higiene personal.</v>
      </c>
      <c r="G19" s="21">
        <v>0</v>
      </c>
      <c r="H19" s="21">
        <v>1</v>
      </c>
      <c r="I19" s="32">
        <v>0</v>
      </c>
      <c r="J19" s="32">
        <v>0</v>
      </c>
      <c r="K19" s="32">
        <v>0</v>
      </c>
      <c r="L19" s="32">
        <v>0</v>
      </c>
      <c r="M19" s="21">
        <v>0</v>
      </c>
      <c r="N19" s="21">
        <v>0</v>
      </c>
      <c r="O19" s="21">
        <v>0</v>
      </c>
      <c r="P19" s="21">
        <v>0</v>
      </c>
      <c r="Q19" s="19">
        <v>44266</v>
      </c>
      <c r="R19" s="21">
        <v>1</v>
      </c>
      <c r="S19" s="21">
        <v>0</v>
      </c>
      <c r="T19" s="21">
        <v>0</v>
      </c>
      <c r="U19" s="21">
        <v>0</v>
      </c>
      <c r="V19" s="21">
        <v>1</v>
      </c>
      <c r="W19" s="21">
        <v>1</v>
      </c>
      <c r="X19" s="75">
        <v>0</v>
      </c>
      <c r="Y19" s="75">
        <v>0</v>
      </c>
      <c r="Z19" s="75">
        <v>0</v>
      </c>
      <c r="AA19" s="75">
        <v>0</v>
      </c>
      <c r="AB19" s="75">
        <v>0</v>
      </c>
      <c r="AC19" s="62"/>
      <c r="AD19" s="24" t="str">
        <f>'[1]Consolidado de solicitudes 2021'!AK75</f>
        <v>DIGESTYC</v>
      </c>
      <c r="AE19" s="18">
        <v>44267</v>
      </c>
      <c r="AF19" s="18">
        <v>44279</v>
      </c>
      <c r="AG19" s="18">
        <v>44279</v>
      </c>
      <c r="AH19" s="21">
        <f>'[1]Consolidado de solicitudes 2021'!AQ75</f>
        <v>1</v>
      </c>
      <c r="AI19" s="21">
        <f>'[1]Consolidado de solicitudes 2021'!AR75</f>
        <v>0</v>
      </c>
      <c r="AJ19" s="21">
        <f>'[1]Consolidado de solicitudes 2021'!AS75</f>
        <v>1</v>
      </c>
      <c r="AK19" s="75">
        <f>'[1]Consolidado de solicitudes 2021'!AT75</f>
        <v>0</v>
      </c>
      <c r="AL19" s="21">
        <f>'[1]Consolidado de solicitudes 2021'!AU75</f>
        <v>0</v>
      </c>
      <c r="AM19" s="21">
        <f>'[1]Consolidado de solicitudes 2021'!AV75</f>
        <v>1</v>
      </c>
      <c r="AN19" s="21">
        <f>'[1]Consolidado de solicitudes 2021'!AW75</f>
        <v>0</v>
      </c>
      <c r="AO19" s="75">
        <f>'[1]Consolidado de solicitudes 2021'!AX75</f>
        <v>0</v>
      </c>
      <c r="AP19" s="75">
        <f>'[1]Consolidado de solicitudes 2021'!AY75</f>
        <v>0</v>
      </c>
      <c r="AQ19" s="75">
        <f>'[1]Consolidado de solicitudes 2021'!AZ75</f>
        <v>0</v>
      </c>
      <c r="AR19" s="75">
        <f>'[1]Consolidado de solicitudes 2021'!BA75</f>
        <v>0</v>
      </c>
      <c r="AS19" s="75">
        <f>'[1]Consolidado de solicitudes 2021'!BB75</f>
        <v>0</v>
      </c>
      <c r="AT19" s="21">
        <f>'[1]Consolidado de solicitudes 2021'!BC75</f>
        <v>0</v>
      </c>
      <c r="AU19" s="21">
        <f>'[1]Consolidado de solicitudes 2021'!BD75</f>
        <v>1</v>
      </c>
      <c r="AV19" s="21">
        <f>'[1]Consolidado de solicitudes 2021'!BE75</f>
        <v>0</v>
      </c>
      <c r="AW19" s="21">
        <f>'[1]Consolidado de solicitudes 2021'!BF75</f>
        <v>0</v>
      </c>
      <c r="AX19" s="21">
        <f>'[1]Consolidado de solicitudes 2021'!BM75</f>
        <v>1</v>
      </c>
      <c r="AY19" s="75">
        <f>'[1]Consolidado de solicitudes 2021'!BN75</f>
        <v>0</v>
      </c>
      <c r="AZ19" s="75">
        <f>'[1]Consolidado de solicitudes 2021'!BO75</f>
        <v>0</v>
      </c>
      <c r="BA19" s="75">
        <f>'[1]Consolidado de solicitudes 2021'!BP75</f>
        <v>0</v>
      </c>
      <c r="BB19" s="75">
        <f>'[1]Consolidado de solicitudes 2021'!BQ75</f>
        <v>0</v>
      </c>
      <c r="BC19" s="75">
        <f>'[1]Consolidado de solicitudes 2021'!BR75</f>
        <v>0</v>
      </c>
      <c r="BD19" s="21">
        <f>'[1]Consolidado de solicitudes 2021'!BS75</f>
        <v>0</v>
      </c>
      <c r="BE19" s="75">
        <f>'[1]Consolidado de solicitudes 2021'!BT75</f>
        <v>0</v>
      </c>
    </row>
    <row r="20" spans="2:57" ht="23.1" customHeight="1" x14ac:dyDescent="0.25">
      <c r="B20" s="33">
        <v>12</v>
      </c>
      <c r="C20" s="16" t="str">
        <f>'[1]Consolidado de solicitudes 2021'!C76</f>
        <v>MINEC-2021-0064</v>
      </c>
      <c r="D20" s="32">
        <v>0</v>
      </c>
      <c r="E20" s="32">
        <v>1</v>
      </c>
      <c r="F20" s="59" t="str">
        <f>'[1]Consolidado de solicitudes 2021'!I76</f>
        <v xml:space="preserve">Información del número de empresas registradas que pertenecen al sector alimentos según tamaño de empresa.
Información del número de empresas que pertenecen al sector aceites y grasas de origen vegetal y animal que se encuentren registrada.
Información relacionada al sector alimentos de manera general y del sector aceites y grasas de origen vegetal y animal.
</v>
      </c>
      <c r="G20" s="21">
        <v>0</v>
      </c>
      <c r="H20" s="21">
        <v>3</v>
      </c>
      <c r="I20" s="32">
        <v>0</v>
      </c>
      <c r="J20" s="32">
        <v>0</v>
      </c>
      <c r="K20" s="32">
        <v>0</v>
      </c>
      <c r="L20" s="32">
        <v>0</v>
      </c>
      <c r="M20" s="21">
        <v>0</v>
      </c>
      <c r="N20" s="21">
        <v>0</v>
      </c>
      <c r="O20" s="21">
        <v>0</v>
      </c>
      <c r="P20" s="21">
        <v>0</v>
      </c>
      <c r="Q20" s="19">
        <v>44266</v>
      </c>
      <c r="R20" s="21">
        <v>0</v>
      </c>
      <c r="S20" s="21">
        <v>1</v>
      </c>
      <c r="T20" s="21">
        <v>0</v>
      </c>
      <c r="U20" s="21">
        <v>0</v>
      </c>
      <c r="V20" s="21">
        <v>1</v>
      </c>
      <c r="W20" s="21">
        <v>1</v>
      </c>
      <c r="X20" s="75">
        <v>0</v>
      </c>
      <c r="Y20" s="75">
        <v>0</v>
      </c>
      <c r="Z20" s="75">
        <v>0</v>
      </c>
      <c r="AA20" s="75">
        <v>0</v>
      </c>
      <c r="AB20" s="75">
        <v>0</v>
      </c>
      <c r="AC20" s="62"/>
      <c r="AD20" s="24" t="str">
        <f>'[1]Consolidado de solicitudes 2021'!AK76</f>
        <v>DIGESTYC</v>
      </c>
      <c r="AE20" s="18">
        <v>44267</v>
      </c>
      <c r="AF20" s="18">
        <v>44274</v>
      </c>
      <c r="AG20" s="18">
        <v>44277</v>
      </c>
      <c r="AH20" s="21">
        <f>'[1]Consolidado de solicitudes 2021'!AQ76</f>
        <v>0</v>
      </c>
      <c r="AI20" s="21">
        <f>'[1]Consolidado de solicitudes 2021'!AR76</f>
        <v>1</v>
      </c>
      <c r="AJ20" s="21">
        <f>'[1]Consolidado de solicitudes 2021'!AS76</f>
        <v>1</v>
      </c>
      <c r="AK20" s="75">
        <f>'[1]Consolidado de solicitudes 2021'!AT76</f>
        <v>0</v>
      </c>
      <c r="AL20" s="21">
        <f>'[1]Consolidado de solicitudes 2021'!AU76</f>
        <v>0</v>
      </c>
      <c r="AM20" s="21">
        <f>'[1]Consolidado de solicitudes 2021'!AV76</f>
        <v>1</v>
      </c>
      <c r="AN20" s="21">
        <f>'[1]Consolidado de solicitudes 2021'!AW76</f>
        <v>0</v>
      </c>
      <c r="AO20" s="75">
        <f>'[1]Consolidado de solicitudes 2021'!AX76</f>
        <v>0</v>
      </c>
      <c r="AP20" s="75">
        <f>'[1]Consolidado de solicitudes 2021'!AY76</f>
        <v>0</v>
      </c>
      <c r="AQ20" s="75">
        <f>'[1]Consolidado de solicitudes 2021'!AZ76</f>
        <v>0</v>
      </c>
      <c r="AR20" s="75">
        <f>'[1]Consolidado de solicitudes 2021'!BA76</f>
        <v>0</v>
      </c>
      <c r="AS20" s="75">
        <f>'[1]Consolidado de solicitudes 2021'!BB76</f>
        <v>0</v>
      </c>
      <c r="AT20" s="21">
        <f>'[1]Consolidado de solicitudes 2021'!BC76</f>
        <v>0</v>
      </c>
      <c r="AU20" s="21">
        <f>'[1]Consolidado de solicitudes 2021'!BD76</f>
        <v>1</v>
      </c>
      <c r="AV20" s="21">
        <f>'[1]Consolidado de solicitudes 2021'!BE76</f>
        <v>0</v>
      </c>
      <c r="AW20" s="21">
        <f>'[1]Consolidado de solicitudes 2021'!BF76</f>
        <v>0</v>
      </c>
      <c r="AX20" s="21">
        <f>'[1]Consolidado de solicitudes 2021'!BM76</f>
        <v>1</v>
      </c>
      <c r="AY20" s="75">
        <f>'[1]Consolidado de solicitudes 2021'!BN76</f>
        <v>0</v>
      </c>
      <c r="AZ20" s="75">
        <f>'[1]Consolidado de solicitudes 2021'!BO76</f>
        <v>0</v>
      </c>
      <c r="BA20" s="75">
        <f>'[1]Consolidado de solicitudes 2021'!BP76</f>
        <v>0</v>
      </c>
      <c r="BB20" s="75">
        <f>'[1]Consolidado de solicitudes 2021'!BQ76</f>
        <v>0</v>
      </c>
      <c r="BC20" s="75">
        <f>'[1]Consolidado de solicitudes 2021'!BR76</f>
        <v>0</v>
      </c>
      <c r="BD20" s="21">
        <f>'[1]Consolidado de solicitudes 2021'!BS76</f>
        <v>0</v>
      </c>
      <c r="BE20" s="75">
        <f>'[1]Consolidado de solicitudes 2021'!BT76</f>
        <v>0</v>
      </c>
    </row>
    <row r="21" spans="2:57" ht="23.1" customHeight="1" x14ac:dyDescent="0.25">
      <c r="B21" s="33">
        <v>13</v>
      </c>
      <c r="C21" s="16" t="str">
        <f>'[1]Consolidado de solicitudes 2021'!C77</f>
        <v>MINEC-2021-0065</v>
      </c>
      <c r="D21" s="32">
        <v>0</v>
      </c>
      <c r="E21" s="32">
        <v>1</v>
      </c>
      <c r="F21" s="59" t="str">
        <f>'[1]Consolidado de solicitudes 2021'!I77</f>
        <v>Ingreso mensual promedio de hogares rurales para el período 2000-2019, por año.
Ingreso mensual promedio de hogares rurales que reciben remesas para el período 2000-2019, por año.
Ingreso mensual promedio de hogares rurales que no reciben remesas para el período 2000-2019, por año.
Ingreso mensual promedio de hogares urbanos para el período 2000-2019, por año.
Ingreso mensual promedio de hogares urbanos que reciben remesas para el período 2000-2019, por año.
Ingreso mensual promedio de hogares urbanos que no reciben remesas para el período 2000-2019, por año.
Ingreso mensual promedio de hogares del país para el período 2000-2019, por año.
Ingreso mensual promedio de hogares del país que reciben remesas para el período 2000-2019, por año.
Ingreso mensual promedio de hogares del país que no reciben remesas para el período 2000-2019, por año.</v>
      </c>
      <c r="G21" s="21">
        <v>0</v>
      </c>
      <c r="H21" s="21">
        <v>171</v>
      </c>
      <c r="I21" s="32">
        <v>0</v>
      </c>
      <c r="J21" s="32">
        <v>0</v>
      </c>
      <c r="K21" s="32">
        <v>0</v>
      </c>
      <c r="L21" s="32">
        <v>0</v>
      </c>
      <c r="M21" s="21">
        <v>0</v>
      </c>
      <c r="N21" s="21">
        <v>0</v>
      </c>
      <c r="O21" s="21">
        <v>0</v>
      </c>
      <c r="P21" s="21">
        <v>0</v>
      </c>
      <c r="Q21" s="19">
        <v>44267</v>
      </c>
      <c r="R21" s="21">
        <v>0</v>
      </c>
      <c r="S21" s="21">
        <v>1</v>
      </c>
      <c r="T21" s="21">
        <v>0</v>
      </c>
      <c r="U21" s="21">
        <v>0</v>
      </c>
      <c r="V21" s="21">
        <v>1</v>
      </c>
      <c r="W21" s="21">
        <v>1</v>
      </c>
      <c r="X21" s="75">
        <v>0</v>
      </c>
      <c r="Y21" s="75">
        <v>0</v>
      </c>
      <c r="Z21" s="75">
        <v>0</v>
      </c>
      <c r="AA21" s="75">
        <v>0</v>
      </c>
      <c r="AB21" s="75">
        <v>0</v>
      </c>
      <c r="AC21" s="62"/>
      <c r="AD21" s="24" t="str">
        <f>'[1]Consolidado de solicitudes 2021'!AK77</f>
        <v>DIGESTYC</v>
      </c>
      <c r="AE21" s="18">
        <v>44267</v>
      </c>
      <c r="AF21" s="18">
        <v>44273</v>
      </c>
      <c r="AG21" s="18">
        <v>44274</v>
      </c>
      <c r="AH21" s="21">
        <f>'[1]Consolidado de solicitudes 2021'!AQ77</f>
        <v>1</v>
      </c>
      <c r="AI21" s="21">
        <f>'[1]Consolidado de solicitudes 2021'!AR77</f>
        <v>0</v>
      </c>
      <c r="AJ21" s="21">
        <f>'[1]Consolidado de solicitudes 2021'!AS77</f>
        <v>1</v>
      </c>
      <c r="AK21" s="21">
        <f>'[1]Consolidado de solicitudes 2021'!AT77</f>
        <v>0</v>
      </c>
      <c r="AL21" s="21">
        <f>'[1]Consolidado de solicitudes 2021'!AU77</f>
        <v>0</v>
      </c>
      <c r="AM21" s="21">
        <f>'[1]Consolidado de solicitudes 2021'!AV77</f>
        <v>1</v>
      </c>
      <c r="AN21" s="21">
        <f>'[1]Consolidado de solicitudes 2021'!AW77</f>
        <v>0</v>
      </c>
      <c r="AO21" s="75">
        <f>'[1]Consolidado de solicitudes 2021'!AX77</f>
        <v>0</v>
      </c>
      <c r="AP21" s="21">
        <f>'[1]Consolidado de solicitudes 2021'!AY77</f>
        <v>0</v>
      </c>
      <c r="AQ21" s="75">
        <f>'[1]Consolidado de solicitudes 2021'!AZ77</f>
        <v>0</v>
      </c>
      <c r="AR21" s="75">
        <f>'[1]Consolidado de solicitudes 2021'!BA77</f>
        <v>0</v>
      </c>
      <c r="AS21" s="75">
        <f>'[1]Consolidado de solicitudes 2021'!BB77</f>
        <v>0</v>
      </c>
      <c r="AT21" s="21">
        <f>'[1]Consolidado de solicitudes 2021'!BC77</f>
        <v>0</v>
      </c>
      <c r="AU21" s="21">
        <f>'[1]Consolidado de solicitudes 2021'!BD77</f>
        <v>0</v>
      </c>
      <c r="AV21" s="21">
        <f>'[1]Consolidado de solicitudes 2021'!BE77</f>
        <v>1</v>
      </c>
      <c r="AW21" s="21">
        <f>'[1]Consolidado de solicitudes 2021'!BF77</f>
        <v>0</v>
      </c>
      <c r="AX21" s="21">
        <f>'[1]Consolidado de solicitudes 2021'!BM77</f>
        <v>1</v>
      </c>
      <c r="AY21" s="75">
        <f>'[1]Consolidado de solicitudes 2021'!BN77</f>
        <v>0</v>
      </c>
      <c r="AZ21" s="75">
        <f>'[1]Consolidado de solicitudes 2021'!BO77</f>
        <v>0</v>
      </c>
      <c r="BA21" s="75">
        <f>'[1]Consolidado de solicitudes 2021'!BP77</f>
        <v>0</v>
      </c>
      <c r="BB21" s="75">
        <f>'[1]Consolidado de solicitudes 2021'!BQ77</f>
        <v>0</v>
      </c>
      <c r="BC21" s="75">
        <f>'[1]Consolidado de solicitudes 2021'!BR77</f>
        <v>0</v>
      </c>
      <c r="BD21" s="21">
        <f>'[1]Consolidado de solicitudes 2021'!BS77</f>
        <v>0</v>
      </c>
      <c r="BE21" s="75">
        <f>'[1]Consolidado de solicitudes 2021'!BT77</f>
        <v>0</v>
      </c>
    </row>
    <row r="22" spans="2:57" ht="23.1" customHeight="1" x14ac:dyDescent="0.25">
      <c r="B22" s="33">
        <v>14</v>
      </c>
      <c r="C22" s="16" t="str">
        <f>'[1]Consolidado de solicitudes 2021'!C78</f>
        <v>MINEC-2021-0066</v>
      </c>
      <c r="D22" s="32">
        <v>0</v>
      </c>
      <c r="E22" s="32">
        <v>1</v>
      </c>
      <c r="F22" s="59" t="str">
        <f>'[1]Consolidado de solicitudes 2021'!I78</f>
        <v>Ingreso mensual promedio de hogares con jefatura femenina para el período 2000-2019, por año.
Ingreso mensual promedio de hogares con jefatura femenina que reciben remesas para el período 2000-2019, por año.
Ingreso mensual promedio de hogares con jefatura femenina que no reciben remesas para el período 2000-2019, por año.
Ingreso mensual promedio de hogares con jefatura masculina para el período 2000-2019, por año.
Ingreso mensual promedio de hogares con jefatura masculina que reciben remesas para el período 2000-2019, por año.
Ingreso mensual promedio de hogares con jefatura masculina que no reciben remesas para el período 2000-2019, por año.</v>
      </c>
      <c r="G22" s="21">
        <v>0</v>
      </c>
      <c r="H22" s="21">
        <v>114</v>
      </c>
      <c r="I22" s="32">
        <v>0</v>
      </c>
      <c r="J22" s="32">
        <v>0</v>
      </c>
      <c r="K22" s="32">
        <v>0</v>
      </c>
      <c r="L22" s="32">
        <v>0</v>
      </c>
      <c r="M22" s="21">
        <v>0</v>
      </c>
      <c r="N22" s="21">
        <v>0</v>
      </c>
      <c r="O22" s="21">
        <v>0</v>
      </c>
      <c r="P22" s="21">
        <v>0</v>
      </c>
      <c r="Q22" s="19">
        <v>44267</v>
      </c>
      <c r="R22" s="21">
        <v>0</v>
      </c>
      <c r="S22" s="21">
        <v>1</v>
      </c>
      <c r="T22" s="21">
        <v>0</v>
      </c>
      <c r="U22" s="21">
        <v>0</v>
      </c>
      <c r="V22" s="21">
        <v>1</v>
      </c>
      <c r="W22" s="21">
        <v>1</v>
      </c>
      <c r="X22" s="75">
        <v>0</v>
      </c>
      <c r="Y22" s="75">
        <v>0</v>
      </c>
      <c r="Z22" s="75">
        <v>0</v>
      </c>
      <c r="AA22" s="75">
        <v>0</v>
      </c>
      <c r="AB22" s="75">
        <v>0</v>
      </c>
      <c r="AC22" s="62"/>
      <c r="AD22" s="24" t="str">
        <f>'[1]Consolidado de solicitudes 2021'!AK78</f>
        <v>DIGESTYC</v>
      </c>
      <c r="AE22" s="18">
        <v>44267</v>
      </c>
      <c r="AF22" s="18">
        <v>44280</v>
      </c>
      <c r="AG22" s="18">
        <v>44281</v>
      </c>
      <c r="AH22" s="21">
        <f>'[1]Consolidado de solicitudes 2021'!AQ78</f>
        <v>1</v>
      </c>
      <c r="AI22" s="21">
        <f>'[1]Consolidado de solicitudes 2021'!AR78</f>
        <v>0</v>
      </c>
      <c r="AJ22" s="21">
        <f>'[1]Consolidado de solicitudes 2021'!AS78</f>
        <v>1</v>
      </c>
      <c r="AK22" s="75">
        <f>'[1]Consolidado de solicitudes 2021'!AT78</f>
        <v>0</v>
      </c>
      <c r="AL22" s="21">
        <f>'[1]Consolidado de solicitudes 2021'!AU78</f>
        <v>0</v>
      </c>
      <c r="AM22" s="21">
        <f>'[1]Consolidado de solicitudes 2021'!AV78</f>
        <v>1</v>
      </c>
      <c r="AN22" s="21">
        <f>'[1]Consolidado de solicitudes 2021'!AW78</f>
        <v>0</v>
      </c>
      <c r="AO22" s="75">
        <f>'[1]Consolidado de solicitudes 2021'!AX78</f>
        <v>0</v>
      </c>
      <c r="AP22" s="75">
        <f>'[1]Consolidado de solicitudes 2021'!AY78</f>
        <v>0</v>
      </c>
      <c r="AQ22" s="75">
        <f>'[1]Consolidado de solicitudes 2021'!AZ78</f>
        <v>0</v>
      </c>
      <c r="AR22" s="75">
        <f>'[1]Consolidado de solicitudes 2021'!BA78</f>
        <v>0</v>
      </c>
      <c r="AS22" s="75">
        <f>'[1]Consolidado de solicitudes 2021'!BB78</f>
        <v>0</v>
      </c>
      <c r="AT22" s="21">
        <f>'[1]Consolidado de solicitudes 2021'!BC78</f>
        <v>0</v>
      </c>
      <c r="AU22" s="21">
        <f>'[1]Consolidado de solicitudes 2021'!BD78</f>
        <v>0</v>
      </c>
      <c r="AV22" s="21">
        <f>'[1]Consolidado de solicitudes 2021'!BE78</f>
        <v>1</v>
      </c>
      <c r="AW22" s="21">
        <f>'[1]Consolidado de solicitudes 2021'!BF78</f>
        <v>0</v>
      </c>
      <c r="AX22" s="21">
        <f>'[1]Consolidado de solicitudes 2021'!BM78</f>
        <v>1</v>
      </c>
      <c r="AY22" s="75">
        <f>'[1]Consolidado de solicitudes 2021'!BN78</f>
        <v>0</v>
      </c>
      <c r="AZ22" s="75">
        <f>'[1]Consolidado de solicitudes 2021'!BO78</f>
        <v>0</v>
      </c>
      <c r="BA22" s="75">
        <f>'[1]Consolidado de solicitudes 2021'!BP78</f>
        <v>0</v>
      </c>
      <c r="BB22" s="75">
        <f>'[1]Consolidado de solicitudes 2021'!BQ78</f>
        <v>0</v>
      </c>
      <c r="BC22" s="75">
        <f>'[1]Consolidado de solicitudes 2021'!BR78</f>
        <v>0</v>
      </c>
      <c r="BD22" s="21">
        <f>'[1]Consolidado de solicitudes 2021'!BS78</f>
        <v>0</v>
      </c>
      <c r="BE22" s="75">
        <f>'[1]Consolidado de solicitudes 2021'!BT78</f>
        <v>0</v>
      </c>
    </row>
    <row r="23" spans="2:57" ht="23.1" customHeight="1" x14ac:dyDescent="0.25">
      <c r="B23" s="33">
        <v>15</v>
      </c>
      <c r="C23" s="16" t="str">
        <f>'[1]Consolidado de solicitudes 2021'!C79</f>
        <v>MINEC-2021-0067</v>
      </c>
      <c r="D23" s="32">
        <v>0</v>
      </c>
      <c r="E23" s="32">
        <v>1</v>
      </c>
      <c r="F23" s="59" t="str">
        <f>'[1]Consolidado de solicitudes 2021'!I79</f>
        <v>Cantidad de hogares rurales con al menos un miembro en el exterior y sí reciben remesas para el período 2000-2019, por año.
Cantidad de hogares rurales con al menos a un miembro en el exterior pero no reciben remesas para el período 2000-2019, por año.
Cantidad de hogares rurales con al menos un miembro en el exterior pero sí reciben remesas para el período 2000-2019, por año.
Cantidad de hogares rurales que no tienen a miembros en el exterior y no reciben remesas para el período 2000-2019, por año.
Cantidad de hogares urbanos con al menos un miembro en el exterior y sí reciben remesas para el período 2000-2019, por año.
Cantidad de hogares urbanos con al menos a un miembro en el exterior pero no reciben remesas para el período 2000-2019, por año.
Cantidad de hogares urbanos con al menos un miembro en el exterior pero sí reciben remesas para el período 2000-2019, por año.
Cantidad de hogares urbanos que no tienen a miembros en el exterior y no reciben remesas para el período 2000-2019, por año.</v>
      </c>
      <c r="G23" s="21">
        <v>0</v>
      </c>
      <c r="H23" s="21">
        <v>152</v>
      </c>
      <c r="I23" s="32">
        <v>0</v>
      </c>
      <c r="J23" s="32">
        <v>0</v>
      </c>
      <c r="K23" s="32">
        <v>0</v>
      </c>
      <c r="L23" s="32">
        <v>0</v>
      </c>
      <c r="M23" s="21">
        <v>0</v>
      </c>
      <c r="N23" s="21">
        <v>0</v>
      </c>
      <c r="O23" s="21">
        <v>0</v>
      </c>
      <c r="P23" s="21">
        <v>0</v>
      </c>
      <c r="Q23" s="19">
        <v>44267</v>
      </c>
      <c r="R23" s="21">
        <v>0</v>
      </c>
      <c r="S23" s="21">
        <v>1</v>
      </c>
      <c r="T23" s="21">
        <v>0</v>
      </c>
      <c r="U23" s="21">
        <v>0</v>
      </c>
      <c r="V23" s="21">
        <v>1</v>
      </c>
      <c r="W23" s="21">
        <v>1</v>
      </c>
      <c r="X23" s="75">
        <v>0</v>
      </c>
      <c r="Y23" s="75">
        <v>0</v>
      </c>
      <c r="Z23" s="75">
        <v>0</v>
      </c>
      <c r="AA23" s="75">
        <v>0</v>
      </c>
      <c r="AB23" s="75">
        <v>0</v>
      </c>
      <c r="AC23" s="62"/>
      <c r="AD23" s="24" t="str">
        <f>'[1]Consolidado de solicitudes 2021'!AK79</f>
        <v>DIGESTYC</v>
      </c>
      <c r="AE23" s="18">
        <v>44267</v>
      </c>
      <c r="AF23" s="18">
        <v>44280</v>
      </c>
      <c r="AG23" s="18">
        <v>44281</v>
      </c>
      <c r="AH23" s="21">
        <f>'[1]Consolidado de solicitudes 2021'!AQ79</f>
        <v>1</v>
      </c>
      <c r="AI23" s="21">
        <f>'[1]Consolidado de solicitudes 2021'!AR79</f>
        <v>0</v>
      </c>
      <c r="AJ23" s="21">
        <f>'[1]Consolidado de solicitudes 2021'!AS79</f>
        <v>1</v>
      </c>
      <c r="AK23" s="75">
        <f>'[1]Consolidado de solicitudes 2021'!AT79</f>
        <v>0</v>
      </c>
      <c r="AL23" s="21">
        <f>'[1]Consolidado de solicitudes 2021'!AU79</f>
        <v>0</v>
      </c>
      <c r="AM23" s="21">
        <f>'[1]Consolidado de solicitudes 2021'!AV79</f>
        <v>1</v>
      </c>
      <c r="AN23" s="21">
        <f>'[1]Consolidado de solicitudes 2021'!AW79</f>
        <v>0</v>
      </c>
      <c r="AO23" s="75">
        <f>'[1]Consolidado de solicitudes 2021'!AX79</f>
        <v>0</v>
      </c>
      <c r="AP23" s="75">
        <f>'[1]Consolidado de solicitudes 2021'!AY79</f>
        <v>0</v>
      </c>
      <c r="AQ23" s="75">
        <f>'[1]Consolidado de solicitudes 2021'!AZ79</f>
        <v>0</v>
      </c>
      <c r="AR23" s="75">
        <f>'[1]Consolidado de solicitudes 2021'!BA79</f>
        <v>0</v>
      </c>
      <c r="AS23" s="75">
        <f>'[1]Consolidado de solicitudes 2021'!BB79</f>
        <v>0</v>
      </c>
      <c r="AT23" s="21">
        <f>'[1]Consolidado de solicitudes 2021'!BC79</f>
        <v>0</v>
      </c>
      <c r="AU23" s="21">
        <f>'[1]Consolidado de solicitudes 2021'!BD79</f>
        <v>0</v>
      </c>
      <c r="AV23" s="21">
        <f>'[1]Consolidado de solicitudes 2021'!BE79</f>
        <v>1</v>
      </c>
      <c r="AW23" s="21">
        <f>'[1]Consolidado de solicitudes 2021'!BF79</f>
        <v>0</v>
      </c>
      <c r="AX23" s="21">
        <f>'[1]Consolidado de solicitudes 2021'!BM79</f>
        <v>1</v>
      </c>
      <c r="AY23" s="75">
        <f>'[1]Consolidado de solicitudes 2021'!BN79</f>
        <v>0</v>
      </c>
      <c r="AZ23" s="75">
        <f>'[1]Consolidado de solicitudes 2021'!BO79</f>
        <v>0</v>
      </c>
      <c r="BA23" s="75">
        <f>'[1]Consolidado de solicitudes 2021'!BP79</f>
        <v>0</v>
      </c>
      <c r="BB23" s="75">
        <f>'[1]Consolidado de solicitudes 2021'!BQ79</f>
        <v>0</v>
      </c>
      <c r="BC23" s="75">
        <f>'[1]Consolidado de solicitudes 2021'!BR79</f>
        <v>0</v>
      </c>
      <c r="BD23" s="21">
        <f>'[1]Consolidado de solicitudes 2021'!BS79</f>
        <v>0</v>
      </c>
      <c r="BE23" s="75">
        <f>'[1]Consolidado de solicitudes 2021'!BT79</f>
        <v>0</v>
      </c>
    </row>
    <row r="24" spans="2:57" ht="23.1" customHeight="1" x14ac:dyDescent="0.25">
      <c r="B24" s="33">
        <v>16</v>
      </c>
      <c r="C24" s="16" t="str">
        <f>'[1]Consolidado de solicitudes 2021'!C80</f>
        <v>MINEC-2021-0068</v>
      </c>
      <c r="D24" s="32">
        <v>0</v>
      </c>
      <c r="E24" s="32">
        <v>1</v>
      </c>
      <c r="F24" s="59" t="str">
        <f>'[1]Consolidado de solicitudes 2021'!I80</f>
        <v xml:space="preserve">Ingreso mensual promedio de hogares con una jefatura de hogar de 15 a 29 años para el período 2000-2019, por año.
Ingreso mensual promedio de hogares con una jefatura de hogar de 15 a 29 años que reciben remesas para el período 2000-2019, por año.
Ingreso mensual promedio de hogares con una jefatura de hogar de 15 a 29 años que no reciben remesas para el período 2000-2019, por año.
Ingreso mensual promedio de hogares con una jefatura de hogar de 30 a 59 años para el período 2000-2019, por año.
Ingreso mensual promedio de hogares con una jefatura de hogar de 30 a 59 años que reciben remesas para el período 2000-2019, por año.
Ingreso mensual promedio de hogares con una jefatura de hogar de 30 a 59 años que no reciben remesas para el período 2000-2019, por año.
Ingreso mensual promedio de hogares con una jefatura de hogar de 60 años o más para el período 2000-2019, por año.
Ingreso mensual promedio de hogares con una jefatura de hogar de 60 años o más que reciben remesas para el período 2000-2019, por año.
Ingreso mensual promedio de hogares con una jefatura de hogar de 60 años o más que no reciben remesas para el período 2000-2019, por año.
</v>
      </c>
      <c r="G24" s="21">
        <v>0</v>
      </c>
      <c r="H24" s="21">
        <v>171</v>
      </c>
      <c r="I24" s="32">
        <v>0</v>
      </c>
      <c r="J24" s="32">
        <v>0</v>
      </c>
      <c r="K24" s="32">
        <v>0</v>
      </c>
      <c r="L24" s="32">
        <v>0</v>
      </c>
      <c r="M24" s="21">
        <v>0</v>
      </c>
      <c r="N24" s="21">
        <v>0</v>
      </c>
      <c r="O24" s="21">
        <v>0</v>
      </c>
      <c r="P24" s="21">
        <v>0</v>
      </c>
      <c r="Q24" s="19">
        <v>44267</v>
      </c>
      <c r="R24" s="21">
        <v>0</v>
      </c>
      <c r="S24" s="21">
        <v>1</v>
      </c>
      <c r="T24" s="21">
        <v>0</v>
      </c>
      <c r="U24" s="21">
        <v>0</v>
      </c>
      <c r="V24" s="21">
        <v>1</v>
      </c>
      <c r="W24" s="21">
        <v>1</v>
      </c>
      <c r="X24" s="75">
        <v>0</v>
      </c>
      <c r="Y24" s="75">
        <v>0</v>
      </c>
      <c r="Z24" s="75">
        <v>0</v>
      </c>
      <c r="AA24" s="75">
        <v>0</v>
      </c>
      <c r="AB24" s="75">
        <v>0</v>
      </c>
      <c r="AC24" s="62"/>
      <c r="AD24" s="24" t="str">
        <f>'[1]Consolidado de solicitudes 2021'!AK80</f>
        <v>DIGESTYC</v>
      </c>
      <c r="AE24" s="18">
        <v>44267</v>
      </c>
      <c r="AF24" s="18">
        <v>44280</v>
      </c>
      <c r="AG24" s="18">
        <v>44281</v>
      </c>
      <c r="AH24" s="21">
        <f>'[1]Consolidado de solicitudes 2021'!AQ80</f>
        <v>1</v>
      </c>
      <c r="AI24" s="21">
        <f>'[1]Consolidado de solicitudes 2021'!AR80</f>
        <v>0</v>
      </c>
      <c r="AJ24" s="21">
        <f>'[1]Consolidado de solicitudes 2021'!AS80</f>
        <v>1</v>
      </c>
      <c r="AK24" s="75">
        <f>'[1]Consolidado de solicitudes 2021'!AT80</f>
        <v>0</v>
      </c>
      <c r="AL24" s="21">
        <f>'[1]Consolidado de solicitudes 2021'!AU80</f>
        <v>0</v>
      </c>
      <c r="AM24" s="21">
        <f>'[1]Consolidado de solicitudes 2021'!AV80</f>
        <v>1</v>
      </c>
      <c r="AN24" s="21">
        <f>'[1]Consolidado de solicitudes 2021'!AW80</f>
        <v>0</v>
      </c>
      <c r="AO24" s="75">
        <f>'[1]Consolidado de solicitudes 2021'!AX80</f>
        <v>0</v>
      </c>
      <c r="AP24" s="75">
        <f>'[1]Consolidado de solicitudes 2021'!AY80</f>
        <v>0</v>
      </c>
      <c r="AQ24" s="75">
        <f>'[1]Consolidado de solicitudes 2021'!AZ80</f>
        <v>0</v>
      </c>
      <c r="AR24" s="75">
        <f>'[1]Consolidado de solicitudes 2021'!BA80</f>
        <v>0</v>
      </c>
      <c r="AS24" s="75">
        <f>'[1]Consolidado de solicitudes 2021'!BB80</f>
        <v>0</v>
      </c>
      <c r="AT24" s="21">
        <f>'[1]Consolidado de solicitudes 2021'!BC80</f>
        <v>0</v>
      </c>
      <c r="AU24" s="21">
        <f>'[1]Consolidado de solicitudes 2021'!BD80</f>
        <v>0</v>
      </c>
      <c r="AV24" s="21">
        <f>'[1]Consolidado de solicitudes 2021'!BE80</f>
        <v>1</v>
      </c>
      <c r="AW24" s="21">
        <f>'[1]Consolidado de solicitudes 2021'!BF80</f>
        <v>0</v>
      </c>
      <c r="AX24" s="21">
        <f>'[1]Consolidado de solicitudes 2021'!BM80</f>
        <v>1</v>
      </c>
      <c r="AY24" s="75">
        <f>'[1]Consolidado de solicitudes 2021'!BN80</f>
        <v>0</v>
      </c>
      <c r="AZ24" s="75">
        <f>'[1]Consolidado de solicitudes 2021'!BO80</f>
        <v>0</v>
      </c>
      <c r="BA24" s="75">
        <f>'[1]Consolidado de solicitudes 2021'!BP80</f>
        <v>0</v>
      </c>
      <c r="BB24" s="75">
        <f>'[1]Consolidado de solicitudes 2021'!BQ80</f>
        <v>0</v>
      </c>
      <c r="BC24" s="75">
        <f>'[1]Consolidado de solicitudes 2021'!BR80</f>
        <v>0</v>
      </c>
      <c r="BD24" s="21">
        <f>'[1]Consolidado de solicitudes 2021'!BS80</f>
        <v>0</v>
      </c>
      <c r="BE24" s="75">
        <f>'[1]Consolidado de solicitudes 2021'!BT80</f>
        <v>0</v>
      </c>
    </row>
    <row r="25" spans="2:57" ht="23.1" customHeight="1" x14ac:dyDescent="0.25">
      <c r="B25" s="33">
        <v>17</v>
      </c>
      <c r="C25" s="16" t="str">
        <f>'[1]Consolidado de solicitudes 2021'!C81</f>
        <v>MINEC-2021-0069</v>
      </c>
      <c r="D25" s="32">
        <v>0</v>
      </c>
      <c r="E25" s="32">
        <v>1</v>
      </c>
      <c r="F25" s="59" t="str">
        <f>'[1]Consolidado de solicitudes 2021'!I81</f>
        <v xml:space="preserve">Cantidad de hogares del quintil 1 que reciben hogares para el período 2000-2019, por año.
Cantidad de hogares del quintil 1 que no reciben remesas para el período 2000-2019, por año.
Cantidad de hogares del quintil 2 que reciben hogares para el período 2000-2019, por año.
Cantidad de hogares del quintil 2 que no reciben remesas para el período 2000-2019, por año.
Cantidad de hogares del quintil 3 que reciben hogares para el período 2000-2019, por año.
Cantidad de hogares del quintil 3 que no reciben remesas para el período 2000-2019, por año.
Cantidad de hogares del quintil 4 que reciben hogares para el período 2000-2019, por año.
Cantidad de hogares del quintil 4 que no reciben remesas para el período 2000-2019, por año.
Cantidad de hogares del quintil 5 que reciben hogares para el período 2000-2019, por año.
Cantidad de hogares del quintil 5 que no reciben remesas para el período 2000-2019, por año.
</v>
      </c>
      <c r="G25" s="21">
        <v>0</v>
      </c>
      <c r="H25" s="21">
        <v>190</v>
      </c>
      <c r="I25" s="32">
        <v>0</v>
      </c>
      <c r="J25" s="32">
        <v>0</v>
      </c>
      <c r="K25" s="32">
        <v>0</v>
      </c>
      <c r="L25" s="32">
        <v>0</v>
      </c>
      <c r="M25" s="21">
        <v>0</v>
      </c>
      <c r="N25" s="21">
        <v>0</v>
      </c>
      <c r="O25" s="21">
        <v>0</v>
      </c>
      <c r="P25" s="21">
        <v>0</v>
      </c>
      <c r="Q25" s="19">
        <v>44267</v>
      </c>
      <c r="R25" s="21">
        <v>0</v>
      </c>
      <c r="S25" s="21">
        <v>1</v>
      </c>
      <c r="T25" s="21">
        <v>0</v>
      </c>
      <c r="U25" s="21">
        <v>0</v>
      </c>
      <c r="V25" s="21">
        <v>1</v>
      </c>
      <c r="W25" s="21">
        <v>1</v>
      </c>
      <c r="X25" s="75">
        <v>0</v>
      </c>
      <c r="Y25" s="75">
        <v>0</v>
      </c>
      <c r="Z25" s="75">
        <v>0</v>
      </c>
      <c r="AA25" s="75">
        <v>0</v>
      </c>
      <c r="AB25" s="75">
        <v>0</v>
      </c>
      <c r="AC25" s="62"/>
      <c r="AD25" s="24" t="str">
        <f>'[1]Consolidado de solicitudes 2021'!AK81</f>
        <v>DIGESTYC</v>
      </c>
      <c r="AE25" s="18">
        <v>44267</v>
      </c>
      <c r="AF25" s="18">
        <v>44280</v>
      </c>
      <c r="AG25" s="18">
        <v>44281</v>
      </c>
      <c r="AH25" s="21">
        <f>'[1]Consolidado de solicitudes 2021'!AQ81</f>
        <v>1</v>
      </c>
      <c r="AI25" s="21">
        <f>'[1]Consolidado de solicitudes 2021'!AR81</f>
        <v>0</v>
      </c>
      <c r="AJ25" s="21">
        <f>'[1]Consolidado de solicitudes 2021'!AS81</f>
        <v>1</v>
      </c>
      <c r="AK25" s="75">
        <f>'[1]Consolidado de solicitudes 2021'!AT81</f>
        <v>0</v>
      </c>
      <c r="AL25" s="21">
        <f>'[1]Consolidado de solicitudes 2021'!AU81</f>
        <v>0</v>
      </c>
      <c r="AM25" s="21">
        <f>'[1]Consolidado de solicitudes 2021'!AV81</f>
        <v>1</v>
      </c>
      <c r="AN25" s="21">
        <f>'[1]Consolidado de solicitudes 2021'!AW81</f>
        <v>0</v>
      </c>
      <c r="AO25" s="75">
        <f>'[1]Consolidado de solicitudes 2021'!AX81</f>
        <v>0</v>
      </c>
      <c r="AP25" s="75">
        <f>'[1]Consolidado de solicitudes 2021'!AY81</f>
        <v>0</v>
      </c>
      <c r="AQ25" s="75">
        <f>'[1]Consolidado de solicitudes 2021'!AZ81</f>
        <v>0</v>
      </c>
      <c r="AR25" s="75">
        <f>'[1]Consolidado de solicitudes 2021'!BA81</f>
        <v>0</v>
      </c>
      <c r="AS25" s="75">
        <f>'[1]Consolidado de solicitudes 2021'!BB81</f>
        <v>0</v>
      </c>
      <c r="AT25" s="21">
        <f>'[1]Consolidado de solicitudes 2021'!BC81</f>
        <v>0</v>
      </c>
      <c r="AU25" s="21">
        <f>'[1]Consolidado de solicitudes 2021'!BD81</f>
        <v>0</v>
      </c>
      <c r="AV25" s="21">
        <f>'[1]Consolidado de solicitudes 2021'!BE81</f>
        <v>1</v>
      </c>
      <c r="AW25" s="21">
        <f>'[1]Consolidado de solicitudes 2021'!BF81</f>
        <v>0</v>
      </c>
      <c r="AX25" s="21">
        <f>'[1]Consolidado de solicitudes 2021'!BM81</f>
        <v>1</v>
      </c>
      <c r="AY25" s="75">
        <f>'[1]Consolidado de solicitudes 2021'!BN81</f>
        <v>0</v>
      </c>
      <c r="AZ25" s="75">
        <f>'[1]Consolidado de solicitudes 2021'!BO81</f>
        <v>0</v>
      </c>
      <c r="BA25" s="75">
        <f>'[1]Consolidado de solicitudes 2021'!BP81</f>
        <v>0</v>
      </c>
      <c r="BB25" s="75">
        <f>'[1]Consolidado de solicitudes 2021'!BQ81</f>
        <v>0</v>
      </c>
      <c r="BC25" s="75">
        <f>'[1]Consolidado de solicitudes 2021'!BR81</f>
        <v>0</v>
      </c>
      <c r="BD25" s="21">
        <f>'[1]Consolidado de solicitudes 2021'!BS81</f>
        <v>0</v>
      </c>
      <c r="BE25" s="75">
        <f>'[1]Consolidado de solicitudes 2021'!BT81</f>
        <v>0</v>
      </c>
    </row>
    <row r="26" spans="2:57" ht="23.1" customHeight="1" x14ac:dyDescent="0.25">
      <c r="B26" s="33">
        <v>18</v>
      </c>
      <c r="C26" s="16" t="str">
        <f>'[1]Consolidado de solicitudes 2021'!C82</f>
        <v>MINEC-2021-0070</v>
      </c>
      <c r="D26" s="32">
        <v>0</v>
      </c>
      <c r="E26" s="32">
        <v>1</v>
      </c>
      <c r="F26" s="59" t="str">
        <f>'[1]Consolidado de solicitudes 2021'!I82</f>
        <v xml:space="preserve">Ingreso mensual promedio de hogares del quintil 1 para el período 2000-2019, por año.
Ingreso mensual promedio de hogares del quintil 1 que reciben hogares para el período 2000-2019, por año.
Ingreso mensual promedio de hogares del quintil 1 que no reciben remesas para el período 2000-2019, por año.
Ingreso mensual promedio de hogares del quintil 2 para el período 2000-2019, por año.
Ingreso mensual promedio de hogares del quintil 2 que reciben hogares para el período 2000-2019, por año.
Ingreso mensual promedio de hogares del quintil 2 que no reciben remesas para el período 2000-2019, por año.
Ingreso mensual promedio de hogares del quintil 3 para el período 2000-2019, por año.
Ingreso mensual promedio de hogares del quintil 3 que reciben hogares para el período 2000-2019, por año.
Ingreso mensual promedio de hogares del quintil 3 que no reciben remesas para el período 2000-2019, por año.
Ingreso mensual promedio de hogares del quintil 4 para el período 2000-2019, por año.
Ingreso mensual promedio de hogares del quintil 4 que reciben hogares para el período 2000-2019, por año.
Ingreso mensual promedio de hogares del quintil 4 que no reciben remesas para el período 2000-2019, por año.
Ingreso mensual promedio de hogares del quintil 5 para el período 2000-2019, por año.
Ingreso mensual promedio de hogares del quintil 5 que reciben hogares para el período 2000-2019, por año.
Ingreso mensual promedio de hogares del quintil 5 que no reciben remesas para el período 2000-2019, por año.
</v>
      </c>
      <c r="G26" s="21">
        <v>0</v>
      </c>
      <c r="H26" s="21">
        <v>285</v>
      </c>
      <c r="I26" s="32">
        <v>0</v>
      </c>
      <c r="J26" s="32">
        <v>0</v>
      </c>
      <c r="K26" s="32">
        <v>0</v>
      </c>
      <c r="L26" s="32">
        <v>0</v>
      </c>
      <c r="M26" s="21">
        <v>0</v>
      </c>
      <c r="N26" s="21">
        <v>0</v>
      </c>
      <c r="O26" s="21">
        <v>0</v>
      </c>
      <c r="P26" s="21">
        <v>0</v>
      </c>
      <c r="Q26" s="19">
        <v>44267</v>
      </c>
      <c r="R26" s="21">
        <v>1</v>
      </c>
      <c r="S26" s="21">
        <v>0</v>
      </c>
      <c r="T26" s="21">
        <v>0</v>
      </c>
      <c r="U26" s="21">
        <v>0</v>
      </c>
      <c r="V26" s="21">
        <v>1</v>
      </c>
      <c r="W26" s="21">
        <v>1</v>
      </c>
      <c r="X26" s="75">
        <v>0</v>
      </c>
      <c r="Y26" s="75">
        <v>0</v>
      </c>
      <c r="Z26" s="75">
        <v>0</v>
      </c>
      <c r="AA26" s="75">
        <v>0</v>
      </c>
      <c r="AB26" s="75">
        <v>0</v>
      </c>
      <c r="AC26" s="62"/>
      <c r="AD26" s="24" t="str">
        <f>'[1]Consolidado de solicitudes 2021'!AK82</f>
        <v>DIGESTYC</v>
      </c>
      <c r="AE26" s="18">
        <v>44267</v>
      </c>
      <c r="AF26" s="18">
        <v>44280</v>
      </c>
      <c r="AG26" s="18">
        <v>44281</v>
      </c>
      <c r="AH26" s="21">
        <f>'[1]Consolidado de solicitudes 2021'!AQ82</f>
        <v>1</v>
      </c>
      <c r="AI26" s="21">
        <f>'[1]Consolidado de solicitudes 2021'!AR82</f>
        <v>0</v>
      </c>
      <c r="AJ26" s="21">
        <f>'[1]Consolidado de solicitudes 2021'!AS82</f>
        <v>1</v>
      </c>
      <c r="AK26" s="75">
        <f>'[1]Consolidado de solicitudes 2021'!AT82</f>
        <v>0</v>
      </c>
      <c r="AL26" s="21">
        <f>'[1]Consolidado de solicitudes 2021'!AU82</f>
        <v>0</v>
      </c>
      <c r="AM26" s="21">
        <f>'[1]Consolidado de solicitudes 2021'!AV82</f>
        <v>1</v>
      </c>
      <c r="AN26" s="21">
        <f>'[1]Consolidado de solicitudes 2021'!AW82</f>
        <v>0</v>
      </c>
      <c r="AO26" s="75">
        <f>'[1]Consolidado de solicitudes 2021'!AX82</f>
        <v>0</v>
      </c>
      <c r="AP26" s="75">
        <f>'[1]Consolidado de solicitudes 2021'!AY82</f>
        <v>0</v>
      </c>
      <c r="AQ26" s="75">
        <f>'[1]Consolidado de solicitudes 2021'!AZ82</f>
        <v>0</v>
      </c>
      <c r="AR26" s="75">
        <f>'[1]Consolidado de solicitudes 2021'!BA82</f>
        <v>0</v>
      </c>
      <c r="AS26" s="75">
        <f>'[1]Consolidado de solicitudes 2021'!BB82</f>
        <v>0</v>
      </c>
      <c r="AT26" s="21">
        <f>'[1]Consolidado de solicitudes 2021'!BC82</f>
        <v>0</v>
      </c>
      <c r="AU26" s="21">
        <f>'[1]Consolidado de solicitudes 2021'!BD82</f>
        <v>0</v>
      </c>
      <c r="AV26" s="21">
        <f>'[1]Consolidado de solicitudes 2021'!BE82</f>
        <v>1</v>
      </c>
      <c r="AW26" s="21">
        <f>'[1]Consolidado de solicitudes 2021'!BF82</f>
        <v>0</v>
      </c>
      <c r="AX26" s="21">
        <f>'[1]Consolidado de solicitudes 2021'!BM82</f>
        <v>1</v>
      </c>
      <c r="AY26" s="75">
        <f>'[1]Consolidado de solicitudes 2021'!BN82</f>
        <v>0</v>
      </c>
      <c r="AZ26" s="75">
        <f>'[1]Consolidado de solicitudes 2021'!BO82</f>
        <v>0</v>
      </c>
      <c r="BA26" s="75">
        <f>'[1]Consolidado de solicitudes 2021'!BP82</f>
        <v>0</v>
      </c>
      <c r="BB26" s="75">
        <f>'[1]Consolidado de solicitudes 2021'!BQ82</f>
        <v>0</v>
      </c>
      <c r="BC26" s="75">
        <f>'[1]Consolidado de solicitudes 2021'!BR82</f>
        <v>0</v>
      </c>
      <c r="BD26" s="21">
        <f>'[1]Consolidado de solicitudes 2021'!BS82</f>
        <v>0</v>
      </c>
      <c r="BE26" s="75">
        <f>'[1]Consolidado de solicitudes 2021'!BT82</f>
        <v>0</v>
      </c>
    </row>
    <row r="27" spans="2:57" ht="23.1" customHeight="1" x14ac:dyDescent="0.25">
      <c r="B27" s="33">
        <v>19</v>
      </c>
      <c r="C27" s="16" t="str">
        <f>'[1]Consolidado de solicitudes 2021'!C83</f>
        <v>MINEC-2021-0071</v>
      </c>
      <c r="D27" s="32">
        <v>0</v>
      </c>
      <c r="E27" s="32">
        <v>1</v>
      </c>
      <c r="F27" s="59" t="str">
        <f>'[1]Consolidado de solicitudes 2021'!I83</f>
        <v>Listado de empresas en El Salvador que se dedican a la elaboración de Hierro y Acero.</v>
      </c>
      <c r="G27" s="21">
        <v>0</v>
      </c>
      <c r="H27" s="21">
        <v>1</v>
      </c>
      <c r="I27" s="32">
        <v>0</v>
      </c>
      <c r="J27" s="32">
        <v>0</v>
      </c>
      <c r="K27" s="32">
        <v>0</v>
      </c>
      <c r="L27" s="32">
        <v>0</v>
      </c>
      <c r="M27" s="21">
        <v>0</v>
      </c>
      <c r="N27" s="21">
        <v>0</v>
      </c>
      <c r="O27" s="21">
        <v>0</v>
      </c>
      <c r="P27" s="21">
        <v>0</v>
      </c>
      <c r="Q27" s="19">
        <v>44267</v>
      </c>
      <c r="R27" s="21">
        <v>0</v>
      </c>
      <c r="S27" s="21">
        <v>1</v>
      </c>
      <c r="T27" s="21">
        <v>0</v>
      </c>
      <c r="U27" s="21">
        <v>0</v>
      </c>
      <c r="V27" s="21">
        <v>1</v>
      </c>
      <c r="W27" s="21">
        <v>1</v>
      </c>
      <c r="X27" s="75">
        <v>0</v>
      </c>
      <c r="Y27" s="75">
        <v>0</v>
      </c>
      <c r="Z27" s="75">
        <v>0</v>
      </c>
      <c r="AA27" s="75">
        <v>0</v>
      </c>
      <c r="AB27" s="75">
        <v>0</v>
      </c>
      <c r="AC27" s="62"/>
      <c r="AD27" s="24" t="str">
        <f>'[1]Consolidado de solicitudes 2021'!AK83</f>
        <v>DIGESTYC</v>
      </c>
      <c r="AE27" s="18">
        <v>44271</v>
      </c>
      <c r="AF27" s="18">
        <v>44271</v>
      </c>
      <c r="AG27" s="18">
        <v>44272</v>
      </c>
      <c r="AH27" s="21">
        <f>'[1]Consolidado de solicitudes 2021'!AQ83</f>
        <v>1</v>
      </c>
      <c r="AI27" s="21">
        <f>'[1]Consolidado de solicitudes 2021'!AR83</f>
        <v>0</v>
      </c>
      <c r="AJ27" s="21">
        <f>'[1]Consolidado de solicitudes 2021'!AS83</f>
        <v>1</v>
      </c>
      <c r="AK27" s="75">
        <f>'[1]Consolidado de solicitudes 2021'!AT83</f>
        <v>0</v>
      </c>
      <c r="AL27" s="21">
        <f>'[1]Consolidado de solicitudes 2021'!AU83</f>
        <v>0</v>
      </c>
      <c r="AM27" s="21">
        <f>'[1]Consolidado de solicitudes 2021'!AV83</f>
        <v>0</v>
      </c>
      <c r="AN27" s="21">
        <v>0</v>
      </c>
      <c r="AO27" s="75">
        <f>'[1]Consolidado de solicitudes 2021'!AX83</f>
        <v>0</v>
      </c>
      <c r="AP27" s="75">
        <f>'[1]Consolidado de solicitudes 2021'!AY83</f>
        <v>0</v>
      </c>
      <c r="AQ27" s="75">
        <v>1</v>
      </c>
      <c r="AR27" s="75">
        <f>'[1]Consolidado de solicitudes 2021'!BA83</f>
        <v>0</v>
      </c>
      <c r="AS27" s="75">
        <f>'[1]Consolidado de solicitudes 2021'!BB83</f>
        <v>0</v>
      </c>
      <c r="AT27" s="21">
        <f>'[1]Consolidado de solicitudes 2021'!BC83</f>
        <v>0</v>
      </c>
      <c r="AU27" s="21">
        <f>'[1]Consolidado de solicitudes 2021'!BD83</f>
        <v>0</v>
      </c>
      <c r="AV27" s="21">
        <f>'[1]Consolidado de solicitudes 2021'!BE83</f>
        <v>0</v>
      </c>
      <c r="AW27" s="21">
        <f>'[1]Consolidado de solicitudes 2021'!BF83</f>
        <v>1</v>
      </c>
      <c r="AX27" s="21">
        <f>'[1]Consolidado de solicitudes 2021'!BM83</f>
        <v>1</v>
      </c>
      <c r="AY27" s="75">
        <f>'[1]Consolidado de solicitudes 2021'!BN83</f>
        <v>0</v>
      </c>
      <c r="AZ27" s="75">
        <f>'[1]Consolidado de solicitudes 2021'!BO83</f>
        <v>0</v>
      </c>
      <c r="BA27" s="75">
        <f>'[1]Consolidado de solicitudes 2021'!BP83</f>
        <v>0</v>
      </c>
      <c r="BB27" s="75">
        <f>'[1]Consolidado de solicitudes 2021'!BQ83</f>
        <v>0</v>
      </c>
      <c r="BC27" s="75">
        <f>'[1]Consolidado de solicitudes 2021'!BR83</f>
        <v>0</v>
      </c>
      <c r="BD27" s="21">
        <f>'[1]Consolidado de solicitudes 2021'!BS83</f>
        <v>0</v>
      </c>
      <c r="BE27" s="75">
        <f>'[1]Consolidado de solicitudes 2021'!BT83</f>
        <v>0</v>
      </c>
    </row>
    <row r="28" spans="2:57" ht="23.1" customHeight="1" x14ac:dyDescent="0.25">
      <c r="B28" s="33">
        <v>20</v>
      </c>
      <c r="C28" s="16" t="str">
        <f>'[1]Consolidado de solicitudes 2021'!C84</f>
        <v>MINEC-2021-0072</v>
      </c>
      <c r="D28" s="32">
        <v>0</v>
      </c>
      <c r="E28" s="32">
        <v>1</v>
      </c>
      <c r="F28" s="59" t="str">
        <f>'[1]Consolidado de solicitudes 2021'!I84</f>
        <v xml:space="preserve">Cantidad de hogares con jefatura femenina para el período 2000-2019, por año
Cantidad de hogares con jefatura femenina que reciben remesas para el período 2000-2019, por año.
Cantidad de hogares con jefatura femenina que no reciben remesas para el período 2000-2019, por año.
Cantidad de hogares con jefatura masculina para el período 2000-2019, por año
Cantidad de hogares con jefatura masculina que reciben remesas para el período 2000-2019, por año.
Cantidad de hogares con jefatura masculina que no reciben remesas para el período 2000-2019, por año.
</v>
      </c>
      <c r="G28" s="21">
        <v>0</v>
      </c>
      <c r="H28" s="21">
        <v>114</v>
      </c>
      <c r="I28" s="32">
        <v>0</v>
      </c>
      <c r="J28" s="32">
        <v>0</v>
      </c>
      <c r="K28" s="32">
        <v>0</v>
      </c>
      <c r="L28" s="32">
        <v>0</v>
      </c>
      <c r="M28" s="21">
        <v>0</v>
      </c>
      <c r="N28" s="21">
        <v>0</v>
      </c>
      <c r="O28" s="21">
        <v>0</v>
      </c>
      <c r="P28" s="21">
        <v>0</v>
      </c>
      <c r="Q28" s="19">
        <v>44267</v>
      </c>
      <c r="R28" s="21">
        <v>0</v>
      </c>
      <c r="S28" s="21">
        <v>1</v>
      </c>
      <c r="T28" s="21">
        <v>0</v>
      </c>
      <c r="U28" s="21">
        <v>0</v>
      </c>
      <c r="V28" s="21">
        <v>1</v>
      </c>
      <c r="W28" s="21">
        <v>1</v>
      </c>
      <c r="X28" s="75">
        <v>0</v>
      </c>
      <c r="Y28" s="75">
        <v>0</v>
      </c>
      <c r="Z28" s="75">
        <v>0</v>
      </c>
      <c r="AA28" s="75">
        <v>0</v>
      </c>
      <c r="AB28" s="75">
        <v>0</v>
      </c>
      <c r="AC28" s="62"/>
      <c r="AD28" s="24" t="str">
        <f>'[1]Consolidado de solicitudes 2021'!AK84</f>
        <v>DIGESTYC</v>
      </c>
      <c r="AE28" s="18">
        <v>44267</v>
      </c>
      <c r="AF28" s="18">
        <v>44280</v>
      </c>
      <c r="AG28" s="18">
        <v>44281</v>
      </c>
      <c r="AH28" s="21">
        <f>'[1]Consolidado de solicitudes 2021'!AQ84</f>
        <v>1</v>
      </c>
      <c r="AI28" s="21">
        <f>'[1]Consolidado de solicitudes 2021'!AR84</f>
        <v>0</v>
      </c>
      <c r="AJ28" s="21">
        <f>'[1]Consolidado de solicitudes 2021'!AS84</f>
        <v>1</v>
      </c>
      <c r="AK28" s="75">
        <f>'[1]Consolidado de solicitudes 2021'!AT84</f>
        <v>0</v>
      </c>
      <c r="AL28" s="21">
        <f>'[1]Consolidado de solicitudes 2021'!AU84</f>
        <v>0</v>
      </c>
      <c r="AM28" s="21">
        <v>0</v>
      </c>
      <c r="AN28" s="21">
        <f>'[1]Consolidado de solicitudes 2021'!AW84</f>
        <v>0</v>
      </c>
      <c r="AO28" s="75">
        <f>'[1]Consolidado de solicitudes 2021'!AX84</f>
        <v>0</v>
      </c>
      <c r="AP28" s="75">
        <f>'[1]Consolidado de solicitudes 2021'!AY84</f>
        <v>0</v>
      </c>
      <c r="AQ28" s="75">
        <v>1</v>
      </c>
      <c r="AR28" s="75">
        <f>'[1]Consolidado de solicitudes 2021'!BA84</f>
        <v>0</v>
      </c>
      <c r="AS28" s="75">
        <f>'[1]Consolidado de solicitudes 2021'!BB84</f>
        <v>0</v>
      </c>
      <c r="AT28" s="21">
        <f>'[1]Consolidado de solicitudes 2021'!BC84</f>
        <v>0</v>
      </c>
      <c r="AU28" s="21">
        <f>'[1]Consolidado de solicitudes 2021'!BD84</f>
        <v>0</v>
      </c>
      <c r="AV28" s="21">
        <f>'[1]Consolidado de solicitudes 2021'!BE84</f>
        <v>1</v>
      </c>
      <c r="AW28" s="21">
        <f>'[1]Consolidado de solicitudes 2021'!BF84</f>
        <v>0</v>
      </c>
      <c r="AX28" s="21">
        <f>'[1]Consolidado de solicitudes 2021'!BM84</f>
        <v>1</v>
      </c>
      <c r="AY28" s="75">
        <f>'[1]Consolidado de solicitudes 2021'!BN84</f>
        <v>0</v>
      </c>
      <c r="AZ28" s="75">
        <f>'[1]Consolidado de solicitudes 2021'!BO84</f>
        <v>0</v>
      </c>
      <c r="BA28" s="75">
        <f>'[1]Consolidado de solicitudes 2021'!BP84</f>
        <v>0</v>
      </c>
      <c r="BB28" s="75">
        <f>'[1]Consolidado de solicitudes 2021'!BQ84</f>
        <v>0</v>
      </c>
      <c r="BC28" s="75">
        <f>'[1]Consolidado de solicitudes 2021'!BR84</f>
        <v>0</v>
      </c>
      <c r="BD28" s="21">
        <f>'[1]Consolidado de solicitudes 2021'!BS84</f>
        <v>0</v>
      </c>
      <c r="BE28" s="75">
        <f>'[1]Consolidado de solicitudes 2021'!BT84</f>
        <v>0</v>
      </c>
    </row>
    <row r="29" spans="2:57" ht="23.1" customHeight="1" x14ac:dyDescent="0.25">
      <c r="B29" s="33">
        <v>21</v>
      </c>
      <c r="C29" s="16" t="str">
        <f>'[1]Consolidado de solicitudes 2021'!C85</f>
        <v>MINEC-2021-0073</v>
      </c>
      <c r="D29" s="32">
        <v>0</v>
      </c>
      <c r="E29" s="32">
        <v>1</v>
      </c>
      <c r="F29" s="59" t="str">
        <f>'[1]Consolidado de solicitudes 2021'!I85</f>
        <v xml:space="preserve">Cantidad de hogares con una jefatura de hogar de 15 a 29 años para el período 2000-2019, por año.
Cantidad de hogares con una jefatura de hogar de 15 a 29 años que reciben remesas para el período 2000-2019, por año.
Cantidad de hogares con una jefatura de hogar de 15 a 29 años que no reciben remesas para el período 2000-2019, por año.
Cantidad de hogares con una jefatura de hogar de 30 a 59 años para el período 2000-2019, por año.
Cantidad de hogares con una jefatura de hogar de 30 a 59 años que reciben remesas para el período 2000-2019, por año.
Cantidad de hogares con una jefatura de hogar de 30 a 59 años que no reciben remesas para el período 2000-2019, por año.
Cantidad de hogares con una jefatura de hogar de 60 años o más para el período 2000-2019, por año.
Cantidad de hogares con una jefatura de hogar de 60 años o más que reciben remesas para el período 2000-2019, por año.
Cantidad de hogares con una jefatura de hogar de 60 años o más que no reciben remesas para el período 2000-2019, por año.
</v>
      </c>
      <c r="G29" s="21">
        <v>0</v>
      </c>
      <c r="H29" s="21">
        <v>171</v>
      </c>
      <c r="I29" s="32">
        <v>0</v>
      </c>
      <c r="J29" s="32">
        <v>0</v>
      </c>
      <c r="K29" s="32">
        <v>0</v>
      </c>
      <c r="L29" s="32">
        <v>0</v>
      </c>
      <c r="M29" s="21">
        <v>0</v>
      </c>
      <c r="N29" s="21">
        <v>0</v>
      </c>
      <c r="O29" s="21">
        <v>0</v>
      </c>
      <c r="P29" s="21">
        <v>0</v>
      </c>
      <c r="Q29" s="19">
        <v>44267</v>
      </c>
      <c r="R29" s="21">
        <v>1</v>
      </c>
      <c r="S29" s="21">
        <v>0</v>
      </c>
      <c r="T29" s="21">
        <v>0</v>
      </c>
      <c r="U29" s="21">
        <v>0</v>
      </c>
      <c r="V29" s="21">
        <v>1</v>
      </c>
      <c r="W29" s="21">
        <v>1</v>
      </c>
      <c r="X29" s="75">
        <v>0</v>
      </c>
      <c r="Y29" s="75">
        <v>0</v>
      </c>
      <c r="Z29" s="75">
        <v>0</v>
      </c>
      <c r="AA29" s="75">
        <v>0</v>
      </c>
      <c r="AB29" s="75">
        <v>0</v>
      </c>
      <c r="AC29" s="62"/>
      <c r="AD29" s="24" t="str">
        <f>'[1]Consolidado de solicitudes 2021'!AK85</f>
        <v>DIGESTYC</v>
      </c>
      <c r="AE29" s="18">
        <v>44267</v>
      </c>
      <c r="AF29" s="18">
        <v>44280</v>
      </c>
      <c r="AG29" s="18">
        <v>44281</v>
      </c>
      <c r="AH29" s="21">
        <f>'[1]Consolidado de solicitudes 2021'!AQ85</f>
        <v>1</v>
      </c>
      <c r="AI29" s="21">
        <f>'[1]Consolidado de solicitudes 2021'!AR85</f>
        <v>0</v>
      </c>
      <c r="AJ29" s="21">
        <f>'[1]Consolidado de solicitudes 2021'!AS85</f>
        <v>1</v>
      </c>
      <c r="AK29" s="75">
        <f>'[1]Consolidado de solicitudes 2021'!AT85</f>
        <v>0</v>
      </c>
      <c r="AL29" s="21">
        <f>'[1]Consolidado de solicitudes 2021'!AU85</f>
        <v>0</v>
      </c>
      <c r="AM29" s="21">
        <f>'[1]Consolidado de solicitudes 2021'!AV85</f>
        <v>1</v>
      </c>
      <c r="AN29" s="21">
        <f>'[1]Consolidado de solicitudes 2021'!AW85</f>
        <v>0</v>
      </c>
      <c r="AO29" s="75">
        <f>'[1]Consolidado de solicitudes 2021'!AX85</f>
        <v>0</v>
      </c>
      <c r="AP29" s="75">
        <f>'[1]Consolidado de solicitudes 2021'!AY85</f>
        <v>0</v>
      </c>
      <c r="AQ29" s="75">
        <f>'[1]Consolidado de solicitudes 2021'!AZ85</f>
        <v>0</v>
      </c>
      <c r="AR29" s="75">
        <f>'[1]Consolidado de solicitudes 2021'!BA85</f>
        <v>0</v>
      </c>
      <c r="AS29" s="75">
        <f>'[1]Consolidado de solicitudes 2021'!BB85</f>
        <v>0</v>
      </c>
      <c r="AT29" s="21">
        <f>'[1]Consolidado de solicitudes 2021'!BC85</f>
        <v>0</v>
      </c>
      <c r="AU29" s="21">
        <f>'[1]Consolidado de solicitudes 2021'!BD85</f>
        <v>0</v>
      </c>
      <c r="AV29" s="21">
        <f>'[1]Consolidado de solicitudes 2021'!BE85</f>
        <v>1</v>
      </c>
      <c r="AW29" s="21">
        <f>'[1]Consolidado de solicitudes 2021'!BF85</f>
        <v>0</v>
      </c>
      <c r="AX29" s="21">
        <f>'[1]Consolidado de solicitudes 2021'!BM85</f>
        <v>1</v>
      </c>
      <c r="AY29" s="75">
        <f>'[1]Consolidado de solicitudes 2021'!BN85</f>
        <v>0</v>
      </c>
      <c r="AZ29" s="75">
        <f>'[1]Consolidado de solicitudes 2021'!BO85</f>
        <v>0</v>
      </c>
      <c r="BA29" s="75">
        <f>'[1]Consolidado de solicitudes 2021'!BP85</f>
        <v>0</v>
      </c>
      <c r="BB29" s="75">
        <f>'[1]Consolidado de solicitudes 2021'!BQ85</f>
        <v>0</v>
      </c>
      <c r="BC29" s="75">
        <f>'[1]Consolidado de solicitudes 2021'!BR85</f>
        <v>0</v>
      </c>
      <c r="BD29" s="21">
        <f>'[1]Consolidado de solicitudes 2021'!BS85</f>
        <v>0</v>
      </c>
      <c r="BE29" s="75">
        <f>'[1]Consolidado de solicitudes 2021'!BT85</f>
        <v>0</v>
      </c>
    </row>
    <row r="30" spans="2:57" ht="23.1" customHeight="1" x14ac:dyDescent="0.25">
      <c r="B30" s="33">
        <v>22</v>
      </c>
      <c r="C30" s="16" t="str">
        <f>'[1]Consolidado de solicitudes 2021'!C86</f>
        <v>MINEC-2021-0074</v>
      </c>
      <c r="D30" s="32">
        <v>0</v>
      </c>
      <c r="E30" s="32">
        <v>1</v>
      </c>
      <c r="F30" s="59" t="str">
        <f>'[1]Consolidado de solicitudes 2021'!I86</f>
        <v>Listado de empresas que se dedican al procesamiento y conservación de carnes a Nivel Nacional.
En el período de 2014 hasta 2020 Nombre Razón Social y Número de empleados.</v>
      </c>
      <c r="G30" s="21">
        <v>0</v>
      </c>
      <c r="H30" s="21">
        <v>6</v>
      </c>
      <c r="I30" s="32">
        <v>0</v>
      </c>
      <c r="J30" s="32">
        <v>0</v>
      </c>
      <c r="K30" s="32">
        <v>0</v>
      </c>
      <c r="L30" s="32">
        <v>0</v>
      </c>
      <c r="M30" s="21">
        <v>0</v>
      </c>
      <c r="N30" s="21">
        <v>0</v>
      </c>
      <c r="O30" s="21">
        <v>0</v>
      </c>
      <c r="P30" s="21">
        <v>0</v>
      </c>
      <c r="Q30" s="19">
        <v>44267</v>
      </c>
      <c r="R30" s="21">
        <v>1</v>
      </c>
      <c r="S30" s="21">
        <v>0</v>
      </c>
      <c r="T30" s="21">
        <v>0</v>
      </c>
      <c r="U30" s="21">
        <v>0</v>
      </c>
      <c r="V30" s="21">
        <v>1</v>
      </c>
      <c r="W30" s="21">
        <v>1</v>
      </c>
      <c r="X30" s="75">
        <v>0</v>
      </c>
      <c r="Y30" s="75">
        <v>0</v>
      </c>
      <c r="Z30" s="75">
        <v>0</v>
      </c>
      <c r="AA30" s="75">
        <v>0</v>
      </c>
      <c r="AB30" s="75">
        <v>0</v>
      </c>
      <c r="AC30" s="62"/>
      <c r="AD30" s="24" t="str">
        <f>'[1]Consolidado de solicitudes 2021'!AK86</f>
        <v>DIGESTYC</v>
      </c>
      <c r="AE30" s="18">
        <v>44272</v>
      </c>
      <c r="AF30" s="18">
        <v>44273</v>
      </c>
      <c r="AG30" s="18">
        <v>44274</v>
      </c>
      <c r="AH30" s="21">
        <f>'[1]Consolidado de solicitudes 2021'!AQ86</f>
        <v>0</v>
      </c>
      <c r="AI30" s="21">
        <f>'[1]Consolidado de solicitudes 2021'!AR86</f>
        <v>1</v>
      </c>
      <c r="AJ30" s="21">
        <f>'[1]Consolidado de solicitudes 2021'!AS86</f>
        <v>1</v>
      </c>
      <c r="AK30" s="75">
        <f>'[1]Consolidado de solicitudes 2021'!AT86</f>
        <v>0</v>
      </c>
      <c r="AL30" s="21">
        <f>'[1]Consolidado de solicitudes 2021'!AU86</f>
        <v>0</v>
      </c>
      <c r="AM30" s="21">
        <f>'[1]Consolidado de solicitudes 2021'!AV86</f>
        <v>1</v>
      </c>
      <c r="AN30" s="21">
        <f>'[1]Consolidado de solicitudes 2021'!AW86</f>
        <v>0</v>
      </c>
      <c r="AO30" s="75">
        <f>'[1]Consolidado de solicitudes 2021'!AX86</f>
        <v>0</v>
      </c>
      <c r="AP30" s="75">
        <f>'[1]Consolidado de solicitudes 2021'!AY86</f>
        <v>0</v>
      </c>
      <c r="AQ30" s="75">
        <f>'[1]Consolidado de solicitudes 2021'!AZ86</f>
        <v>0</v>
      </c>
      <c r="AR30" s="75">
        <f>'[1]Consolidado de solicitudes 2021'!BA86</f>
        <v>0</v>
      </c>
      <c r="AS30" s="75">
        <f>'[1]Consolidado de solicitudes 2021'!BB86</f>
        <v>0</v>
      </c>
      <c r="AT30" s="21">
        <f>'[1]Consolidado de solicitudes 2021'!BC86</f>
        <v>0</v>
      </c>
      <c r="AU30" s="21">
        <f>'[1]Consolidado de solicitudes 2021'!BD86</f>
        <v>0</v>
      </c>
      <c r="AV30" s="21">
        <f>'[1]Consolidado de solicitudes 2021'!BE86</f>
        <v>1</v>
      </c>
      <c r="AW30" s="21">
        <f>'[1]Consolidado de solicitudes 2021'!BF86</f>
        <v>0</v>
      </c>
      <c r="AX30" s="21">
        <f>'[1]Consolidado de solicitudes 2021'!BM86</f>
        <v>1</v>
      </c>
      <c r="AY30" s="75">
        <f>'[1]Consolidado de solicitudes 2021'!BN86</f>
        <v>0</v>
      </c>
      <c r="AZ30" s="75">
        <f>'[1]Consolidado de solicitudes 2021'!BO86</f>
        <v>0</v>
      </c>
      <c r="BA30" s="75">
        <f>'[1]Consolidado de solicitudes 2021'!BP86</f>
        <v>0</v>
      </c>
      <c r="BB30" s="75">
        <f>'[1]Consolidado de solicitudes 2021'!BQ86</f>
        <v>0</v>
      </c>
      <c r="BC30" s="75">
        <f>'[1]Consolidado de solicitudes 2021'!BR86</f>
        <v>0</v>
      </c>
      <c r="BD30" s="21">
        <f>'[1]Consolidado de solicitudes 2021'!BS86</f>
        <v>0</v>
      </c>
      <c r="BE30" s="75">
        <f>'[1]Consolidado de solicitudes 2021'!BT86</f>
        <v>0</v>
      </c>
    </row>
    <row r="31" spans="2:57" ht="23.1" customHeight="1" x14ac:dyDescent="0.25">
      <c r="B31" s="33">
        <v>23</v>
      </c>
      <c r="C31" s="16" t="str">
        <f>'[1]Consolidado de solicitudes 2021'!C87</f>
        <v>MINEC-2021-0075</v>
      </c>
      <c r="D31" s="32">
        <v>0</v>
      </c>
      <c r="E31" s="32">
        <v>1</v>
      </c>
      <c r="F31" s="59" t="str">
        <f>'[1]Consolidado de solicitudes 2021'!I87</f>
        <v>1. ¿Qué actividades se realizaron en 2020 dentro del Plan de Acción Público y Privado para la Facilitación del Comercio, elaborado entre el GOES y la CIFACIL?</v>
      </c>
      <c r="G31" s="21">
        <v>0</v>
      </c>
      <c r="H31" s="21">
        <v>1</v>
      </c>
      <c r="I31" s="32">
        <v>0</v>
      </c>
      <c r="J31" s="32">
        <v>0</v>
      </c>
      <c r="K31" s="32">
        <v>0</v>
      </c>
      <c r="L31" s="32">
        <v>0</v>
      </c>
      <c r="M31" s="21">
        <v>0</v>
      </c>
      <c r="N31" s="21">
        <v>0</v>
      </c>
      <c r="O31" s="21">
        <v>0</v>
      </c>
      <c r="P31" s="21">
        <v>0</v>
      </c>
      <c r="Q31" s="19">
        <v>44270</v>
      </c>
      <c r="R31" s="21">
        <v>1</v>
      </c>
      <c r="S31" s="21">
        <v>0</v>
      </c>
      <c r="T31" s="21">
        <v>0</v>
      </c>
      <c r="U31" s="21">
        <v>0</v>
      </c>
      <c r="V31" s="21">
        <v>1</v>
      </c>
      <c r="W31" s="21">
        <v>1</v>
      </c>
      <c r="X31" s="75">
        <v>0</v>
      </c>
      <c r="Y31" s="75">
        <v>0</v>
      </c>
      <c r="Z31" s="75">
        <v>0</v>
      </c>
      <c r="AA31" s="75">
        <v>0</v>
      </c>
      <c r="AB31" s="75">
        <v>0</v>
      </c>
      <c r="AC31" s="62"/>
      <c r="AD31" s="24" t="str">
        <f>'[1]Consolidado de solicitudes 2021'!AK87</f>
        <v>POLICOM</v>
      </c>
      <c r="AE31" s="18">
        <v>44271</v>
      </c>
      <c r="AF31" s="18">
        <v>44277</v>
      </c>
      <c r="AG31" s="18">
        <v>44278</v>
      </c>
      <c r="AH31" s="21">
        <f>'[1]Consolidado de solicitudes 2021'!AQ87</f>
        <v>0</v>
      </c>
      <c r="AI31" s="21">
        <f>'[1]Consolidado de solicitudes 2021'!AR87</f>
        <v>1</v>
      </c>
      <c r="AJ31" s="21">
        <f>'[1]Consolidado de solicitudes 2021'!AS87</f>
        <v>1</v>
      </c>
      <c r="AK31" s="75">
        <f>'[1]Consolidado de solicitudes 2021'!AT87</f>
        <v>0</v>
      </c>
      <c r="AL31" s="21">
        <f>'[1]Consolidado de solicitudes 2021'!AU87</f>
        <v>0</v>
      </c>
      <c r="AM31" s="21">
        <f>'[1]Consolidado de solicitudes 2021'!AV87</f>
        <v>0</v>
      </c>
      <c r="AN31" s="21">
        <f>'[1]Consolidado de solicitudes 2021'!AW87</f>
        <v>1</v>
      </c>
      <c r="AO31" s="75">
        <f>'[1]Consolidado de solicitudes 2021'!AX87</f>
        <v>0</v>
      </c>
      <c r="AP31" s="75">
        <f>'[1]Consolidado de solicitudes 2021'!AY87</f>
        <v>0</v>
      </c>
      <c r="AQ31" s="75">
        <f>'[1]Consolidado de solicitudes 2021'!AZ87</f>
        <v>0</v>
      </c>
      <c r="AR31" s="75">
        <f>'[1]Consolidado de solicitudes 2021'!BA87</f>
        <v>0</v>
      </c>
      <c r="AS31" s="75">
        <f>'[1]Consolidado de solicitudes 2021'!BB87</f>
        <v>0</v>
      </c>
      <c r="AT31" s="21">
        <f>'[1]Consolidado de solicitudes 2021'!BC87</f>
        <v>0</v>
      </c>
      <c r="AU31" s="21">
        <f>'[1]Consolidado de solicitudes 2021'!BD87</f>
        <v>0</v>
      </c>
      <c r="AV31" s="21">
        <f>'[1]Consolidado de solicitudes 2021'!BE87</f>
        <v>1</v>
      </c>
      <c r="AW31" s="21">
        <f>'[1]Consolidado de solicitudes 2021'!BF87</f>
        <v>0</v>
      </c>
      <c r="AX31" s="21">
        <f>'[1]Consolidado de solicitudes 2021'!BM87</f>
        <v>1</v>
      </c>
      <c r="AY31" s="75">
        <f>'[1]Consolidado de solicitudes 2021'!BN87</f>
        <v>0</v>
      </c>
      <c r="AZ31" s="75">
        <f>'[1]Consolidado de solicitudes 2021'!BO87</f>
        <v>0</v>
      </c>
      <c r="BA31" s="75">
        <f>'[1]Consolidado de solicitudes 2021'!BP87</f>
        <v>0</v>
      </c>
      <c r="BB31" s="75">
        <f>'[1]Consolidado de solicitudes 2021'!BQ87</f>
        <v>0</v>
      </c>
      <c r="BC31" s="75">
        <f>'[1]Consolidado de solicitudes 2021'!BR87</f>
        <v>0</v>
      </c>
      <c r="BD31" s="21">
        <f>'[1]Consolidado de solicitudes 2021'!BS87</f>
        <v>0</v>
      </c>
      <c r="BE31" s="75">
        <f>'[1]Consolidado de solicitudes 2021'!BT87</f>
        <v>0</v>
      </c>
    </row>
    <row r="32" spans="2:57" ht="23.1" customHeight="1" x14ac:dyDescent="0.25">
      <c r="B32" s="33">
        <v>24</v>
      </c>
      <c r="C32" s="16" t="str">
        <f>'[1]Consolidado de solicitudes 2021'!C88</f>
        <v>MINEC-2021-0076</v>
      </c>
      <c r="D32" s="32">
        <v>1</v>
      </c>
      <c r="E32" s="32">
        <v>0</v>
      </c>
      <c r="F32" s="59" t="str">
        <f>'[1]Consolidado de solicitudes 2021'!I88</f>
        <v xml:space="preserve">Lista de empresas con categoría de pequeñas empresas que su rubro sea comercial de compra y venta de productos comerciales (enseres para el hogar, ropa, alimentos, y si es posible empresas que se dediquen a la venta de equipo médico,) estas empresas deberán estar inscritas en el registro de importadores, es decir deberán de tener el permiso para importar productos terminados listos para la venta en el país. 
Es decir " lista de empresas con categoría de pequeñas empresas que su rubro sea comercial de compra y venta de productos comerciales al por mayor y al detalle" que estén inscritas en el registro de importadores, en el municipio de Santa Ana.
</v>
      </c>
      <c r="G32" s="21">
        <v>0</v>
      </c>
      <c r="H32" s="21">
        <v>1</v>
      </c>
      <c r="I32" s="32">
        <v>0</v>
      </c>
      <c r="J32" s="32">
        <v>0</v>
      </c>
      <c r="K32" s="32">
        <v>0</v>
      </c>
      <c r="L32" s="32">
        <v>0</v>
      </c>
      <c r="M32" s="21">
        <v>0</v>
      </c>
      <c r="N32" s="21">
        <v>0</v>
      </c>
      <c r="O32" s="21">
        <v>0</v>
      </c>
      <c r="P32" s="21">
        <v>0</v>
      </c>
      <c r="Q32" s="19">
        <v>44271</v>
      </c>
      <c r="R32" s="21">
        <v>1</v>
      </c>
      <c r="S32" s="21">
        <v>0</v>
      </c>
      <c r="T32" s="21">
        <v>0</v>
      </c>
      <c r="U32" s="21">
        <v>0</v>
      </c>
      <c r="V32" s="21">
        <v>1</v>
      </c>
      <c r="W32" s="21">
        <v>1</v>
      </c>
      <c r="X32" s="75">
        <v>0</v>
      </c>
      <c r="Y32" s="75">
        <v>0</v>
      </c>
      <c r="Z32" s="75">
        <v>0</v>
      </c>
      <c r="AA32" s="75">
        <v>0</v>
      </c>
      <c r="AB32" s="75">
        <v>0</v>
      </c>
      <c r="AC32" s="62"/>
      <c r="AD32" s="24" t="str">
        <f>'[1]Consolidado de solicitudes 2021'!AK88</f>
        <v>DIGESTYC</v>
      </c>
      <c r="AE32" s="18">
        <v>44272</v>
      </c>
      <c r="AF32" s="18">
        <v>44273</v>
      </c>
      <c r="AG32" s="18">
        <v>44274</v>
      </c>
      <c r="AH32" s="21">
        <f>'[1]Consolidado de solicitudes 2021'!AQ88</f>
        <v>0</v>
      </c>
      <c r="AI32" s="21">
        <f>'[1]Consolidado de solicitudes 2021'!AR88</f>
        <v>1</v>
      </c>
      <c r="AJ32" s="21">
        <f>'[1]Consolidado de solicitudes 2021'!AS88</f>
        <v>1</v>
      </c>
      <c r="AK32" s="75">
        <f>'[1]Consolidado de solicitudes 2021'!AT88</f>
        <v>0</v>
      </c>
      <c r="AL32" s="21">
        <f>'[1]Consolidado de solicitudes 2021'!AU88</f>
        <v>0</v>
      </c>
      <c r="AM32" s="21">
        <f>'[1]Consolidado de solicitudes 2021'!AV88</f>
        <v>1</v>
      </c>
      <c r="AN32" s="21">
        <f>'[1]Consolidado de solicitudes 2021'!AW88</f>
        <v>0</v>
      </c>
      <c r="AO32" s="75">
        <f>'[1]Consolidado de solicitudes 2021'!AX88</f>
        <v>0</v>
      </c>
      <c r="AP32" s="75">
        <f>'[1]Consolidado de solicitudes 2021'!AY88</f>
        <v>0</v>
      </c>
      <c r="AQ32" s="75">
        <f>'[1]Consolidado de solicitudes 2021'!AZ88</f>
        <v>0</v>
      </c>
      <c r="AR32" s="75">
        <f>'[1]Consolidado de solicitudes 2021'!BA88</f>
        <v>0</v>
      </c>
      <c r="AS32" s="75">
        <f>'[1]Consolidado de solicitudes 2021'!BB88</f>
        <v>0</v>
      </c>
      <c r="AT32" s="21">
        <f>'[1]Consolidado de solicitudes 2021'!BC88</f>
        <v>0</v>
      </c>
      <c r="AU32" s="21">
        <f>'[1]Consolidado de solicitudes 2021'!BD88</f>
        <v>0</v>
      </c>
      <c r="AV32" s="21">
        <f>'[1]Consolidado de solicitudes 2021'!BE88</f>
        <v>1</v>
      </c>
      <c r="AW32" s="21">
        <f>'[1]Consolidado de solicitudes 2021'!BF88</f>
        <v>0</v>
      </c>
      <c r="AX32" s="21">
        <f>'[1]Consolidado de solicitudes 2021'!BM88</f>
        <v>1</v>
      </c>
      <c r="AY32" s="75">
        <f>'[1]Consolidado de solicitudes 2021'!BN88</f>
        <v>0</v>
      </c>
      <c r="AZ32" s="75">
        <f>'[1]Consolidado de solicitudes 2021'!BO88</f>
        <v>0</v>
      </c>
      <c r="BA32" s="75">
        <f>'[1]Consolidado de solicitudes 2021'!BP88</f>
        <v>0</v>
      </c>
      <c r="BB32" s="75">
        <f>'[1]Consolidado de solicitudes 2021'!BQ88</f>
        <v>0</v>
      </c>
      <c r="BC32" s="75">
        <f>'[1]Consolidado de solicitudes 2021'!BR88</f>
        <v>0</v>
      </c>
      <c r="BD32" s="21">
        <f>'[1]Consolidado de solicitudes 2021'!BS88</f>
        <v>0</v>
      </c>
      <c r="BE32" s="75">
        <f>'[1]Consolidado de solicitudes 2021'!BT88</f>
        <v>0</v>
      </c>
    </row>
    <row r="33" spans="2:57" ht="23.1" customHeight="1" x14ac:dyDescent="0.25">
      <c r="B33" s="33">
        <v>25</v>
      </c>
      <c r="C33" s="16" t="str">
        <f>'[1]Consolidado de solicitudes 2021'!C89</f>
        <v>MINEC-2021-0077</v>
      </c>
      <c r="D33" s="32">
        <v>0</v>
      </c>
      <c r="E33" s="32">
        <v>1</v>
      </c>
      <c r="F33" s="59" t="str">
        <f>'[1]Consolidado de solicitudes 2021'!I89</f>
        <v>Solicitar información sobre las empresas medianas y grandes ubicadas en el área metropolitana del país, ya que necesito esos datos para poder realizar adecuadamente un trabajo evaluado de parte de la Universidad Dr. José Matías Delgado. El trabajo consiste en realizar encuestas a medianas y grandes empresas, pero para realizar el cálculo del número de encuestas que tengo que pasar, necesito saber el total de empresas que hay en el área metropolitana de El Salvador y también tener los nombres de esas empresas.
De ser posible, si me pueden enviar la lista del año 2020 o si tienen una versión más reciente mejor, la información en más detalle que necesito en la lista es nombre de la empresa, rubro, tamaño (ya sea por ingresos, por número de empleados o ambas) y dirección</v>
      </c>
      <c r="G33" s="21">
        <v>0</v>
      </c>
      <c r="H33" s="21">
        <v>1</v>
      </c>
      <c r="I33" s="32">
        <v>0</v>
      </c>
      <c r="J33" s="32">
        <v>0</v>
      </c>
      <c r="K33" s="32">
        <v>0</v>
      </c>
      <c r="L33" s="32">
        <v>0</v>
      </c>
      <c r="M33" s="21">
        <v>0</v>
      </c>
      <c r="N33" s="21">
        <v>0</v>
      </c>
      <c r="O33" s="21">
        <v>0</v>
      </c>
      <c r="P33" s="21">
        <v>0</v>
      </c>
      <c r="Q33" s="19">
        <v>44271</v>
      </c>
      <c r="R33" s="21">
        <v>1</v>
      </c>
      <c r="S33" s="21">
        <v>0</v>
      </c>
      <c r="T33" s="21">
        <v>0</v>
      </c>
      <c r="U33" s="21">
        <v>0</v>
      </c>
      <c r="V33" s="21">
        <v>1</v>
      </c>
      <c r="W33" s="21">
        <v>1</v>
      </c>
      <c r="X33" s="75">
        <v>0</v>
      </c>
      <c r="Y33" s="75">
        <v>0</v>
      </c>
      <c r="Z33" s="75">
        <v>0</v>
      </c>
      <c r="AA33" s="75">
        <v>0</v>
      </c>
      <c r="AB33" s="75">
        <v>0</v>
      </c>
      <c r="AC33" s="62"/>
      <c r="AD33" s="24" t="str">
        <f>'[1]Consolidado de solicitudes 2021'!AK89</f>
        <v>DIGESTYC</v>
      </c>
      <c r="AE33" s="18">
        <v>44272</v>
      </c>
      <c r="AF33" s="18">
        <v>44274</v>
      </c>
      <c r="AG33" s="18">
        <v>44278</v>
      </c>
      <c r="AH33" s="21">
        <f>'[1]Consolidado de solicitudes 2021'!AQ89</f>
        <v>1</v>
      </c>
      <c r="AI33" s="21">
        <f>'[1]Consolidado de solicitudes 2021'!AR89</f>
        <v>0</v>
      </c>
      <c r="AJ33" s="21">
        <f>'[1]Consolidado de solicitudes 2021'!AS89</f>
        <v>1</v>
      </c>
      <c r="AK33" s="75">
        <f>'[1]Consolidado de solicitudes 2021'!AT89</f>
        <v>0</v>
      </c>
      <c r="AL33" s="21">
        <f>'[1]Consolidado de solicitudes 2021'!AU89</f>
        <v>0</v>
      </c>
      <c r="AM33" s="21">
        <f>'[1]Consolidado de solicitudes 2021'!AV89</f>
        <v>1</v>
      </c>
      <c r="AN33" s="21">
        <f>'[1]Consolidado de solicitudes 2021'!AW89</f>
        <v>0</v>
      </c>
      <c r="AO33" s="75">
        <f>'[1]Consolidado de solicitudes 2021'!AX89</f>
        <v>0</v>
      </c>
      <c r="AP33" s="75">
        <f>'[1]Consolidado de solicitudes 2021'!AY89</f>
        <v>0</v>
      </c>
      <c r="AQ33" s="75">
        <f>'[1]Consolidado de solicitudes 2021'!AZ89</f>
        <v>0</v>
      </c>
      <c r="AR33" s="75">
        <f>'[1]Consolidado de solicitudes 2021'!BA89</f>
        <v>0</v>
      </c>
      <c r="AS33" s="75">
        <f>'[1]Consolidado de solicitudes 2021'!BB89</f>
        <v>0</v>
      </c>
      <c r="AT33" s="21">
        <f>'[1]Consolidado de solicitudes 2021'!BC89</f>
        <v>0</v>
      </c>
      <c r="AU33" s="21">
        <f>'[1]Consolidado de solicitudes 2021'!BD89</f>
        <v>0</v>
      </c>
      <c r="AV33" s="21">
        <f>'[1]Consolidado de solicitudes 2021'!BE89</f>
        <v>1</v>
      </c>
      <c r="AW33" s="21">
        <f>'[1]Consolidado de solicitudes 2021'!BF89</f>
        <v>0</v>
      </c>
      <c r="AX33" s="21">
        <f>'[1]Consolidado de solicitudes 2021'!BM89</f>
        <v>1</v>
      </c>
      <c r="AY33" s="75">
        <f>'[1]Consolidado de solicitudes 2021'!BN89</f>
        <v>0</v>
      </c>
      <c r="AZ33" s="75">
        <f>'[1]Consolidado de solicitudes 2021'!BO89</f>
        <v>0</v>
      </c>
      <c r="BA33" s="75">
        <f>'[1]Consolidado de solicitudes 2021'!BP89</f>
        <v>0</v>
      </c>
      <c r="BB33" s="75">
        <f>'[1]Consolidado de solicitudes 2021'!BQ89</f>
        <v>0</v>
      </c>
      <c r="BC33" s="75">
        <f>'[1]Consolidado de solicitudes 2021'!BR89</f>
        <v>0</v>
      </c>
      <c r="BD33" s="21">
        <f>'[1]Consolidado de solicitudes 2021'!BS89</f>
        <v>0</v>
      </c>
      <c r="BE33" s="75">
        <f>'[1]Consolidado de solicitudes 2021'!BT89</f>
        <v>0</v>
      </c>
    </row>
    <row r="34" spans="2:57" ht="23.1" customHeight="1" x14ac:dyDescent="0.25">
      <c r="B34" s="33">
        <v>26</v>
      </c>
      <c r="C34" s="16" t="str">
        <f>'[1]Consolidado de solicitudes 2021'!C90</f>
        <v>MINEC-2021-0078</v>
      </c>
      <c r="D34" s="32">
        <v>0</v>
      </c>
      <c r="E34" s="60">
        <v>1</v>
      </c>
      <c r="F34" s="61" t="str">
        <f>'[1]Consolidado de solicitudes 2021'!I90</f>
        <v>Solicito se me proporcione la siguiente información:
Listado de personas que se encargan de hacer investigación (cargos de investigador / técnico / analista) que trabajan actualmente en la Dirección General de Estadística y Censos (DIGESTYC), especificando para cada uno de ellos la siguiente información: 
1-      Nombre completo de la persona
2-      cargo
3-      descripción del cargo  
4-      si su contrato es permanente, temporal o por proyecto
5-      departamento / unidad en que trabaja
6-      áreas en las que realiza la investigación (por ejemplo: género, pobreza, economía, etc.)
7-      correo electrónico
8-      teléfono de contacto
Favor entregar la información en formato Excel</v>
      </c>
      <c r="G34" s="21">
        <v>0</v>
      </c>
      <c r="H34" s="21">
        <v>8</v>
      </c>
      <c r="I34" s="32">
        <v>0</v>
      </c>
      <c r="J34" s="32">
        <v>0</v>
      </c>
      <c r="K34" s="32">
        <v>0</v>
      </c>
      <c r="L34" s="32">
        <v>0</v>
      </c>
      <c r="M34" s="21">
        <v>0</v>
      </c>
      <c r="N34" s="21">
        <v>0</v>
      </c>
      <c r="O34" s="21">
        <v>0</v>
      </c>
      <c r="P34" s="21">
        <v>0</v>
      </c>
      <c r="Q34" s="20">
        <v>44272</v>
      </c>
      <c r="R34" s="21">
        <v>1</v>
      </c>
      <c r="S34" s="21">
        <v>0</v>
      </c>
      <c r="T34" s="21">
        <v>0</v>
      </c>
      <c r="U34" s="21">
        <v>0</v>
      </c>
      <c r="V34" s="21">
        <v>1</v>
      </c>
      <c r="W34" s="21">
        <v>1</v>
      </c>
      <c r="X34" s="75">
        <v>0</v>
      </c>
      <c r="Y34" s="75">
        <v>0</v>
      </c>
      <c r="Z34" s="75">
        <v>0</v>
      </c>
      <c r="AA34" s="75">
        <v>0</v>
      </c>
      <c r="AB34" s="75">
        <v>0</v>
      </c>
      <c r="AC34" s="62"/>
      <c r="AD34" s="24" t="str">
        <f>'[1]Consolidado de solicitudes 2021'!AK90</f>
        <v>Dirección de Talento Humano</v>
      </c>
      <c r="AE34" s="18">
        <v>44272</v>
      </c>
      <c r="AF34" s="18">
        <v>44280</v>
      </c>
      <c r="AG34" s="18">
        <v>44281</v>
      </c>
      <c r="AH34" s="21">
        <f>'[1]Consolidado de solicitudes 2021'!AQ90</f>
        <v>1</v>
      </c>
      <c r="AI34" s="21">
        <f>'[1]Consolidado de solicitudes 2021'!AR90</f>
        <v>0</v>
      </c>
      <c r="AJ34" s="21">
        <f>'[1]Consolidado de solicitudes 2021'!AS90</f>
        <v>1</v>
      </c>
      <c r="AK34" s="75">
        <f>'[1]Consolidado de solicitudes 2021'!AT90</f>
        <v>0</v>
      </c>
      <c r="AL34" s="21">
        <f>'[1]Consolidado de solicitudes 2021'!AU90</f>
        <v>0</v>
      </c>
      <c r="AM34" s="21">
        <f>'[1]Consolidado de solicitudes 2021'!AV90</f>
        <v>0</v>
      </c>
      <c r="AN34" s="21">
        <f>'[1]Consolidado de solicitudes 2021'!AW90</f>
        <v>1</v>
      </c>
      <c r="AO34" s="75">
        <f>'[1]Consolidado de solicitudes 2021'!AX90</f>
        <v>0</v>
      </c>
      <c r="AP34" s="75">
        <f>'[1]Consolidado de solicitudes 2021'!AY90</f>
        <v>0</v>
      </c>
      <c r="AQ34" s="75">
        <f>'[1]Consolidado de solicitudes 2021'!AZ90</f>
        <v>0</v>
      </c>
      <c r="AR34" s="75">
        <f>'[1]Consolidado de solicitudes 2021'!BA90</f>
        <v>0</v>
      </c>
      <c r="AS34" s="75">
        <f>'[1]Consolidado de solicitudes 2021'!BB90</f>
        <v>0</v>
      </c>
      <c r="AT34" s="21">
        <f>'[1]Consolidado de solicitudes 2021'!BC90</f>
        <v>0</v>
      </c>
      <c r="AU34" s="21">
        <f>'[1]Consolidado de solicitudes 2021'!BD90</f>
        <v>0</v>
      </c>
      <c r="AV34" s="21">
        <f>'[1]Consolidado de solicitudes 2021'!BE90</f>
        <v>0</v>
      </c>
      <c r="AW34" s="21">
        <f>'[1]Consolidado de solicitudes 2021'!BF90</f>
        <v>1</v>
      </c>
      <c r="AX34" s="21">
        <f>'[1]Consolidado de solicitudes 2021'!BM90</f>
        <v>1</v>
      </c>
      <c r="AY34" s="75">
        <f>'[1]Consolidado de solicitudes 2021'!BN90</f>
        <v>0</v>
      </c>
      <c r="AZ34" s="75">
        <f>'[1]Consolidado de solicitudes 2021'!BO90</f>
        <v>0</v>
      </c>
      <c r="BA34" s="75">
        <f>'[1]Consolidado de solicitudes 2021'!BP90</f>
        <v>0</v>
      </c>
      <c r="BB34" s="75">
        <f>'[1]Consolidado de solicitudes 2021'!BQ90</f>
        <v>0</v>
      </c>
      <c r="BC34" s="75">
        <f>'[1]Consolidado de solicitudes 2021'!BR90</f>
        <v>0</v>
      </c>
      <c r="BD34" s="21">
        <f>'[1]Consolidado de solicitudes 2021'!BS90</f>
        <v>0</v>
      </c>
      <c r="BE34" s="75">
        <f>'[1]Consolidado de solicitudes 2021'!BT90</f>
        <v>0</v>
      </c>
    </row>
    <row r="35" spans="2:57" ht="23.1" customHeight="1" x14ac:dyDescent="0.25">
      <c r="B35" s="33">
        <v>27</v>
      </c>
      <c r="C35" s="16" t="str">
        <f>'[1]Consolidado de solicitudes 2021'!C91</f>
        <v>MINEC-2021-0079</v>
      </c>
      <c r="D35" s="32">
        <v>0</v>
      </c>
      <c r="E35" s="32">
        <v>1</v>
      </c>
      <c r="F35" s="59" t="str">
        <f>'[1]Consolidado de solicitudes 2021'!I91</f>
        <v xml:space="preserve">Listado de personas que se encargan de hacer investigación (cargos de investigador / técnico / analista) que trabajan actualmente en el MINEC, especificando para cada uno de ellos la siguiente información: 
1-      Nombre completo de la persona
2-      cargo
3-      descripción del cargo  
4-      si su contrato es permanente, temporal o por proyecto
5-      departamento / unidad en que trabaja
6-      áreas en las que realiza la investigación (por ejemplo: competencia, etc.)
7-      correo electrónico
8-      teléfono de contacto
Favor entregar la información en formato Excel.  
</v>
      </c>
      <c r="G35" s="21">
        <v>0</v>
      </c>
      <c r="H35" s="21">
        <v>8</v>
      </c>
      <c r="I35" s="32">
        <v>0</v>
      </c>
      <c r="J35" s="32">
        <v>0</v>
      </c>
      <c r="K35" s="32">
        <v>0</v>
      </c>
      <c r="L35" s="32">
        <v>0</v>
      </c>
      <c r="M35" s="21">
        <v>0</v>
      </c>
      <c r="N35" s="21">
        <v>0</v>
      </c>
      <c r="O35" s="21">
        <v>0</v>
      </c>
      <c r="P35" s="21">
        <v>0</v>
      </c>
      <c r="Q35" s="19">
        <v>44272</v>
      </c>
      <c r="R35" s="21">
        <v>1</v>
      </c>
      <c r="S35" s="21">
        <v>0</v>
      </c>
      <c r="T35" s="21">
        <v>0</v>
      </c>
      <c r="U35" s="21">
        <v>0</v>
      </c>
      <c r="V35" s="21">
        <v>1</v>
      </c>
      <c r="W35" s="21">
        <v>1</v>
      </c>
      <c r="X35" s="75">
        <v>0</v>
      </c>
      <c r="Y35" s="75">
        <v>0</v>
      </c>
      <c r="Z35" s="75">
        <v>0</v>
      </c>
      <c r="AA35" s="75">
        <v>0</v>
      </c>
      <c r="AB35" s="75">
        <v>0</v>
      </c>
      <c r="AC35" s="62"/>
      <c r="AD35" s="24" t="str">
        <f>'[1]Consolidado de solicitudes 2021'!AK91</f>
        <v>Dirección de Talento Humano</v>
      </c>
      <c r="AE35" s="18">
        <v>44272</v>
      </c>
      <c r="AF35" s="18">
        <v>44280</v>
      </c>
      <c r="AG35" s="18">
        <v>44281</v>
      </c>
      <c r="AH35" s="21">
        <f>'[1]Consolidado de solicitudes 2021'!AQ91</f>
        <v>1</v>
      </c>
      <c r="AI35" s="21">
        <f>'[1]Consolidado de solicitudes 2021'!AR91</f>
        <v>0</v>
      </c>
      <c r="AJ35" s="21">
        <f>'[1]Consolidado de solicitudes 2021'!AS91</f>
        <v>1</v>
      </c>
      <c r="AK35" s="75">
        <f>'[1]Consolidado de solicitudes 2021'!AT91</f>
        <v>0</v>
      </c>
      <c r="AL35" s="21">
        <f>'[1]Consolidado de solicitudes 2021'!AU91</f>
        <v>0</v>
      </c>
      <c r="AM35" s="21">
        <f>'[1]Consolidado de solicitudes 2021'!AV91</f>
        <v>0</v>
      </c>
      <c r="AN35" s="21">
        <f>'[1]Consolidado de solicitudes 2021'!AW91</f>
        <v>1</v>
      </c>
      <c r="AO35" s="75">
        <f>'[1]Consolidado de solicitudes 2021'!AX91</f>
        <v>0</v>
      </c>
      <c r="AP35" s="75">
        <f>'[1]Consolidado de solicitudes 2021'!AY91</f>
        <v>0</v>
      </c>
      <c r="AQ35" s="75">
        <f>'[1]Consolidado de solicitudes 2021'!AZ91</f>
        <v>0</v>
      </c>
      <c r="AR35" s="75">
        <f>'[1]Consolidado de solicitudes 2021'!BA91</f>
        <v>0</v>
      </c>
      <c r="AS35" s="75">
        <f>'[1]Consolidado de solicitudes 2021'!BB91</f>
        <v>0</v>
      </c>
      <c r="AT35" s="21">
        <f>'[1]Consolidado de solicitudes 2021'!BC91</f>
        <v>0</v>
      </c>
      <c r="AU35" s="21">
        <f>'[1]Consolidado de solicitudes 2021'!BD91</f>
        <v>0</v>
      </c>
      <c r="AV35" s="21">
        <f>'[1]Consolidado de solicitudes 2021'!BE91</f>
        <v>0</v>
      </c>
      <c r="AW35" s="21">
        <f>'[1]Consolidado de solicitudes 2021'!BF91</f>
        <v>1</v>
      </c>
      <c r="AX35" s="21">
        <f>'[1]Consolidado de solicitudes 2021'!BM91</f>
        <v>1</v>
      </c>
      <c r="AY35" s="75">
        <f>'[1]Consolidado de solicitudes 2021'!BN91</f>
        <v>0</v>
      </c>
      <c r="AZ35" s="75">
        <f>'[1]Consolidado de solicitudes 2021'!BO91</f>
        <v>0</v>
      </c>
      <c r="BA35" s="75">
        <f>'[1]Consolidado de solicitudes 2021'!BP91</f>
        <v>0</v>
      </c>
      <c r="BB35" s="75">
        <f>'[1]Consolidado de solicitudes 2021'!BQ91</f>
        <v>0</v>
      </c>
      <c r="BC35" s="75">
        <f>'[1]Consolidado de solicitudes 2021'!BR91</f>
        <v>0</v>
      </c>
      <c r="BD35" s="21">
        <f>'[1]Consolidado de solicitudes 2021'!BS91</f>
        <v>0</v>
      </c>
      <c r="BE35" s="75">
        <f>'[1]Consolidado de solicitudes 2021'!BT91</f>
        <v>0</v>
      </c>
    </row>
    <row r="36" spans="2:57" ht="23.1" customHeight="1" x14ac:dyDescent="0.25">
      <c r="B36" s="33">
        <v>28</v>
      </c>
      <c r="C36" s="16" t="str">
        <f>'[1]Consolidado de solicitudes 2021'!C92</f>
        <v>MINEC-2021-0080</v>
      </c>
      <c r="D36" s="32">
        <v>0</v>
      </c>
      <c r="E36" s="32">
        <v>1</v>
      </c>
      <c r="F36" s="59" t="str">
        <f>'[1]Consolidado de solicitudes 2021'!I92</f>
        <v>1. Precio de la canasta básica por fecha del 1 de enero del 2010 al 31 de diciembre del 2020.
2. Perfiles de productos realizados por la “Unidad de Inteligencia Económica” del 2015 al 2020.
3. Evolución de los precios de combustibles del 1 de enero del 2021 al 9 de marzo del 2021.
Solicito la información sea entregada en archivos de Excel al correo proporcionado.</v>
      </c>
      <c r="G36" s="21">
        <v>0</v>
      </c>
      <c r="H36" s="21">
        <v>18</v>
      </c>
      <c r="I36" s="32">
        <v>0</v>
      </c>
      <c r="J36" s="32">
        <v>0</v>
      </c>
      <c r="K36" s="32">
        <v>0</v>
      </c>
      <c r="L36" s="32">
        <v>0</v>
      </c>
      <c r="M36" s="21">
        <v>0</v>
      </c>
      <c r="N36" s="21">
        <v>0</v>
      </c>
      <c r="O36" s="21">
        <v>0</v>
      </c>
      <c r="P36" s="21">
        <v>0</v>
      </c>
      <c r="Q36" s="19">
        <v>44272</v>
      </c>
      <c r="R36" s="21">
        <v>1</v>
      </c>
      <c r="S36" s="21">
        <v>0</v>
      </c>
      <c r="T36" s="21">
        <v>0</v>
      </c>
      <c r="U36" s="21">
        <v>0</v>
      </c>
      <c r="V36" s="21">
        <v>1</v>
      </c>
      <c r="W36" s="21">
        <v>1</v>
      </c>
      <c r="X36" s="75">
        <v>0</v>
      </c>
      <c r="Y36" s="75">
        <v>0</v>
      </c>
      <c r="Z36" s="75">
        <v>0</v>
      </c>
      <c r="AA36" s="75">
        <v>0</v>
      </c>
      <c r="AB36" s="75">
        <v>0</v>
      </c>
      <c r="AC36" s="62"/>
      <c r="AD36" s="24" t="str">
        <f>'[1]Consolidado de solicitudes 2021'!AK92</f>
        <v>DIGESTYC, Inteligencia Económica, Dirección de Hidrocarburos y Minas</v>
      </c>
      <c r="AE36" s="18">
        <v>44272</v>
      </c>
      <c r="AF36" s="18">
        <v>44278</v>
      </c>
      <c r="AG36" s="18">
        <v>44278</v>
      </c>
      <c r="AH36" s="21">
        <f>'[1]Consolidado de solicitudes 2021'!AQ92</f>
        <v>1</v>
      </c>
      <c r="AI36" s="21">
        <f>'[1]Consolidado de solicitudes 2021'!AR92</f>
        <v>0</v>
      </c>
      <c r="AJ36" s="21">
        <f>'[1]Consolidado de solicitudes 2021'!AS92</f>
        <v>1</v>
      </c>
      <c r="AK36" s="75">
        <f>'[1]Consolidado de solicitudes 2021'!AT92</f>
        <v>0</v>
      </c>
      <c r="AL36" s="21">
        <f>'[1]Consolidado de solicitudes 2021'!AU92</f>
        <v>0</v>
      </c>
      <c r="AM36" s="21">
        <f>'[1]Consolidado de solicitudes 2021'!AV92</f>
        <v>0</v>
      </c>
      <c r="AN36" s="21">
        <f>'[1]Consolidado de solicitudes 2021'!AW92</f>
        <v>1</v>
      </c>
      <c r="AO36" s="75">
        <f>'[1]Consolidado de solicitudes 2021'!AX92</f>
        <v>0</v>
      </c>
      <c r="AP36" s="75">
        <f>'[1]Consolidado de solicitudes 2021'!AY92</f>
        <v>0</v>
      </c>
      <c r="AQ36" s="75">
        <f>'[1]Consolidado de solicitudes 2021'!AZ92</f>
        <v>0</v>
      </c>
      <c r="AR36" s="75">
        <f>'[1]Consolidado de solicitudes 2021'!BA92</f>
        <v>0</v>
      </c>
      <c r="AS36" s="75">
        <f>'[1]Consolidado de solicitudes 2021'!BB92</f>
        <v>0</v>
      </c>
      <c r="AT36" s="21">
        <f>'[1]Consolidado de solicitudes 2021'!BC92</f>
        <v>0</v>
      </c>
      <c r="AU36" s="21">
        <f>'[1]Consolidado de solicitudes 2021'!BD92</f>
        <v>1</v>
      </c>
      <c r="AV36" s="21">
        <f>'[1]Consolidado de solicitudes 2021'!BE92</f>
        <v>0</v>
      </c>
      <c r="AW36" s="21">
        <f>'[1]Consolidado de solicitudes 2021'!BF92</f>
        <v>0</v>
      </c>
      <c r="AX36" s="21">
        <f>'[1]Consolidado de solicitudes 2021'!BM92</f>
        <v>1</v>
      </c>
      <c r="AY36" s="75">
        <f>'[1]Consolidado de solicitudes 2021'!BN92</f>
        <v>0</v>
      </c>
      <c r="AZ36" s="75">
        <f>'[1]Consolidado de solicitudes 2021'!BO92</f>
        <v>0</v>
      </c>
      <c r="BA36" s="75">
        <f>'[1]Consolidado de solicitudes 2021'!BP92</f>
        <v>0</v>
      </c>
      <c r="BB36" s="75">
        <f>'[1]Consolidado de solicitudes 2021'!BQ92</f>
        <v>0</v>
      </c>
      <c r="BC36" s="75">
        <f>'[1]Consolidado de solicitudes 2021'!BR92</f>
        <v>0</v>
      </c>
      <c r="BD36" s="21">
        <f>'[1]Consolidado de solicitudes 2021'!BS92</f>
        <v>0</v>
      </c>
      <c r="BE36" s="75">
        <f>'[1]Consolidado de solicitudes 2021'!BT92</f>
        <v>0</v>
      </c>
    </row>
    <row r="37" spans="2:57" ht="23.1" customHeight="1" x14ac:dyDescent="0.25">
      <c r="B37" s="33">
        <v>29</v>
      </c>
      <c r="C37" s="16" t="str">
        <f>'[1]Consolidado de solicitudes 2021'!C93</f>
        <v>MINEC-2021-0081</v>
      </c>
      <c r="D37" s="32">
        <v>0</v>
      </c>
      <c r="E37" s="32">
        <v>1</v>
      </c>
      <c r="F37" s="59" t="str">
        <f>'[1]Consolidado de solicitudes 2021'!I93</f>
        <v>Necesito información sobre cuantos talleres automotrices están inscritos dentro de las Unidades económicas en el departamento de Sonsonate es que estoy en mis procesos de tesis y necesito. Información de la situación actual de este sector, mi tesis es hacer un modelo de organización contable Para los talleres automotrices que operan bajo la modalidad de comerciantes individuales</v>
      </c>
      <c r="G37" s="21">
        <v>0</v>
      </c>
      <c r="H37" s="21">
        <v>1</v>
      </c>
      <c r="I37" s="32">
        <v>0</v>
      </c>
      <c r="J37" s="32">
        <v>0</v>
      </c>
      <c r="K37" s="32">
        <v>0</v>
      </c>
      <c r="L37" s="32">
        <v>0</v>
      </c>
      <c r="M37" s="21">
        <v>0</v>
      </c>
      <c r="N37" s="21">
        <v>0</v>
      </c>
      <c r="O37" s="21">
        <v>0</v>
      </c>
      <c r="P37" s="21">
        <v>0</v>
      </c>
      <c r="Q37" s="19">
        <v>44273</v>
      </c>
      <c r="R37" s="21">
        <v>1</v>
      </c>
      <c r="S37" s="21">
        <v>0</v>
      </c>
      <c r="T37" s="21">
        <v>0</v>
      </c>
      <c r="U37" s="21">
        <v>0</v>
      </c>
      <c r="V37" s="21">
        <v>1</v>
      </c>
      <c r="W37" s="21">
        <v>1</v>
      </c>
      <c r="X37" s="75">
        <v>0</v>
      </c>
      <c r="Y37" s="75">
        <v>0</v>
      </c>
      <c r="Z37" s="75">
        <v>0</v>
      </c>
      <c r="AA37" s="75">
        <v>0</v>
      </c>
      <c r="AB37" s="75">
        <v>0</v>
      </c>
      <c r="AC37" s="62"/>
      <c r="AD37" s="24" t="str">
        <f>'[1]Consolidado de solicitudes 2021'!AK93</f>
        <v>DIGESTYC</v>
      </c>
      <c r="AE37" s="18">
        <v>44274</v>
      </c>
      <c r="AF37" s="18">
        <v>44279</v>
      </c>
      <c r="AG37" s="18">
        <v>44279</v>
      </c>
      <c r="AH37" s="21">
        <f>'[1]Consolidado de solicitudes 2021'!AQ93</f>
        <v>1</v>
      </c>
      <c r="AI37" s="21">
        <f>'[1]Consolidado de solicitudes 2021'!AR93</f>
        <v>0</v>
      </c>
      <c r="AJ37" s="21">
        <f>'[1]Consolidado de solicitudes 2021'!AS93</f>
        <v>1</v>
      </c>
      <c r="AK37" s="75">
        <f>'[1]Consolidado de solicitudes 2021'!AT93</f>
        <v>0</v>
      </c>
      <c r="AL37" s="21">
        <f>'[1]Consolidado de solicitudes 2021'!AU93</f>
        <v>0</v>
      </c>
      <c r="AM37" s="21">
        <f>'[1]Consolidado de solicitudes 2021'!AV93</f>
        <v>0</v>
      </c>
      <c r="AN37" s="21">
        <f>'[1]Consolidado de solicitudes 2021'!AW93</f>
        <v>1</v>
      </c>
      <c r="AO37" s="75">
        <f>'[1]Consolidado de solicitudes 2021'!AX93</f>
        <v>0</v>
      </c>
      <c r="AP37" s="75">
        <f>'[1]Consolidado de solicitudes 2021'!AY93</f>
        <v>0</v>
      </c>
      <c r="AQ37" s="75">
        <f>'[1]Consolidado de solicitudes 2021'!AZ93</f>
        <v>0</v>
      </c>
      <c r="AR37" s="75">
        <f>'[1]Consolidado de solicitudes 2021'!BA93</f>
        <v>0</v>
      </c>
      <c r="AS37" s="75">
        <f>'[1]Consolidado de solicitudes 2021'!BB93</f>
        <v>0</v>
      </c>
      <c r="AT37" s="21">
        <f>'[1]Consolidado de solicitudes 2021'!BC93</f>
        <v>0</v>
      </c>
      <c r="AU37" s="21">
        <f>'[1]Consolidado de solicitudes 2021'!BD93</f>
        <v>0</v>
      </c>
      <c r="AV37" s="21">
        <f>'[1]Consolidado de solicitudes 2021'!BE93</f>
        <v>1</v>
      </c>
      <c r="AW37" s="21">
        <f>'[1]Consolidado de solicitudes 2021'!BF93</f>
        <v>0</v>
      </c>
      <c r="AX37" s="21">
        <f>'[1]Consolidado de solicitudes 2021'!BM93</f>
        <v>1</v>
      </c>
      <c r="AY37" s="75">
        <f>'[1]Consolidado de solicitudes 2021'!BN93</f>
        <v>0</v>
      </c>
      <c r="AZ37" s="75">
        <f>'[1]Consolidado de solicitudes 2021'!BO93</f>
        <v>0</v>
      </c>
      <c r="BA37" s="75">
        <f>'[1]Consolidado de solicitudes 2021'!BP93</f>
        <v>0</v>
      </c>
      <c r="BB37" s="75">
        <f>'[1]Consolidado de solicitudes 2021'!BQ93</f>
        <v>0</v>
      </c>
      <c r="BC37" s="75">
        <f>'[1]Consolidado de solicitudes 2021'!BR93</f>
        <v>0</v>
      </c>
      <c r="BD37" s="21">
        <f>'[1]Consolidado de solicitudes 2021'!BS93</f>
        <v>0</v>
      </c>
      <c r="BE37" s="75">
        <f>'[1]Consolidado de solicitudes 2021'!BT93</f>
        <v>0</v>
      </c>
    </row>
    <row r="38" spans="2:57" ht="23.1" customHeight="1" x14ac:dyDescent="0.25">
      <c r="B38" s="33">
        <v>30</v>
      </c>
      <c r="C38" s="16" t="str">
        <f>'[1]Consolidado de solicitudes 2021'!C94</f>
        <v>MINEC-2021-0082</v>
      </c>
      <c r="D38" s="32">
        <v>0</v>
      </c>
      <c r="E38" s="32">
        <v>1</v>
      </c>
      <c r="F38" s="59" t="str">
        <f>'[1]Consolidado de solicitudes 2021'!I94</f>
        <v>Solicito información estadística de los sectores productivos afectados por la crisis económica a causa de la Pandemia COVID 19, así como de aquellos sectores productivos no afectados</v>
      </c>
      <c r="G38" s="21">
        <v>0</v>
      </c>
      <c r="H38" s="21">
        <v>1</v>
      </c>
      <c r="I38" s="32">
        <v>0</v>
      </c>
      <c r="J38" s="32">
        <v>0</v>
      </c>
      <c r="K38" s="32">
        <v>0</v>
      </c>
      <c r="L38" s="32">
        <v>0</v>
      </c>
      <c r="M38" s="21">
        <v>0</v>
      </c>
      <c r="N38" s="21">
        <v>0</v>
      </c>
      <c r="O38" s="21">
        <v>0</v>
      </c>
      <c r="P38" s="21">
        <v>0</v>
      </c>
      <c r="Q38" s="19">
        <v>44273</v>
      </c>
      <c r="R38" s="21">
        <v>1</v>
      </c>
      <c r="S38" s="21">
        <v>0</v>
      </c>
      <c r="T38" s="21">
        <v>0</v>
      </c>
      <c r="U38" s="21">
        <v>0</v>
      </c>
      <c r="V38" s="21">
        <v>1</v>
      </c>
      <c r="W38" s="21">
        <v>1</v>
      </c>
      <c r="X38" s="75">
        <v>0</v>
      </c>
      <c r="Y38" s="75">
        <v>0</v>
      </c>
      <c r="Z38" s="75">
        <v>0</v>
      </c>
      <c r="AA38" s="75">
        <v>0</v>
      </c>
      <c r="AB38" s="75">
        <v>0</v>
      </c>
      <c r="AC38" s="62"/>
      <c r="AD38" s="24" t="str">
        <f>'[1]Consolidado de solicitudes 2021'!AK94</f>
        <v>DIGESTYC</v>
      </c>
      <c r="AE38" s="18">
        <v>44274</v>
      </c>
      <c r="AF38" s="18">
        <v>44300</v>
      </c>
      <c r="AG38" s="18">
        <v>44300</v>
      </c>
      <c r="AH38" s="21">
        <f>'[1]Consolidado de solicitudes 2021'!AQ94</f>
        <v>1</v>
      </c>
      <c r="AI38" s="21">
        <f>'[1]Consolidado de solicitudes 2021'!AR94</f>
        <v>0</v>
      </c>
      <c r="AJ38" s="21">
        <f>'[1]Consolidado de solicitudes 2021'!AS94</f>
        <v>1</v>
      </c>
      <c r="AK38" s="75">
        <f>'[1]Consolidado de solicitudes 2021'!AT94</f>
        <v>0</v>
      </c>
      <c r="AL38" s="21">
        <f>'[1]Consolidado de solicitudes 2021'!AU94</f>
        <v>0</v>
      </c>
      <c r="AM38" s="21">
        <f>'[1]Consolidado de solicitudes 2021'!AV94</f>
        <v>0</v>
      </c>
      <c r="AN38" s="21">
        <f>'[1]Consolidado de solicitudes 2021'!AW94</f>
        <v>1</v>
      </c>
      <c r="AO38" s="75">
        <f>'[1]Consolidado de solicitudes 2021'!AX94</f>
        <v>0</v>
      </c>
      <c r="AP38" s="75">
        <f>'[1]Consolidado de solicitudes 2021'!AY94</f>
        <v>0</v>
      </c>
      <c r="AQ38" s="75">
        <f>'[1]Consolidado de solicitudes 2021'!AZ94</f>
        <v>0</v>
      </c>
      <c r="AR38" s="75">
        <f>'[1]Consolidado de solicitudes 2021'!BA94</f>
        <v>0</v>
      </c>
      <c r="AS38" s="75">
        <f>'[1]Consolidado de solicitudes 2021'!BB94</f>
        <v>0</v>
      </c>
      <c r="AT38" s="21">
        <f>'[1]Consolidado de solicitudes 2021'!BC94</f>
        <v>0</v>
      </c>
      <c r="AU38" s="21">
        <f>'[1]Consolidado de solicitudes 2021'!BD94</f>
        <v>0</v>
      </c>
      <c r="AV38" s="21">
        <f>'[1]Consolidado de solicitudes 2021'!BE94</f>
        <v>1</v>
      </c>
      <c r="AW38" s="21">
        <f>'[1]Consolidado de solicitudes 2021'!BF94</f>
        <v>0</v>
      </c>
      <c r="AX38" s="21">
        <f>'[1]Consolidado de solicitudes 2021'!BM94</f>
        <v>1</v>
      </c>
      <c r="AY38" s="75">
        <f>'[1]Consolidado de solicitudes 2021'!BN94</f>
        <v>0</v>
      </c>
      <c r="AZ38" s="75">
        <f>'[1]Consolidado de solicitudes 2021'!BO94</f>
        <v>0</v>
      </c>
      <c r="BA38" s="75">
        <f>'[1]Consolidado de solicitudes 2021'!BP94</f>
        <v>0</v>
      </c>
      <c r="BB38" s="75">
        <f>'[1]Consolidado de solicitudes 2021'!BQ94</f>
        <v>0</v>
      </c>
      <c r="BC38" s="75">
        <f>'[1]Consolidado de solicitudes 2021'!BR94</f>
        <v>0</v>
      </c>
      <c r="BD38" s="21">
        <f>'[1]Consolidado de solicitudes 2021'!BS94</f>
        <v>0</v>
      </c>
      <c r="BE38" s="75">
        <f>'[1]Consolidado de solicitudes 2021'!BT94</f>
        <v>0</v>
      </c>
    </row>
    <row r="39" spans="2:57" ht="23.1" customHeight="1" x14ac:dyDescent="0.25">
      <c r="B39" s="33">
        <v>31</v>
      </c>
      <c r="C39" s="16" t="str">
        <f>'[1]Consolidado de solicitudes 2021'!C95</f>
        <v>MINEC-2021-0083</v>
      </c>
      <c r="D39" s="32">
        <v>0</v>
      </c>
      <c r="E39" s="32">
        <v>1</v>
      </c>
      <c r="F39" s="59" t="str">
        <f>'[1]Consolidado de solicitudes 2021'!I95</f>
        <v xml:space="preserve">Información Solicitada: 
Mantenimiento de Equipo Firewall 
1. Copia íntegra, en versión pública y formato digital, del Expediente de contratación de "Servicio de mantenimiento preventivo y correctivo para equipo Firewall Fortigate FG-200D CENADE central y Firewall Fortigate FG-60D CENADE La Libertad. Ver especific. en archivo adjunto" (términos de referencia, bases, ofertas, cuadros comparativos, contratos, facturas, etc.); una adquisición realizada por Libre Gestión y registrada bajo el correlativo de COMPRASAL número LG-20190118. 
2. Copia digital de la documentación (correos electrónicos, memorándums, cartas, etc.) en la que se justifique la adquisición del servicio de mantenimiento mencionado en el ítem 1. 
3. Copia íntegra, en versión pública y formato digital, del expediente de compra o adquisición de los equipos Firewall Fortigate FG-200D y Firewall Fotigate FG-60 D mencionados en el ítem l. 
Compra de Dron 
4. Copia íntegra, en versión pública y formato digital, del Expediente de adquisición de "I Drone profesional y sus accesorios (ver especif. En archivo adjunto)" (términos de referencia, bases, ofertas, cuadros comparativos, contratos, facturas, etc.); una adquisición reali7.ada por Libre Gestión y registrada bajo el correlativo de COMPRASAL número LG-20190327. 
5. Detalle del marco legal o normativo (leyes, reglamentos, ordenanzas, etc.) que habilita al Ministerio de Economía a adquirir y utilizar el dron mencionado en el ítem 4. 
6. Copia digital de la documentación (correos electrónicos, memorándums, cartas, etc.) en la que se justifique la adquisición del dron mencionado en el ítem 4. 
7. Copia digital de la documentación cualquiera que sea su denominación (correos electrónicos, memorándums, cartas, órdenes, etc.) donde se encuentra la evaluación de impacto realizada antes de la adquisición del dron mencionado en el ítem 4. 
8. Copia digital de la documentación cualquiera que sea su denominación (correos electrónicos, memorándums, cartas, órdenes, etc.) donde se encuentra la evaluación de impacto realizada durante el funcionamiento del dron mencionado en el ítem 4. 
9. Copia íntegra, en versión pública y formato digital, del expediente de la contratación del servicio de mantenimiento (términos de referencia, bases, ofertas, cuadros comparativos, contratos, facturas, etc.) para el dron mencionado en el ítem 4.
10. Copia digital del reglamento, protocolo, instructivo, política, manual o documento cualquiera que sea su denominación, que contenga las regulaciones vigentes sobre el uso de drones por parte del Ministerio de Economía. 
11. Copia digital del reglamento, protocolo, instructivo, política, manual o documento cualquiera que sea su denominación, que contenga las regulaciones vigentes de protección de los datos personales (imagen, voz, datos biométricos, etc.) y la privacidad de la información obtenida mediante el uso de drones por parte del Ministerio de Economía. 
12. Copia de las grabaciones, filmaciones y fotografías obtenidas por el dron mencionado en el ítem 4, entre septiembre de 2019 y 16 de marzo de 2021. 
13. Copia del registro o bitácora de vuelo(s) del dron mencionado en el ítem 4, entre septiembre de 2019 y 16 de marzo de 2021. 
14. Detalle del lugar donde se encuentra el servidor y las especificaciones técnicas del mismo, en el que se aloja la información obtenida a través del dron mencionado en el ítem 4. 
15. Detalle de la empresa responsable (o empresas) del resguardo del servidor en el que se aloja la información obtenida a través del dron mencionado en el ítem 4. 
16. Copia digital del protocolo o lineamientos de comunicación entre la Presidencia de la República y la empresa responsable del resguardo del servidor en el que se aloja la información obtenida a través del dron mencionado en el ítem 4. 
Servicio de Virtualización 
17. Copia íntegra, en versión pública y formato digital, del Expediente de contratación del "Servicio de soporte software de virtualización VMWARE del MINEC (ver TDR en archivo adjunto)" (términos de referencia, bases, ofertas, cuadros comparativos, contratos, facturas, etc.); una adquisición realizada por Libre Gestión y registrada bajo el correlativo de COMPRASAL número LG-20190180. 
18. Copia digital de la documentación (correos electrónicos, memorándums, cartas, etc.) en la que se justifique la adquisición del servicio de soporte de software de virtualización mencionado en el ítem 17. 
19. Detalle del lugar donde se encuentra el servidor y las especificaciones técnicas del mismo, en el que se aloja la virtualización mencionada en el ítem 17. 
20. Detalle de la empresa responsable (o empresas) del resguardo del servidor en el que se aloja la virtualización mencionada en el ítem 17. 
21. Copia digital del protocolo o lineamientos de comunicación entre la Presidencia de la República y la empresa responsable del resguardo del servidor en el que se aloja la virtualización mencionada en el ítem 17. 
Mantenimiento de Sistema de Vigilancia (1) 
22. Copia íntegra, en versión pública y formato digital, del Expediente de contratación del "Servicio de mantenimiento preventivo y correctivo para el sistema de circuito cerrado de cámaras de seguridad del MINEC (ver TDR y especificaciones en archivo adjunto)" (términos de referencia, bases, ofertas, cuadros comparativos, contratos, facturas, etc.); una adquisición realizada por Libre Gestión y registrada bajo el correlativo de COMPRASAL número LG-20 190096.
23. Copia íntegra, en versión pública y formato digital, del expediente de compra o adquisición (términos de referencia, bases, ofertas, cuadros comparativos, contratos, facturas, etc.) del equipo de sistema de circuito cerrado de cámaras de seguridad mencionado en el ítem 22. 
24. Detalle del marco legal o normativo (leyes, reglamentos, ordenanzas, etc.) que habilita al Ministerio de Economía a adquirir y utilizar el sistema de circuito cerrado de cámaras de seguridad mencionado en el ítem 22. 
25. Copia digital de la documentación (correos electrónicos, memorándums, cartas, órdenes, etc.) en la que se justifique la adquisición del equipo de sistema de circuito cerrado de cámaras de seguridad mencionado en el ítem 22, así como en la que se justifique la contratación del servicio de mantenimiento (términos de referencia, bases, ofertas, cuadros comparativos, contratos, facturas, etc.) para dicho sistema mencionado en el mismo ítem. 
26. Copia digital de la documentación cualquiera que sea su denominación (correos electrónicos, memorándums, cartas, órdenes, etc.) donde se encuentra la evaluación de impacto realizada antes de la adquisición del equipo de sistema de circuito cerrado de cámaras de seguridad mencionado en el ítem 22. 
27. Copia digital de la documentación cualquiera que sea su denominación (correos electrónicos, memorándums, cartas, órdenes, etc.) donde se encuentra la evaluación de impacto realizada durante el funcionamiento del equipo de sistema de circuito cerrado de cámaras de seguridad mencionado en el ítem 22. 
28.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22, así como de los mecanismos de auditoría y rendición de cuentas. 
29. Copia digital del reglamento, protocolo, instructivo, política, manual o documento cualquiera que sea su denominación, que contenga las regulaciones vigentes de protección de los datos personales (imagen, voz, datos biométricos, etc.) y la privacidad de la información obtenida con el sistema de circuito cerrado de cámaras de seguridad mencionado en el ítem 22. 
30. Detalle del lugar donde se encuentra el servidor y las especificaciones técnicas del mismo, en el que se aloja la información obtenida a través del equipo de sistema de circuito cerrado de cámaras de seguridad mencionado en el ítem 22. 
31. Detalle de la empresa responsable (o empresas) del resguardo del servidor en el que se aloja la información obtenida a través del equipo de sistema de circuito cerrado de cámaras de seguridad mencionado en el ítem 22. 
32. Copia digital del protocolo o lineamientos de comunicación entre la Presidencia de la República y la empresa responsable del resguardo del servidor en el que se aloja la información obtenida a través del equipo de sistema de circuito cerrado de cámaras de seguridad mencionado en el ítem 22. 
Mantenimiento de Sistema de Vigilancia (2) 
33. Copia íntegra, en versión pública y formato digital, del Expediente de contratación del "Servicio de mantenimiento preventivo y correctivo para el sistema de circuito cerrado de cámaras de seguridad del MINEC (ver solic. de cotiz. y espec. tec. En archivos adjuntos)" (términos de referencia, bases, ofertas, cuadros comparativos, contratos, facturas, etc.); una adquisición realizada por Libre Gestión y registrada bajo el correlativo de COMPRASAL número LG-20200045. 
34. Copia íntegra, en versión pública y formato digital, del expediente de compra o adquisición (términos de referencia, bases, ofertas, cuadros comparativos, contratos, facturas, etc.) del equipo de sistema de circuito cerrado de cámaras de seguridad mencionado en el ítem 33. 
35. Detalle del marco legal o normativo (leyes, reglamentos, ordenanzas, etc.) que habilita al Ministerio de Economía a adquirir y utilizar el sistema de circuito cerrado de cámaras de seguridad mencionado en el ítem 33. 
36. Copia digital de la documentación (correos electrónicos, memorándums, cartas, órdenes, etc.) en la que se justifique la adquisición del equipo de sistema de circuito cerrado de cámaras de seguridad mencionado en el ítem 33, así como en la que se justifique la contratación del servicio de mantenimiento (términos de referencia, bases, ofertas, cuadros comparativos, contratos, facturas, etc.) para dicho sistema mencionado en el mismo ítem. 
37. Copia digital de la documentación cualquiera que sea su denominación (correos electrónicos, memorándums, cartas, órdenes, etc.) donde se encuentra la evaluación de impacto realizada antes de la adquisición del equipo de sistema de circuito cerrado de cámaras de seguridad mencionado en el ítem 33. 
38. Copia digital de la documentación cualquiera que sea su denominación (correos electrónicos, memorándums, cartas, órdenes, etc.) donde se encuentra la evaluación de impacto realizada durante el funcionamiento del equipo de sistema de circuito cerrado de cámaras de seguridad mencionado en el ítem 33. 
39. Copia digital del reglamento, protocolo, instructivo, política, manual o documento cualquiera que sea su denominación, que contenga las regulaciones vigentes sobre el uso y cifrado de los datos e informaciones obtenidas con el sistema de circuito cerrado de cámaras de seguridad mencionado en el ítem 33, así como de los mecanismos de auditoria y rendición de cuentas.
 40. Copia digital del reglamento, protocolo, instructivo, política, manual o documento cualquiera que sea su denominación, que contenga las regulaciones vigentes de protección de los datos personales (imagen, voz, datos biométricos, etc.) y la privacidad de la información obtenida con el sistema de circuito cerrado de cámaras de seguridad mencionado en el ítem 33. 
41. Detalle del lugar donde se encuentra el servidor y las especificaciones técnicas del mismo, en el que se aloja la información obtenida a través del equipo de sistema de circuito cerrado de cámaras de seguridad mencionado en el ítem 33. 
42. Detalle de la empresa responsable (o empresas) del resguardo del servidor en el que se aloja la información obtenida a través del equipo de sistema de circuito cerrado de cámaras de seguridad mencionado en el ítem 33. 
43. Copia digital del protocolo o lineamientos de comunicación entre la Presidencia de la República y la empresa responsable del resguardo del servidor en el que se aloja la información obtenida a través del equipo de sistema de circuito cerrado de cámaras de seguridad mencionado en el ítem 33. 
Mantenimiento de Lector de Huella Digital 
44. Copia íntegra, en versión pública y formato digital, del Expediente de contratación de "Servicio de mantenimiento y reparación de lector de huella digital MCA ZKTEKO MOD. A8-C, CENADE Santa Ana (ver solic. de cotiz. con especif. en archivo adjunto" (términos de referencia, bases, ofertas, cuadros comparativos, contratos, facturas, etc.); una adquisición realizada por Libre Gestión y registrada bajo el correlativo de COMPRASAL número LG20200022. 
45. Copia íntegra, en versión pública y formato digital, del expediente de compra o adquisición (términos de referencia, bases, ofertas, cuadros comparativos, contratos, facturas, etc.) del lector de huella digital mencionado en el ítem 44. 
46. Detalle del marco legal o normativo (leyes, reglamentos, ordenanzas, etc.) que habilita al Ministerio de Economía a adquirir y utilizar el lector de huella digital mencionado en el ítem 44. 
47. Copia digital de la documentación (correos electrónicos, memorándums, cartas, órdenes, etc.) en la que se justifique la adquisición del lector de huella digital mencionado en el ítem 44, así como en la que se justifique la contratación del servicio de mantenimiento (términos de referencia, bases, ofertas, cuadros comparativos, contratos, facturas, etc.) para dicho lector mencionado en el mismo ítem. 
48. Copia digital de la documentación cualquiera que sea su denominación (correos electrónicos, memorándums, cartas, órdenes, etc.) donde se encuentra la evaluación de impacto realizada antes de la adquisición del lector de huella digital mencionado en el ítem 44. 
49. Copia digital de la documentación cualquiera que sea su denominación (correos electrónicos, memorándums, cartas, órdenes, etc.) donde se encuentra la evaluación de impacto realizada durante el funcionamiento del lector de huella digital mencionado en el ítem 44. 
50. Copia digital del reglamento, protocolo, instructivo, política, manual o documento cualquiera que sea su denominación, que contenga las regulaciones vigentes sobre el uso y cifrado de los datos e informaciones obtenidas con el lector de huella digital mencionado en el ítem 44, así como de los mecanismos de auditoría y rendición de cuentas. 
51. Copia digital del reglamento, protocolo, instructivo, política, manual o documento cualquiera que sea su denominación, que contenga las regulaciones vigentes de protección de los datos biométricos (huellas, imagen, voz, etc.) obtenidos con el lector de huella digital mencionado en el ítem 44. 
52. Detalle del lugar donde se encuentra el servidor y las especificaciones técnicas del mismo, en el que se aloja la información obtenida a través del lector de huella digital mencionado en el ítem 44. 
53. Detalle de la empresa responsable (o empresas) del resguardo del servidor en el que se aloja la información obtenida a través del lector de huella digital mencionado en el ítem 44. 
54. Copia digital del protocolo o lineamientos de comunicación entre la Presidencia de la República y la empresa responsable del resguardo del servidor en el que se aloja la información obtenida a través del lector de huella digital mencionado en el ítem 44. 
Compra de Firewall para Protección de Enlace Digital con Cámaras de Seguridad 
55. Copia íntegra, en versión pública y formato digital, del Expediente de "Compra de 2 Firewall de
Perímetro de última generación marca Fortinet para protección de enlace digital instalado de 5
MBPS para la transmisión de datos de cámaras de seguridad. (Ver términos de referencia en adjunto)" (términos de referencia, bases, ofertas, cuadros comparativos, contratos, facturas, etc.): una adquisición realizada por Libre Gestión y registrada bajo el correlativo de COMPRASAL número LG-20200195
56. Detalle del marco legal o normativo (leyes, reglamentos, ordenanz.as, etc.) que habilita al Ministerio de Economía a adquirir y utilizar el Firewall y las cámaras de seguridad mencionados en el ítem 55. 
57. Copia digital de la documentación (correos electrónicos, memorándums, cartas, etc.) en la que se justifique la compra de los Firewall mencionados en el ítem 55
58. Detalle del lugar donde se encuentra el servidor y las especificaciones técnicas del mismo, en el que se aloja la información obtenida a través de las cámaras de seguridad mencionadas en el ítem 55
59. Detalle de la empresa responsable (o empresas) del resguardo del servidor en el que se aloja la información obtenida a través de las cámaras de seguridad mencionadas en el ítem 55. 
60. Copia digital del protocolo o lineamientos de comunicación entre la Presidencia de la República y la empresa responsable del resguardo del servidor en el que se aloja la información obtenida a través de las cámaras de seguridad mencionadas en el ítem 44.
Compra de Piezas para Dron 
61. Copia íntegra, en versión pública y formato digital, del Expediente de "Compra de piezas para uso de DROM. ver solic. de cotiz. y especificaciones en archivo adjunto" (términos de referencia, bases, ofertas, cuadros comparativos, contratos, facturas, etc.); una adquisición realizada por Libre Gestión y registrada bajo el correlativo de COMPRASAL número LG- 20210011. 
62. Copia íntegra, en versión pública y formato digital, del expediente de compra o adquisición (términos de referencia, bases, ofertas, cuadros comparativos, contratos, facturas, etc.) del dron mencionado en el ítem 29. 
Forma de Entrega de la Información: 
• Digital
</v>
      </c>
      <c r="G39" s="21">
        <v>0</v>
      </c>
      <c r="H39" s="21">
        <v>62</v>
      </c>
      <c r="I39" s="32">
        <v>0</v>
      </c>
      <c r="J39" s="32">
        <v>0</v>
      </c>
      <c r="K39" s="32">
        <v>0</v>
      </c>
      <c r="L39" s="32">
        <v>0</v>
      </c>
      <c r="M39" s="21">
        <v>0</v>
      </c>
      <c r="N39" s="21">
        <v>0</v>
      </c>
      <c r="O39" s="21">
        <v>0</v>
      </c>
      <c r="P39" s="21">
        <v>0</v>
      </c>
      <c r="Q39" s="19">
        <v>44274</v>
      </c>
      <c r="R39" s="21">
        <v>1</v>
      </c>
      <c r="S39" s="21">
        <v>0</v>
      </c>
      <c r="T39" s="21">
        <v>0</v>
      </c>
      <c r="U39" s="21">
        <v>0</v>
      </c>
      <c r="V39" s="21">
        <v>1</v>
      </c>
      <c r="W39" s="21">
        <v>1</v>
      </c>
      <c r="X39" s="75">
        <v>0</v>
      </c>
      <c r="Y39" s="75">
        <v>0</v>
      </c>
      <c r="Z39" s="75">
        <v>0</v>
      </c>
      <c r="AA39" s="75">
        <v>0</v>
      </c>
      <c r="AB39" s="75">
        <v>0</v>
      </c>
      <c r="AC39" s="16"/>
      <c r="AD39" s="24" t="str">
        <f>'[1]Consolidado de solicitudes 2021'!AK95</f>
        <v>UACI</v>
      </c>
      <c r="AE39" s="34">
        <v>44274</v>
      </c>
      <c r="AF39" s="18">
        <v>44312</v>
      </c>
      <c r="AG39" s="18">
        <v>44312</v>
      </c>
      <c r="AH39" s="21">
        <f>'[1]Consolidado de solicitudes 2021'!AQ95</f>
        <v>0</v>
      </c>
      <c r="AI39" s="21">
        <f>'[1]Consolidado de solicitudes 2021'!AR95</f>
        <v>1</v>
      </c>
      <c r="AJ39" s="21">
        <f>'[1]Consolidado de solicitudes 2021'!AS95</f>
        <v>1</v>
      </c>
      <c r="AK39" s="75">
        <f>'[1]Consolidado de solicitudes 2021'!AT95</f>
        <v>0</v>
      </c>
      <c r="AL39" s="21">
        <f>'[1]Consolidado de solicitudes 2021'!AU95</f>
        <v>0</v>
      </c>
      <c r="AM39" s="21">
        <f>'[1]Consolidado de solicitudes 2021'!AV95</f>
        <v>0</v>
      </c>
      <c r="AN39" s="21">
        <f>'[1]Consolidado de solicitudes 2021'!AW95</f>
        <v>1</v>
      </c>
      <c r="AO39" s="75">
        <f>'[1]Consolidado de solicitudes 2021'!AX95</f>
        <v>0</v>
      </c>
      <c r="AP39" s="75">
        <f>'[1]Consolidado de solicitudes 2021'!AY95</f>
        <v>0</v>
      </c>
      <c r="AQ39" s="75">
        <f>'[1]Consolidado de solicitudes 2021'!AZ95</f>
        <v>0</v>
      </c>
      <c r="AR39" s="75">
        <f>'[1]Consolidado de solicitudes 2021'!BA95</f>
        <v>0</v>
      </c>
      <c r="AS39" s="75">
        <f>'[1]Consolidado de solicitudes 2021'!BB95</f>
        <v>0</v>
      </c>
      <c r="AT39" s="21">
        <f>'[1]Consolidado de solicitudes 2021'!BC95</f>
        <v>0</v>
      </c>
      <c r="AU39" s="21">
        <f>'[1]Consolidado de solicitudes 2021'!BD95</f>
        <v>0</v>
      </c>
      <c r="AV39" s="21">
        <f>'[1]Consolidado de solicitudes 2021'!BE95</f>
        <v>0</v>
      </c>
      <c r="AW39" s="21">
        <f>'[1]Consolidado de solicitudes 2021'!BF95</f>
        <v>1</v>
      </c>
      <c r="AX39" s="21">
        <f>'[1]Consolidado de solicitudes 2021'!BM95</f>
        <v>0</v>
      </c>
      <c r="AY39" s="75">
        <f>'[1]Consolidado de solicitudes 2021'!BN95</f>
        <v>0</v>
      </c>
      <c r="AZ39" s="75">
        <f>'[1]Consolidado de solicitudes 2021'!BO95</f>
        <v>1</v>
      </c>
      <c r="BA39" s="75">
        <f>'[1]Consolidado de solicitudes 2021'!BP95</f>
        <v>0</v>
      </c>
      <c r="BB39" s="75">
        <f>'[1]Consolidado de solicitudes 2021'!BQ95</f>
        <v>0</v>
      </c>
      <c r="BC39" s="75">
        <f>'[1]Consolidado de solicitudes 2021'!BR95</f>
        <v>0</v>
      </c>
      <c r="BD39" s="21">
        <f>'[1]Consolidado de solicitudes 2021'!BS95</f>
        <v>0</v>
      </c>
      <c r="BE39" s="75">
        <f>'[1]Consolidado de solicitudes 2021'!BT95</f>
        <v>0</v>
      </c>
    </row>
    <row r="40" spans="2:57" ht="23.1" customHeight="1" x14ac:dyDescent="0.25">
      <c r="B40" s="33">
        <v>32</v>
      </c>
      <c r="C40" s="16" t="str">
        <f>'[1]Consolidado de solicitudes 2021'!C96</f>
        <v>MINEC-2021-0084</v>
      </c>
      <c r="D40" s="32">
        <v>1</v>
      </c>
      <c r="E40" s="32">
        <v>0</v>
      </c>
      <c r="F40" s="59" t="str">
        <f>'[1]Consolidado de solicitudes 2021'!I96</f>
        <v xml:space="preserve">Lista de empresas con categoría de “pequeñas empresas” con su giro comercial, venta y compra de productos comerciales. Tengan permiso para importar productos al país. </v>
      </c>
      <c r="G40" s="21">
        <v>0</v>
      </c>
      <c r="H40" s="21">
        <v>1</v>
      </c>
      <c r="I40" s="32">
        <v>0</v>
      </c>
      <c r="J40" s="32">
        <v>0</v>
      </c>
      <c r="K40" s="32">
        <v>0</v>
      </c>
      <c r="L40" s="32">
        <v>0</v>
      </c>
      <c r="M40" s="21">
        <v>0</v>
      </c>
      <c r="N40" s="21">
        <v>0</v>
      </c>
      <c r="O40" s="21">
        <v>0</v>
      </c>
      <c r="P40" s="21">
        <v>0</v>
      </c>
      <c r="Q40" s="19">
        <v>44274</v>
      </c>
      <c r="R40" s="21">
        <v>0</v>
      </c>
      <c r="S40" s="21">
        <v>1</v>
      </c>
      <c r="T40" s="21">
        <v>0</v>
      </c>
      <c r="U40" s="21">
        <v>0</v>
      </c>
      <c r="V40" s="21">
        <v>1</v>
      </c>
      <c r="W40" s="21">
        <v>1</v>
      </c>
      <c r="X40" s="75">
        <v>0</v>
      </c>
      <c r="Y40" s="75">
        <v>0</v>
      </c>
      <c r="Z40" s="75">
        <v>0</v>
      </c>
      <c r="AA40" s="75">
        <v>0</v>
      </c>
      <c r="AB40" s="75">
        <v>0</v>
      </c>
      <c r="AC40" s="62"/>
      <c r="AD40" s="24" t="str">
        <f>'[1]Consolidado de solicitudes 2021'!AK96</f>
        <v>DIGESTYC</v>
      </c>
      <c r="AE40" s="18">
        <v>44274</v>
      </c>
      <c r="AF40" s="18">
        <v>44278</v>
      </c>
      <c r="AG40" s="18">
        <v>44279</v>
      </c>
      <c r="AH40" s="21">
        <f>'[1]Consolidado de solicitudes 2021'!AQ96</f>
        <v>1</v>
      </c>
      <c r="AI40" s="21">
        <f>'[1]Consolidado de solicitudes 2021'!AR96</f>
        <v>0</v>
      </c>
      <c r="AJ40" s="21">
        <f>'[1]Consolidado de solicitudes 2021'!AS96</f>
        <v>1</v>
      </c>
      <c r="AK40" s="75">
        <f>'[1]Consolidado de solicitudes 2021'!AT96</f>
        <v>0</v>
      </c>
      <c r="AL40" s="21">
        <f>'[1]Consolidado de solicitudes 2021'!AU96</f>
        <v>0</v>
      </c>
      <c r="AM40" s="21">
        <f>'[1]Consolidado de solicitudes 2021'!AV96</f>
        <v>1</v>
      </c>
      <c r="AN40" s="21">
        <f>'[1]Consolidado de solicitudes 2021'!AW96</f>
        <v>0</v>
      </c>
      <c r="AO40" s="75">
        <f>'[1]Consolidado de solicitudes 2021'!AX96</f>
        <v>0</v>
      </c>
      <c r="AP40" s="75">
        <f>'[1]Consolidado de solicitudes 2021'!AY96</f>
        <v>0</v>
      </c>
      <c r="AQ40" s="75">
        <f>'[1]Consolidado de solicitudes 2021'!AZ96</f>
        <v>0</v>
      </c>
      <c r="AR40" s="75">
        <f>'[1]Consolidado de solicitudes 2021'!BA96</f>
        <v>0</v>
      </c>
      <c r="AS40" s="75">
        <f>'[1]Consolidado de solicitudes 2021'!BB96</f>
        <v>0</v>
      </c>
      <c r="AT40" s="21">
        <f>'[1]Consolidado de solicitudes 2021'!BC96</f>
        <v>0</v>
      </c>
      <c r="AU40" s="21">
        <f>'[1]Consolidado de solicitudes 2021'!BD96</f>
        <v>0</v>
      </c>
      <c r="AV40" s="21">
        <f>'[1]Consolidado de solicitudes 2021'!BE96</f>
        <v>1</v>
      </c>
      <c r="AW40" s="21">
        <f>'[1]Consolidado de solicitudes 2021'!BF96</f>
        <v>0</v>
      </c>
      <c r="AX40" s="21">
        <f>'[1]Consolidado de solicitudes 2021'!BM96</f>
        <v>1</v>
      </c>
      <c r="AY40" s="75">
        <f>'[1]Consolidado de solicitudes 2021'!BN96</f>
        <v>0</v>
      </c>
      <c r="AZ40" s="75">
        <f>'[1]Consolidado de solicitudes 2021'!BO96</f>
        <v>0</v>
      </c>
      <c r="BA40" s="75">
        <f>'[1]Consolidado de solicitudes 2021'!BP96</f>
        <v>0</v>
      </c>
      <c r="BB40" s="75">
        <f>'[1]Consolidado de solicitudes 2021'!BQ96</f>
        <v>0</v>
      </c>
      <c r="BC40" s="75">
        <f>'[1]Consolidado de solicitudes 2021'!BR96</f>
        <v>0</v>
      </c>
      <c r="BD40" s="21">
        <f>'[1]Consolidado de solicitudes 2021'!BS96</f>
        <v>0</v>
      </c>
      <c r="BE40" s="75">
        <f>'[1]Consolidado de solicitudes 2021'!BT96</f>
        <v>0</v>
      </c>
    </row>
    <row r="41" spans="2:57" ht="23.1" customHeight="1" x14ac:dyDescent="0.25">
      <c r="B41" s="33">
        <v>33</v>
      </c>
      <c r="C41" s="16" t="str">
        <f>'[1]Consolidado de solicitudes 2021'!C97</f>
        <v>MINEC-2021-0085</v>
      </c>
      <c r="D41" s="32">
        <v>0</v>
      </c>
      <c r="E41" s="32">
        <v>1</v>
      </c>
      <c r="F41" s="59" t="str">
        <f>'[1]Consolidado de solicitudes 2021'!I97</f>
        <v>Ingreso total mensual promedio de hogares rurales para el período 2000-2019, por año, en USD
Ingreso total mensual promedio de hogares rurales receptores de remesas para el período 2000-2019, por año, en USD
Ingreso total mensual promedio de hogares rurales no receptores de remesas para el período 2000-2019, por año, en USD
Ingreso total mensual promedio de hogares urbanos para el período 2000-2019, por año, en USD
Ingreso total mensual promedio de hogares urbanos receptores de remesas para el período 2000-2019, por año, en USD
Ingreso total mensual promedio de hogares urbanos no receptores remesas para el período 2000-2019, por año, en USD
Ingreso total mensual promedio de hogares del país para el período 2000-2019, por año, en USD
Ingreso total mensual promedio de hogares del país receptores de remesas para el período 2000-2019, por año, en USD
Ingreso total mensual promedio de hogares del país no receptores de remesas para el período 2000-2019, por año, en USD</v>
      </c>
      <c r="G41" s="21">
        <v>0</v>
      </c>
      <c r="H41" s="21">
        <v>171</v>
      </c>
      <c r="I41" s="32">
        <v>0</v>
      </c>
      <c r="J41" s="32">
        <v>0</v>
      </c>
      <c r="K41" s="32">
        <v>0</v>
      </c>
      <c r="L41" s="32">
        <v>0</v>
      </c>
      <c r="M41" s="21">
        <v>0</v>
      </c>
      <c r="N41" s="21">
        <v>0</v>
      </c>
      <c r="O41" s="21">
        <v>0</v>
      </c>
      <c r="P41" s="21">
        <v>0</v>
      </c>
      <c r="Q41" s="19">
        <v>44277</v>
      </c>
      <c r="R41" s="21">
        <v>1</v>
      </c>
      <c r="S41" s="21">
        <v>0</v>
      </c>
      <c r="T41" s="21">
        <v>0</v>
      </c>
      <c r="U41" s="21">
        <v>0</v>
      </c>
      <c r="V41" s="21">
        <v>1</v>
      </c>
      <c r="W41" s="21">
        <v>1</v>
      </c>
      <c r="X41" s="75">
        <v>0</v>
      </c>
      <c r="Y41" s="75">
        <v>0</v>
      </c>
      <c r="Z41" s="75">
        <v>0</v>
      </c>
      <c r="AA41" s="75">
        <v>0</v>
      </c>
      <c r="AB41" s="75">
        <v>0</v>
      </c>
      <c r="AC41" s="62"/>
      <c r="AD41" s="24" t="str">
        <f>'[1]Consolidado de solicitudes 2021'!AK97</f>
        <v>DIGESTYC</v>
      </c>
      <c r="AE41" s="18">
        <v>44277</v>
      </c>
      <c r="AF41" s="18">
        <v>44280</v>
      </c>
      <c r="AG41" s="18">
        <v>44294</v>
      </c>
      <c r="AH41" s="21">
        <f>'[1]Consolidado de solicitudes 2021'!AQ97</f>
        <v>1</v>
      </c>
      <c r="AI41" s="21">
        <f>'[1]Consolidado de solicitudes 2021'!AR97</f>
        <v>0</v>
      </c>
      <c r="AJ41" s="21">
        <f>'[1]Consolidado de solicitudes 2021'!AS97</f>
        <v>1</v>
      </c>
      <c r="AK41" s="75">
        <f>'[1]Consolidado de solicitudes 2021'!AT97</f>
        <v>0</v>
      </c>
      <c r="AL41" s="21">
        <f>'[1]Consolidado de solicitudes 2021'!AU97</f>
        <v>0</v>
      </c>
      <c r="AM41" s="21">
        <f>'[1]Consolidado de solicitudes 2021'!AV97</f>
        <v>1</v>
      </c>
      <c r="AN41" s="21">
        <f>'[1]Consolidado de solicitudes 2021'!AW97</f>
        <v>0</v>
      </c>
      <c r="AO41" s="75">
        <f>'[1]Consolidado de solicitudes 2021'!AX97</f>
        <v>0</v>
      </c>
      <c r="AP41" s="75">
        <f>'[1]Consolidado de solicitudes 2021'!AY97</f>
        <v>0</v>
      </c>
      <c r="AQ41" s="75">
        <f>'[1]Consolidado de solicitudes 2021'!AZ97</f>
        <v>0</v>
      </c>
      <c r="AR41" s="75">
        <f>'[1]Consolidado de solicitudes 2021'!BA97</f>
        <v>0</v>
      </c>
      <c r="AS41" s="75">
        <f>'[1]Consolidado de solicitudes 2021'!BB97</f>
        <v>0</v>
      </c>
      <c r="AT41" s="21">
        <f>'[1]Consolidado de solicitudes 2021'!BC97</f>
        <v>0</v>
      </c>
      <c r="AU41" s="21">
        <f>'[1]Consolidado de solicitudes 2021'!BD97</f>
        <v>0</v>
      </c>
      <c r="AV41" s="21">
        <f>'[1]Consolidado de solicitudes 2021'!BE97</f>
        <v>1</v>
      </c>
      <c r="AW41" s="21">
        <f>'[1]Consolidado de solicitudes 2021'!BF97</f>
        <v>0</v>
      </c>
      <c r="AX41" s="21">
        <f>'[1]Consolidado de solicitudes 2021'!BM97</f>
        <v>1</v>
      </c>
      <c r="AY41" s="75">
        <f>'[1]Consolidado de solicitudes 2021'!BN97</f>
        <v>0</v>
      </c>
      <c r="AZ41" s="75">
        <f>'[1]Consolidado de solicitudes 2021'!BO97</f>
        <v>0</v>
      </c>
      <c r="BA41" s="75">
        <f>'[1]Consolidado de solicitudes 2021'!BP97</f>
        <v>0</v>
      </c>
      <c r="BB41" s="75">
        <f>'[1]Consolidado de solicitudes 2021'!BQ97</f>
        <v>0</v>
      </c>
      <c r="BC41" s="75">
        <f>'[1]Consolidado de solicitudes 2021'!BR97</f>
        <v>0</v>
      </c>
      <c r="BD41" s="21">
        <f>'[1]Consolidado de solicitudes 2021'!BS97</f>
        <v>0</v>
      </c>
      <c r="BE41" s="75">
        <f>'[1]Consolidado de solicitudes 2021'!BT97</f>
        <v>0</v>
      </c>
    </row>
    <row r="42" spans="2:57" ht="23.1" customHeight="1" x14ac:dyDescent="0.25">
      <c r="B42" s="33">
        <v>34</v>
      </c>
      <c r="C42" s="16" t="str">
        <f>'[1]Consolidado de solicitudes 2021'!C98</f>
        <v>MINEC-2021-0086</v>
      </c>
      <c r="D42" s="32">
        <v>0</v>
      </c>
      <c r="E42" s="32">
        <v>1</v>
      </c>
      <c r="F42" s="59" t="str">
        <f>'[1]Consolidado de solicitudes 2021'!I98</f>
        <v>Solicito información o confirmación si el tratado de libre comercio entre Taiwan y El Salvador sigue vigente</v>
      </c>
      <c r="G42" s="21">
        <v>0</v>
      </c>
      <c r="H42" s="21">
        <v>1</v>
      </c>
      <c r="I42" s="32">
        <v>0</v>
      </c>
      <c r="J42" s="32">
        <v>0</v>
      </c>
      <c r="K42" s="32">
        <v>0</v>
      </c>
      <c r="L42" s="32">
        <v>0</v>
      </c>
      <c r="M42" s="21">
        <v>0</v>
      </c>
      <c r="N42" s="21">
        <v>0</v>
      </c>
      <c r="O42" s="21">
        <v>0</v>
      </c>
      <c r="P42" s="21">
        <v>0</v>
      </c>
      <c r="Q42" s="19">
        <v>44277</v>
      </c>
      <c r="R42" s="21">
        <v>1</v>
      </c>
      <c r="S42" s="21">
        <v>0</v>
      </c>
      <c r="T42" s="21">
        <v>0</v>
      </c>
      <c r="U42" s="21">
        <v>0</v>
      </c>
      <c r="V42" s="21">
        <v>1</v>
      </c>
      <c r="W42" s="21">
        <v>1</v>
      </c>
      <c r="X42" s="75">
        <v>0</v>
      </c>
      <c r="Y42" s="75">
        <v>0</v>
      </c>
      <c r="Z42" s="75">
        <v>0</v>
      </c>
      <c r="AA42" s="75">
        <v>0</v>
      </c>
      <c r="AB42" s="75">
        <v>0</v>
      </c>
      <c r="AC42" s="62"/>
      <c r="AD42" s="24" t="str">
        <f>'[1]Consolidado de solicitudes 2021'!AK98</f>
        <v>DATCO</v>
      </c>
      <c r="AE42" s="18">
        <v>44277</v>
      </c>
      <c r="AF42" s="18">
        <v>44279</v>
      </c>
      <c r="AG42" s="18">
        <v>44279</v>
      </c>
      <c r="AH42" s="21">
        <f>'[1]Consolidado de solicitudes 2021'!AQ98</f>
        <v>1</v>
      </c>
      <c r="AI42" s="21">
        <f>'[1]Consolidado de solicitudes 2021'!AR98</f>
        <v>0</v>
      </c>
      <c r="AJ42" s="21">
        <f>'[1]Consolidado de solicitudes 2021'!AS98</f>
        <v>1</v>
      </c>
      <c r="AK42" s="75">
        <f>'[1]Consolidado de solicitudes 2021'!AT98</f>
        <v>0</v>
      </c>
      <c r="AL42" s="21">
        <f>'[1]Consolidado de solicitudes 2021'!AU98</f>
        <v>0</v>
      </c>
      <c r="AM42" s="21">
        <f>'[1]Consolidado de solicitudes 2021'!AV98</f>
        <v>0</v>
      </c>
      <c r="AN42" s="21">
        <f>'[1]Consolidado de solicitudes 2021'!AW98</f>
        <v>1</v>
      </c>
      <c r="AO42" s="75">
        <f>'[1]Consolidado de solicitudes 2021'!AX98</f>
        <v>0</v>
      </c>
      <c r="AP42" s="75">
        <f>'[1]Consolidado de solicitudes 2021'!AY98</f>
        <v>0</v>
      </c>
      <c r="AQ42" s="75">
        <f>'[1]Consolidado de solicitudes 2021'!AZ98</f>
        <v>0</v>
      </c>
      <c r="AR42" s="75">
        <f>'[1]Consolidado de solicitudes 2021'!BA98</f>
        <v>0</v>
      </c>
      <c r="AS42" s="75">
        <f>'[1]Consolidado de solicitudes 2021'!BB98</f>
        <v>0</v>
      </c>
      <c r="AT42" s="21">
        <f>'[1]Consolidado de solicitudes 2021'!BC98</f>
        <v>0</v>
      </c>
      <c r="AU42" s="21">
        <f>'[1]Consolidado de solicitudes 2021'!BD98</f>
        <v>0</v>
      </c>
      <c r="AV42" s="21">
        <f>'[1]Consolidado de solicitudes 2021'!BE98</f>
        <v>0</v>
      </c>
      <c r="AW42" s="21">
        <f>'[1]Consolidado de solicitudes 2021'!BF98</f>
        <v>1</v>
      </c>
      <c r="AX42" s="21">
        <f>'[1]Consolidado de solicitudes 2021'!BM98</f>
        <v>1</v>
      </c>
      <c r="AY42" s="75">
        <f>'[1]Consolidado de solicitudes 2021'!BN98</f>
        <v>0</v>
      </c>
      <c r="AZ42" s="75">
        <f>'[1]Consolidado de solicitudes 2021'!BO98</f>
        <v>0</v>
      </c>
      <c r="BA42" s="75">
        <f>'[1]Consolidado de solicitudes 2021'!BP98</f>
        <v>0</v>
      </c>
      <c r="BB42" s="75">
        <f>'[1]Consolidado de solicitudes 2021'!BQ98</f>
        <v>0</v>
      </c>
      <c r="BC42" s="75">
        <f>'[1]Consolidado de solicitudes 2021'!BR98</f>
        <v>0</v>
      </c>
      <c r="BD42" s="21">
        <f>'[1]Consolidado de solicitudes 2021'!BS98</f>
        <v>0</v>
      </c>
      <c r="BE42" s="75">
        <f>'[1]Consolidado de solicitudes 2021'!BT98</f>
        <v>0</v>
      </c>
    </row>
    <row r="43" spans="2:57" ht="23.1" customHeight="1" x14ac:dyDescent="0.25">
      <c r="B43" s="33">
        <v>35</v>
      </c>
      <c r="C43" s="16" t="str">
        <f>'[1]Consolidado de solicitudes 2021'!C99</f>
        <v>MINEC-2021-0087</v>
      </c>
      <c r="D43" s="32">
        <v>0</v>
      </c>
      <c r="E43" s="32">
        <v>1</v>
      </c>
      <c r="F43" s="59" t="s">
        <v>690</v>
      </c>
      <c r="G43" s="21">
        <v>0</v>
      </c>
      <c r="H43" s="21">
        <v>1</v>
      </c>
      <c r="I43" s="32">
        <v>0</v>
      </c>
      <c r="J43" s="32">
        <v>0</v>
      </c>
      <c r="K43" s="32">
        <v>0</v>
      </c>
      <c r="L43" s="32">
        <v>0</v>
      </c>
      <c r="M43" s="21">
        <v>0</v>
      </c>
      <c r="N43" s="21">
        <v>0</v>
      </c>
      <c r="O43" s="21">
        <v>0</v>
      </c>
      <c r="P43" s="21">
        <v>0</v>
      </c>
      <c r="Q43" s="19">
        <v>44277</v>
      </c>
      <c r="R43" s="21">
        <v>1</v>
      </c>
      <c r="S43" s="21">
        <v>0</v>
      </c>
      <c r="T43" s="21">
        <v>0</v>
      </c>
      <c r="U43" s="21">
        <v>0</v>
      </c>
      <c r="V43" s="21">
        <v>1</v>
      </c>
      <c r="W43" s="21">
        <v>1</v>
      </c>
      <c r="X43" s="75">
        <v>0</v>
      </c>
      <c r="Y43" s="75">
        <v>0</v>
      </c>
      <c r="Z43" s="75">
        <v>0</v>
      </c>
      <c r="AA43" s="75">
        <v>0</v>
      </c>
      <c r="AB43" s="75">
        <v>0</v>
      </c>
      <c r="AC43" s="62"/>
      <c r="AD43" s="24" t="str">
        <f>'[1]Consolidado de solicitudes 2021'!AK99</f>
        <v>DIGESTYC</v>
      </c>
      <c r="AE43" s="18">
        <v>44277</v>
      </c>
      <c r="AF43" s="18">
        <v>44293</v>
      </c>
      <c r="AG43" s="18">
        <v>44293</v>
      </c>
      <c r="AH43" s="21">
        <f>'[1]Consolidado de solicitudes 2021'!AQ99</f>
        <v>1</v>
      </c>
      <c r="AI43" s="21">
        <f>'[1]Consolidado de solicitudes 2021'!AR99</f>
        <v>0</v>
      </c>
      <c r="AJ43" s="21">
        <f>'[1]Consolidado de solicitudes 2021'!AS99</f>
        <v>1</v>
      </c>
      <c r="AK43" s="75">
        <f>'[1]Consolidado de solicitudes 2021'!AT99</f>
        <v>0</v>
      </c>
      <c r="AL43" s="21">
        <f>'[1]Consolidado de solicitudes 2021'!AU99</f>
        <v>0</v>
      </c>
      <c r="AM43" s="21">
        <f>'[1]Consolidado de solicitudes 2021'!AV99</f>
        <v>0</v>
      </c>
      <c r="AN43" s="21">
        <f>'[1]Consolidado de solicitudes 2021'!AW99</f>
        <v>1</v>
      </c>
      <c r="AO43" s="75">
        <f>'[1]Consolidado de solicitudes 2021'!AX99</f>
        <v>0</v>
      </c>
      <c r="AP43" s="75">
        <f>'[1]Consolidado de solicitudes 2021'!AY99</f>
        <v>0</v>
      </c>
      <c r="AQ43" s="75">
        <f>'[1]Consolidado de solicitudes 2021'!AZ99</f>
        <v>0</v>
      </c>
      <c r="AR43" s="75">
        <f>'[1]Consolidado de solicitudes 2021'!BA99</f>
        <v>0</v>
      </c>
      <c r="AS43" s="75">
        <f>'[1]Consolidado de solicitudes 2021'!BB99</f>
        <v>0</v>
      </c>
      <c r="AT43" s="21">
        <f>'[1]Consolidado de solicitudes 2021'!BC99</f>
        <v>0</v>
      </c>
      <c r="AU43" s="21">
        <f>'[1]Consolidado de solicitudes 2021'!BD99</f>
        <v>0</v>
      </c>
      <c r="AV43" s="21">
        <f>'[1]Consolidado de solicitudes 2021'!BE99</f>
        <v>0</v>
      </c>
      <c r="AW43" s="21">
        <f>'[1]Consolidado de solicitudes 2021'!BF99</f>
        <v>1</v>
      </c>
      <c r="AX43" s="21">
        <f>'[1]Consolidado de solicitudes 2021'!BM99</f>
        <v>1</v>
      </c>
      <c r="AY43" s="75">
        <f>'[1]Consolidado de solicitudes 2021'!BN99</f>
        <v>0</v>
      </c>
      <c r="AZ43" s="75">
        <f>'[1]Consolidado de solicitudes 2021'!BO99</f>
        <v>0</v>
      </c>
      <c r="BA43" s="75">
        <f>'[1]Consolidado de solicitudes 2021'!BP99</f>
        <v>0</v>
      </c>
      <c r="BB43" s="75">
        <f>'[1]Consolidado de solicitudes 2021'!BQ99</f>
        <v>0</v>
      </c>
      <c r="BC43" s="75">
        <f>'[1]Consolidado de solicitudes 2021'!BR99</f>
        <v>0</v>
      </c>
      <c r="BD43" s="21">
        <f>'[1]Consolidado de solicitudes 2021'!BS99</f>
        <v>0</v>
      </c>
      <c r="BE43" s="75">
        <f>'[1]Consolidado de solicitudes 2021'!BT99</f>
        <v>0</v>
      </c>
    </row>
    <row r="44" spans="2:57" ht="23.1" customHeight="1" x14ac:dyDescent="0.25">
      <c r="B44" s="33">
        <v>36</v>
      </c>
      <c r="C44" s="16" t="str">
        <f>'[1]Consolidado de solicitudes 2021'!C100</f>
        <v>MINEC-2021-0088</v>
      </c>
      <c r="D44" s="32">
        <v>0</v>
      </c>
      <c r="E44" s="32">
        <v>1</v>
      </c>
      <c r="F44" s="59" t="str">
        <f>'[1]Consolidado de solicitudes 2021'!I100</f>
        <v>1. ¿Cuántas personas fueron beneficiadas con canastas alimenticias se entregaron debido al apoyo por la pandemia COVID-19?
2. ¿Cuántas personas fueron beneficiadas con el subsidio de US$300.00 para la compra de alimentos a raíz de la pandemia de COVID-19?
3. ¿Cuántos subsidios de US$300.00 para la compra de alimentos a raíz de la pandemia de COVID-19 se entregaron?
4. ¿Cuál fue la inversión total en subsidios de $300 para la compra de alimentos a raíz de la pandemia de COVID-19?</v>
      </c>
      <c r="G44" s="21">
        <v>0</v>
      </c>
      <c r="H44" s="21">
        <v>4</v>
      </c>
      <c r="I44" s="32">
        <v>0</v>
      </c>
      <c r="J44" s="32">
        <v>0</v>
      </c>
      <c r="K44" s="32">
        <v>0</v>
      </c>
      <c r="L44" s="32">
        <v>0</v>
      </c>
      <c r="M44" s="21">
        <v>0</v>
      </c>
      <c r="N44" s="21">
        <v>0</v>
      </c>
      <c r="O44" s="21">
        <v>0</v>
      </c>
      <c r="P44" s="21">
        <v>0</v>
      </c>
      <c r="Q44" s="19">
        <v>44278</v>
      </c>
      <c r="R44" s="21">
        <v>1</v>
      </c>
      <c r="S44" s="21">
        <v>0</v>
      </c>
      <c r="T44" s="21">
        <v>0</v>
      </c>
      <c r="U44" s="21">
        <v>0</v>
      </c>
      <c r="V44" s="21">
        <v>1</v>
      </c>
      <c r="W44" s="21">
        <v>1</v>
      </c>
      <c r="X44" s="75">
        <v>0</v>
      </c>
      <c r="Y44" s="75">
        <v>0</v>
      </c>
      <c r="Z44" s="75">
        <v>0</v>
      </c>
      <c r="AA44" s="75">
        <v>0</v>
      </c>
      <c r="AB44" s="75">
        <v>0</v>
      </c>
      <c r="AC44" s="62"/>
      <c r="AD44" s="24" t="str">
        <f>'[1]Consolidado de solicitudes 2021'!AK100</f>
        <v>UFI</v>
      </c>
      <c r="AE44" s="18">
        <v>44278</v>
      </c>
      <c r="AF44" s="18">
        <v>44278</v>
      </c>
      <c r="AG44" s="18">
        <v>44281</v>
      </c>
      <c r="AH44" s="21">
        <f>'[1]Consolidado de solicitudes 2021'!AQ100</f>
        <v>0</v>
      </c>
      <c r="AI44" s="21">
        <f>'[1]Consolidado de solicitudes 2021'!AR100</f>
        <v>1</v>
      </c>
      <c r="AJ44" s="21">
        <f>'[1]Consolidado de solicitudes 2021'!AS100</f>
        <v>1</v>
      </c>
      <c r="AK44" s="75">
        <f>'[1]Consolidado de solicitudes 2021'!AT100</f>
        <v>0</v>
      </c>
      <c r="AL44" s="21">
        <f>'[1]Consolidado de solicitudes 2021'!AU100</f>
        <v>0</v>
      </c>
      <c r="AM44" s="21">
        <f>'[1]Consolidado de solicitudes 2021'!AV100</f>
        <v>0</v>
      </c>
      <c r="AN44" s="21">
        <f>'[1]Consolidado de solicitudes 2021'!AW100</f>
        <v>1</v>
      </c>
      <c r="AO44" s="75">
        <f>'[1]Consolidado de solicitudes 2021'!AX100</f>
        <v>0</v>
      </c>
      <c r="AP44" s="75">
        <f>'[1]Consolidado de solicitudes 2021'!AY100</f>
        <v>0</v>
      </c>
      <c r="AQ44" s="75">
        <f>'[1]Consolidado de solicitudes 2021'!AZ100</f>
        <v>0</v>
      </c>
      <c r="AR44" s="75">
        <f>'[1]Consolidado de solicitudes 2021'!BA100</f>
        <v>0</v>
      </c>
      <c r="AS44" s="75">
        <f>'[1]Consolidado de solicitudes 2021'!BB100</f>
        <v>0</v>
      </c>
      <c r="AT44" s="21">
        <f>'[1]Consolidado de solicitudes 2021'!BC100</f>
        <v>0</v>
      </c>
      <c r="AU44" s="21">
        <f>'[1]Consolidado de solicitudes 2021'!BD100</f>
        <v>0</v>
      </c>
      <c r="AV44" s="21">
        <f>'[1]Consolidado de solicitudes 2021'!BE100</f>
        <v>1</v>
      </c>
      <c r="AW44" s="21">
        <f>'[1]Consolidado de solicitudes 2021'!BF100</f>
        <v>0</v>
      </c>
      <c r="AX44" s="21">
        <f>'[1]Consolidado de solicitudes 2021'!BM100</f>
        <v>1</v>
      </c>
      <c r="AY44" s="75">
        <f>'[1]Consolidado de solicitudes 2021'!BN100</f>
        <v>0</v>
      </c>
      <c r="AZ44" s="75">
        <f>'[1]Consolidado de solicitudes 2021'!BO100</f>
        <v>0</v>
      </c>
      <c r="BA44" s="75">
        <f>'[1]Consolidado de solicitudes 2021'!BP100</f>
        <v>0</v>
      </c>
      <c r="BB44" s="75">
        <f>'[1]Consolidado de solicitudes 2021'!BQ100</f>
        <v>0</v>
      </c>
      <c r="BC44" s="75">
        <f>'[1]Consolidado de solicitudes 2021'!BR100</f>
        <v>0</v>
      </c>
      <c r="BD44" s="21">
        <f>'[1]Consolidado de solicitudes 2021'!BS100</f>
        <v>0</v>
      </c>
      <c r="BE44" s="75">
        <f>'[1]Consolidado de solicitudes 2021'!BT100</f>
        <v>0</v>
      </c>
    </row>
    <row r="45" spans="2:57" ht="23.1" customHeight="1" x14ac:dyDescent="0.25">
      <c r="B45" s="33">
        <v>37</v>
      </c>
      <c r="C45" s="16" t="str">
        <f>'[1]Consolidado de solicitudes 2021'!C101</f>
        <v>MINEC-2021-0089</v>
      </c>
      <c r="D45" s="32">
        <v>0</v>
      </c>
      <c r="E45" s="32">
        <v>1</v>
      </c>
      <c r="F45" s="59" t="str">
        <f>'[1]Consolidado de solicitudes 2021'!I101</f>
        <v>“Registro de viveros por municipio a nivel nacional, razón social, dirección, contacto, en la medida de lo posible una identificación si es gran, mediana, pequeña o micro empresa, inscritos legalmente en el ministerio de economía</v>
      </c>
      <c r="G45" s="21">
        <v>0</v>
      </c>
      <c r="H45" s="21">
        <v>1</v>
      </c>
      <c r="I45" s="32">
        <v>0</v>
      </c>
      <c r="J45" s="32">
        <v>0</v>
      </c>
      <c r="K45" s="32">
        <v>0</v>
      </c>
      <c r="L45" s="32">
        <v>0</v>
      </c>
      <c r="M45" s="21">
        <v>0</v>
      </c>
      <c r="N45" s="21">
        <v>0</v>
      </c>
      <c r="O45" s="21">
        <v>0</v>
      </c>
      <c r="P45" s="21">
        <v>0</v>
      </c>
      <c r="Q45" s="19">
        <v>44278</v>
      </c>
      <c r="R45" s="21">
        <v>1</v>
      </c>
      <c r="S45" s="21">
        <v>0</v>
      </c>
      <c r="T45" s="21">
        <v>0</v>
      </c>
      <c r="U45" s="21">
        <v>0</v>
      </c>
      <c r="V45" s="21">
        <v>1</v>
      </c>
      <c r="W45" s="21">
        <v>1</v>
      </c>
      <c r="X45" s="75">
        <v>0</v>
      </c>
      <c r="Y45" s="75">
        <v>0</v>
      </c>
      <c r="Z45" s="75">
        <v>0</v>
      </c>
      <c r="AA45" s="75">
        <v>0</v>
      </c>
      <c r="AB45" s="75">
        <v>0</v>
      </c>
      <c r="AC45" s="16"/>
      <c r="AD45" s="24" t="str">
        <f>'[1]Consolidado de solicitudes 2021'!AK101</f>
        <v>DIGESTYC</v>
      </c>
      <c r="AE45" s="18">
        <v>44278</v>
      </c>
      <c r="AF45" s="18">
        <v>44279</v>
      </c>
      <c r="AG45" s="18">
        <v>44279</v>
      </c>
      <c r="AH45" s="21">
        <f>'[1]Consolidado de solicitudes 2021'!AQ101</f>
        <v>0</v>
      </c>
      <c r="AI45" s="21">
        <f>'[1]Consolidado de solicitudes 2021'!AR101</f>
        <v>1</v>
      </c>
      <c r="AJ45" s="21">
        <f>'[1]Consolidado de solicitudes 2021'!AS101</f>
        <v>1</v>
      </c>
      <c r="AK45" s="75">
        <f>'[1]Consolidado de solicitudes 2021'!AT101</f>
        <v>0</v>
      </c>
      <c r="AL45" s="21">
        <f>'[1]Consolidado de solicitudes 2021'!AU101</f>
        <v>0</v>
      </c>
      <c r="AM45" s="21">
        <f>'[1]Consolidado de solicitudes 2021'!AV101</f>
        <v>1</v>
      </c>
      <c r="AN45" s="21">
        <f>'[1]Consolidado de solicitudes 2021'!AW101</f>
        <v>0</v>
      </c>
      <c r="AO45" s="75">
        <f>'[1]Consolidado de solicitudes 2021'!AX101</f>
        <v>0</v>
      </c>
      <c r="AP45" s="75">
        <f>'[1]Consolidado de solicitudes 2021'!AY101</f>
        <v>0</v>
      </c>
      <c r="AQ45" s="75">
        <f>'[1]Consolidado de solicitudes 2021'!AZ101</f>
        <v>0</v>
      </c>
      <c r="AR45" s="75">
        <f>'[1]Consolidado de solicitudes 2021'!BA101</f>
        <v>0</v>
      </c>
      <c r="AS45" s="75">
        <f>'[1]Consolidado de solicitudes 2021'!BB101</f>
        <v>0</v>
      </c>
      <c r="AT45" s="21">
        <f>'[1]Consolidado de solicitudes 2021'!BC101</f>
        <v>0</v>
      </c>
      <c r="AU45" s="21">
        <f>'[1]Consolidado de solicitudes 2021'!BD101</f>
        <v>1</v>
      </c>
      <c r="AV45" s="21">
        <f>'[1]Consolidado de solicitudes 2021'!BE101</f>
        <v>0</v>
      </c>
      <c r="AW45" s="21">
        <f>'[1]Consolidado de solicitudes 2021'!BF101</f>
        <v>0</v>
      </c>
      <c r="AX45" s="21">
        <f>'[1]Consolidado de solicitudes 2021'!BM101</f>
        <v>1</v>
      </c>
      <c r="AY45" s="75">
        <f>'[1]Consolidado de solicitudes 2021'!BN101</f>
        <v>0</v>
      </c>
      <c r="AZ45" s="75">
        <f>'[1]Consolidado de solicitudes 2021'!BO101</f>
        <v>0</v>
      </c>
      <c r="BA45" s="75">
        <f>'[1]Consolidado de solicitudes 2021'!BP101</f>
        <v>0</v>
      </c>
      <c r="BB45" s="75">
        <f>'[1]Consolidado de solicitudes 2021'!BQ101</f>
        <v>0</v>
      </c>
      <c r="BC45" s="75">
        <f>'[1]Consolidado de solicitudes 2021'!BR101</f>
        <v>0</v>
      </c>
      <c r="BD45" s="21">
        <f>'[1]Consolidado de solicitudes 2021'!BS101</f>
        <v>0</v>
      </c>
      <c r="BE45" s="75">
        <f>'[1]Consolidado de solicitudes 2021'!BT101</f>
        <v>0</v>
      </c>
    </row>
    <row r="46" spans="2:57" ht="23.1" customHeight="1" x14ac:dyDescent="0.25">
      <c r="B46" s="33">
        <v>38</v>
      </c>
      <c r="C46" s="16" t="str">
        <f>'[1]Consolidado de solicitudes 2021'!C102</f>
        <v>MINEC-2021-0090</v>
      </c>
      <c r="D46" s="32">
        <v>0</v>
      </c>
      <c r="E46" s="32">
        <v>1</v>
      </c>
      <c r="F46" s="59" t="str">
        <f>'[1]Consolidado de solicitudes 2021'!I102</f>
        <v>Información sobre restaurantes y hoteles por Municipios.
Información sobre talleres de cerámica artesanal por municipio.
Estadísticas sobre ventas de cerámica artesanal.
Información sobre empresas que venden barro para la fabricación  de productos artesanales.
Información de empresas dedicadas en la venta de cerámica.
Empresas de venta de esmaltes cerámicos.
Empresas que fabrican cerámicas utilitarias (vasos, tazas, platos, vajillas, etc)</v>
      </c>
      <c r="G46" s="21">
        <v>0</v>
      </c>
      <c r="H46" s="21">
        <v>1</v>
      </c>
      <c r="I46" s="32">
        <v>0</v>
      </c>
      <c r="J46" s="32">
        <v>0</v>
      </c>
      <c r="K46" s="32">
        <v>0</v>
      </c>
      <c r="L46" s="32">
        <v>0</v>
      </c>
      <c r="M46" s="21">
        <v>0</v>
      </c>
      <c r="N46" s="21">
        <v>0</v>
      </c>
      <c r="O46" s="21">
        <v>0</v>
      </c>
      <c r="P46" s="21">
        <v>0</v>
      </c>
      <c r="Q46" s="19">
        <v>44280</v>
      </c>
      <c r="R46" s="21">
        <v>1</v>
      </c>
      <c r="S46" s="21">
        <v>0</v>
      </c>
      <c r="T46" s="21">
        <v>0</v>
      </c>
      <c r="U46" s="21">
        <v>0</v>
      </c>
      <c r="V46" s="21">
        <v>1</v>
      </c>
      <c r="W46" s="21">
        <v>1</v>
      </c>
      <c r="X46" s="75">
        <v>0</v>
      </c>
      <c r="Y46" s="75">
        <v>0</v>
      </c>
      <c r="Z46" s="75">
        <v>0</v>
      </c>
      <c r="AA46" s="75">
        <v>0</v>
      </c>
      <c r="AB46" s="75">
        <v>0</v>
      </c>
      <c r="AC46" s="62"/>
      <c r="AD46" s="24" t="str">
        <f>'[1]Consolidado de solicitudes 2021'!AK102</f>
        <v>DIGESTYC</v>
      </c>
      <c r="AE46" s="18">
        <v>26</v>
      </c>
      <c r="AF46" s="18">
        <v>44293</v>
      </c>
      <c r="AG46" s="18">
        <v>44294</v>
      </c>
      <c r="AH46" s="21">
        <f>'[1]Consolidado de solicitudes 2021'!AQ102</f>
        <v>1</v>
      </c>
      <c r="AI46" s="21">
        <f>'[1]Consolidado de solicitudes 2021'!AR102</f>
        <v>0</v>
      </c>
      <c r="AJ46" s="21">
        <f>'[1]Consolidado de solicitudes 2021'!AS102</f>
        <v>1</v>
      </c>
      <c r="AK46" s="75">
        <f>'[1]Consolidado de solicitudes 2021'!AT102</f>
        <v>0</v>
      </c>
      <c r="AL46" s="21">
        <f>'[1]Consolidado de solicitudes 2021'!AU102</f>
        <v>1</v>
      </c>
      <c r="AM46" s="21">
        <f>'[1]Consolidado de solicitudes 2021'!AV102</f>
        <v>0</v>
      </c>
      <c r="AN46" s="21">
        <f>'[1]Consolidado de solicitudes 2021'!AW102</f>
        <v>0</v>
      </c>
      <c r="AO46" s="75">
        <f>'[1]Consolidado de solicitudes 2021'!AX102</f>
        <v>0</v>
      </c>
      <c r="AP46" s="75">
        <f>'[1]Consolidado de solicitudes 2021'!AY102</f>
        <v>0</v>
      </c>
      <c r="AQ46" s="75">
        <f>'[1]Consolidado de solicitudes 2021'!AZ102</f>
        <v>0</v>
      </c>
      <c r="AR46" s="75">
        <f>'[1]Consolidado de solicitudes 2021'!BA102</f>
        <v>0</v>
      </c>
      <c r="AS46" s="75">
        <f>'[1]Consolidado de solicitudes 2021'!BB102</f>
        <v>0</v>
      </c>
      <c r="AT46" s="21">
        <f>'[1]Consolidado de solicitudes 2021'!BC102</f>
        <v>0</v>
      </c>
      <c r="AU46" s="21">
        <f>'[1]Consolidado de solicitudes 2021'!BD102</f>
        <v>1</v>
      </c>
      <c r="AV46" s="21">
        <f>'[1]Consolidado de solicitudes 2021'!BE102</f>
        <v>0</v>
      </c>
      <c r="AW46" s="21">
        <f>'[1]Consolidado de solicitudes 2021'!BF102</f>
        <v>0</v>
      </c>
      <c r="AX46" s="21">
        <f>'[1]Consolidado de solicitudes 2021'!BM102</f>
        <v>1</v>
      </c>
      <c r="AY46" s="75">
        <f>'[1]Consolidado de solicitudes 2021'!BN102</f>
        <v>0</v>
      </c>
      <c r="AZ46" s="75">
        <f>'[1]Consolidado de solicitudes 2021'!BO102</f>
        <v>0</v>
      </c>
      <c r="BA46" s="75">
        <f>'[1]Consolidado de solicitudes 2021'!BP102</f>
        <v>0</v>
      </c>
      <c r="BB46" s="75">
        <f>'[1]Consolidado de solicitudes 2021'!BQ102</f>
        <v>0</v>
      </c>
      <c r="BC46" s="75">
        <f>'[1]Consolidado de solicitudes 2021'!BR102</f>
        <v>0</v>
      </c>
      <c r="BD46" s="21">
        <f>'[1]Consolidado de solicitudes 2021'!BS102</f>
        <v>0</v>
      </c>
      <c r="BE46" s="75">
        <f>'[1]Consolidado de solicitudes 2021'!BT102</f>
        <v>0</v>
      </c>
    </row>
    <row r="47" spans="2:57" ht="23.1" customHeight="1" x14ac:dyDescent="0.25">
      <c r="B47" s="33">
        <v>39</v>
      </c>
      <c r="C47" s="16" t="str">
        <f>'[1]Consolidado de solicitudes 2021'!C103</f>
        <v>MINEC-2021-0091</v>
      </c>
      <c r="D47" s="32">
        <v>0</v>
      </c>
      <c r="E47" s="32">
        <v>1</v>
      </c>
      <c r="F47" s="59" t="str">
        <f>'[1]Consolidado de solicitudes 2021'!I103</f>
        <v>Nombre de empresas, departamento, municipio, dirección (ubicación) y número de trabajadores en las actividades de: venta al por mayor de depósitos y otros artículos plásticos para el hogar y otros usos, incluyendo los desechables de durapax y no desechables; venta al por menor de artículos plásticos para el hogar y otros usos; venta al por mayor de artículos de ferretería; venta al por menor de artículos de ferretería y construcción; ferretería al por menor. Datos disponibles a la última fecha actualizada.</v>
      </c>
      <c r="G47" s="21">
        <v>0</v>
      </c>
      <c r="H47" s="21">
        <v>1</v>
      </c>
      <c r="I47" s="32">
        <v>0</v>
      </c>
      <c r="J47" s="32">
        <v>0</v>
      </c>
      <c r="K47" s="32">
        <v>0</v>
      </c>
      <c r="L47" s="32">
        <v>0</v>
      </c>
      <c r="M47" s="21">
        <v>0</v>
      </c>
      <c r="N47" s="21">
        <v>0</v>
      </c>
      <c r="O47" s="21">
        <v>0</v>
      </c>
      <c r="P47" s="21">
        <v>0</v>
      </c>
      <c r="Q47" s="19">
        <v>44281</v>
      </c>
      <c r="R47" s="21">
        <v>1</v>
      </c>
      <c r="S47" s="21">
        <v>0</v>
      </c>
      <c r="T47" s="21">
        <v>0</v>
      </c>
      <c r="U47" s="21">
        <v>0</v>
      </c>
      <c r="V47" s="21">
        <v>1</v>
      </c>
      <c r="W47" s="21">
        <v>1</v>
      </c>
      <c r="X47" s="75">
        <v>0</v>
      </c>
      <c r="Y47" s="75">
        <v>0</v>
      </c>
      <c r="Z47" s="75">
        <v>0</v>
      </c>
      <c r="AA47" s="75">
        <v>0</v>
      </c>
      <c r="AB47" s="75">
        <v>0</v>
      </c>
      <c r="AC47" s="62"/>
      <c r="AD47" s="24" t="str">
        <f>'[1]Consolidado de solicitudes 2021'!AK103</f>
        <v>DIGESTYC</v>
      </c>
      <c r="AE47" s="18">
        <v>26</v>
      </c>
      <c r="AF47" s="18">
        <v>44295</v>
      </c>
      <c r="AG47" s="18">
        <v>44299</v>
      </c>
      <c r="AH47" s="21">
        <f>'[1]Consolidado de solicitudes 2021'!AQ103</f>
        <v>1</v>
      </c>
      <c r="AI47" s="21">
        <f>'[1]Consolidado de solicitudes 2021'!AR103</f>
        <v>0</v>
      </c>
      <c r="AJ47" s="21">
        <f>'[1]Consolidado de solicitudes 2021'!AS103</f>
        <v>1</v>
      </c>
      <c r="AK47" s="75">
        <f>'[1]Consolidado de solicitudes 2021'!AT103</f>
        <v>0</v>
      </c>
      <c r="AL47" s="21">
        <f>'[1]Consolidado de solicitudes 2021'!AU103</f>
        <v>0</v>
      </c>
      <c r="AM47" s="21">
        <f>'[1]Consolidado de solicitudes 2021'!AV103</f>
        <v>1</v>
      </c>
      <c r="AN47" s="21">
        <f>'[1]Consolidado de solicitudes 2021'!AW103</f>
        <v>0</v>
      </c>
      <c r="AO47" s="75">
        <f>'[1]Consolidado de solicitudes 2021'!AX103</f>
        <v>0</v>
      </c>
      <c r="AP47" s="75">
        <f>'[1]Consolidado de solicitudes 2021'!AY103</f>
        <v>0</v>
      </c>
      <c r="AQ47" s="75">
        <f>'[1]Consolidado de solicitudes 2021'!AZ103</f>
        <v>0</v>
      </c>
      <c r="AR47" s="75">
        <f>'[1]Consolidado de solicitudes 2021'!BA103</f>
        <v>0</v>
      </c>
      <c r="AS47" s="75">
        <f>'[1]Consolidado de solicitudes 2021'!BB103</f>
        <v>0</v>
      </c>
      <c r="AT47" s="21">
        <f>'[1]Consolidado de solicitudes 2021'!BC103</f>
        <v>0</v>
      </c>
      <c r="AU47" s="21">
        <f>'[1]Consolidado de solicitudes 2021'!BD103</f>
        <v>1</v>
      </c>
      <c r="AV47" s="21">
        <f>'[1]Consolidado de solicitudes 2021'!BE103</f>
        <v>0</v>
      </c>
      <c r="AW47" s="21">
        <f>'[1]Consolidado de solicitudes 2021'!BF103</f>
        <v>0</v>
      </c>
      <c r="AX47" s="21">
        <f>'[1]Consolidado de solicitudes 2021'!BM103</f>
        <v>1</v>
      </c>
      <c r="AY47" s="75">
        <f>'[1]Consolidado de solicitudes 2021'!BN103</f>
        <v>0</v>
      </c>
      <c r="AZ47" s="75">
        <f>'[1]Consolidado de solicitudes 2021'!BO103</f>
        <v>0</v>
      </c>
      <c r="BA47" s="75">
        <f>'[1]Consolidado de solicitudes 2021'!BP103</f>
        <v>0</v>
      </c>
      <c r="BB47" s="75">
        <f>'[1]Consolidado de solicitudes 2021'!BQ103</f>
        <v>0</v>
      </c>
      <c r="BC47" s="75">
        <f>'[1]Consolidado de solicitudes 2021'!BR103</f>
        <v>0</v>
      </c>
      <c r="BD47" s="21">
        <f>'[1]Consolidado de solicitudes 2021'!BS103</f>
        <v>0</v>
      </c>
      <c r="BE47" s="75">
        <f>'[1]Consolidado de solicitudes 2021'!BT103</f>
        <v>0</v>
      </c>
    </row>
    <row r="48" spans="2:57" ht="23.1" customHeight="1" x14ac:dyDescent="0.25">
      <c r="B48" s="33">
        <v>40</v>
      </c>
      <c r="C48" s="16" t="str">
        <f>'[1]Consolidado de solicitudes 2021'!C104</f>
        <v>MINEC-2021-0092</v>
      </c>
      <c r="D48" s="32">
        <v>1</v>
      </c>
      <c r="E48" s="32">
        <v>0</v>
      </c>
      <c r="F48" s="59" t="s">
        <v>689</v>
      </c>
      <c r="G48" s="21">
        <v>0</v>
      </c>
      <c r="H48" s="21">
        <v>0</v>
      </c>
      <c r="I48" s="32">
        <v>0</v>
      </c>
      <c r="J48" s="32">
        <v>0</v>
      </c>
      <c r="K48" s="32">
        <v>0</v>
      </c>
      <c r="L48" s="32">
        <v>0</v>
      </c>
      <c r="M48" s="21">
        <v>0</v>
      </c>
      <c r="N48" s="21">
        <v>0</v>
      </c>
      <c r="O48" s="21">
        <v>0</v>
      </c>
      <c r="P48" s="21">
        <v>1</v>
      </c>
      <c r="Q48" s="19">
        <v>44281</v>
      </c>
      <c r="R48" s="21">
        <v>0</v>
      </c>
      <c r="S48" s="21">
        <v>0</v>
      </c>
      <c r="T48" s="21">
        <v>0</v>
      </c>
      <c r="U48" s="21">
        <v>0</v>
      </c>
      <c r="V48" s="21">
        <v>1</v>
      </c>
      <c r="W48" s="21"/>
      <c r="X48" s="75">
        <v>0</v>
      </c>
      <c r="Y48" s="75">
        <v>0</v>
      </c>
      <c r="Z48" s="75">
        <v>0</v>
      </c>
      <c r="AA48" s="75">
        <v>0</v>
      </c>
      <c r="AB48" s="75">
        <v>0</v>
      </c>
      <c r="AC48" s="62" t="s">
        <v>231</v>
      </c>
      <c r="AD48" s="24" t="str">
        <f>'[1]Consolidado de solicitudes 2021'!AK104</f>
        <v>Dirección de Talento Humano</v>
      </c>
      <c r="AE48" s="18">
        <v>44281</v>
      </c>
      <c r="AF48" s="18">
        <v>44281</v>
      </c>
      <c r="AG48" s="18">
        <v>44292</v>
      </c>
      <c r="AH48" s="21">
        <f>'[1]Consolidado de solicitudes 2021'!AQ104</f>
        <v>1</v>
      </c>
      <c r="AI48" s="21">
        <f>'[1]Consolidado de solicitudes 2021'!AR104</f>
        <v>0</v>
      </c>
      <c r="AJ48" s="21">
        <f>'[1]Consolidado de solicitudes 2021'!AS104</f>
        <v>1</v>
      </c>
      <c r="AK48" s="75">
        <f>'[1]Consolidado de solicitudes 2021'!AT104</f>
        <v>0</v>
      </c>
      <c r="AL48" s="21">
        <f>'[1]Consolidado de solicitudes 2021'!AU104</f>
        <v>0</v>
      </c>
      <c r="AM48" s="21">
        <f>'[1]Consolidado de solicitudes 2021'!AV104</f>
        <v>1</v>
      </c>
      <c r="AN48" s="21">
        <f>'[1]Consolidado de solicitudes 2021'!AW104</f>
        <v>0</v>
      </c>
      <c r="AO48" s="75">
        <f>'[1]Consolidado de solicitudes 2021'!AX104</f>
        <v>0</v>
      </c>
      <c r="AP48" s="75">
        <f>'[1]Consolidado de solicitudes 2021'!AY104</f>
        <v>0</v>
      </c>
      <c r="AQ48" s="75">
        <f>'[1]Consolidado de solicitudes 2021'!AZ104</f>
        <v>0</v>
      </c>
      <c r="AR48" s="75">
        <f>'[1]Consolidado de solicitudes 2021'!BA104</f>
        <v>0</v>
      </c>
      <c r="AS48" s="75">
        <f>'[1]Consolidado de solicitudes 2021'!BB104</f>
        <v>0</v>
      </c>
      <c r="AT48" s="21">
        <f>'[1]Consolidado de solicitudes 2021'!BC104</f>
        <v>0</v>
      </c>
      <c r="AU48" s="21">
        <f>'[1]Consolidado de solicitudes 2021'!BD104</f>
        <v>0</v>
      </c>
      <c r="AV48" s="21">
        <f>'[1]Consolidado de solicitudes 2021'!BE104</f>
        <v>0</v>
      </c>
      <c r="AW48" s="21">
        <f>'[1]Consolidado de solicitudes 2021'!BF104</f>
        <v>1</v>
      </c>
      <c r="AX48" s="21">
        <f>'[1]Consolidado de solicitudes 2021'!BM104</f>
        <v>0</v>
      </c>
      <c r="AY48" s="75">
        <f>'[1]Consolidado de solicitudes 2021'!BN104</f>
        <v>0</v>
      </c>
      <c r="AZ48" s="75">
        <f>'[1]Consolidado de solicitudes 2021'!BO104</f>
        <v>0</v>
      </c>
      <c r="BA48" s="75">
        <f>'[1]Consolidado de solicitudes 2021'!BP104</f>
        <v>0</v>
      </c>
      <c r="BB48" s="75">
        <f>'[1]Consolidado de solicitudes 2021'!BQ104</f>
        <v>0</v>
      </c>
      <c r="BC48" s="75">
        <f>'[1]Consolidado de solicitudes 2021'!BR104</f>
        <v>1</v>
      </c>
      <c r="BD48" s="21">
        <f>'[1]Consolidado de solicitudes 2021'!BS104</f>
        <v>0</v>
      </c>
      <c r="BE48" s="75">
        <f>'[1]Consolidado de solicitudes 2021'!BT104</f>
        <v>0</v>
      </c>
    </row>
    <row r="49" spans="2:57" ht="26.25" customHeight="1" x14ac:dyDescent="0.25">
      <c r="B49" s="101" t="s">
        <v>71</v>
      </c>
      <c r="C49" s="101"/>
      <c r="D49" s="71">
        <f>SUM(D9:D48)</f>
        <v>3</v>
      </c>
      <c r="E49" s="71">
        <f>SUM(E9:E48)</f>
        <v>37</v>
      </c>
      <c r="F49" s="10"/>
      <c r="G49" s="71">
        <f t="shared" ref="G49:P49" si="0">SUM(G9:G48)</f>
        <v>0</v>
      </c>
      <c r="H49" s="71">
        <f t="shared" si="0"/>
        <v>1715</v>
      </c>
      <c r="I49" s="71">
        <f t="shared" si="0"/>
        <v>0</v>
      </c>
      <c r="J49" s="71">
        <f t="shared" si="0"/>
        <v>0</v>
      </c>
      <c r="K49" s="71">
        <f t="shared" si="0"/>
        <v>0</v>
      </c>
      <c r="L49" s="71">
        <f t="shared" si="0"/>
        <v>0</v>
      </c>
      <c r="M49" s="71">
        <f t="shared" si="0"/>
        <v>0</v>
      </c>
      <c r="N49" s="71">
        <f t="shared" si="0"/>
        <v>0</v>
      </c>
      <c r="O49" s="71">
        <f t="shared" si="0"/>
        <v>0</v>
      </c>
      <c r="P49" s="71">
        <f t="shared" si="0"/>
        <v>1</v>
      </c>
      <c r="Q49" s="10"/>
      <c r="R49" s="71">
        <f>SUM(R9:R48)/46</f>
        <v>0.60869565217391308</v>
      </c>
      <c r="S49" s="71">
        <f>SUM(S9:S48)/69</f>
        <v>0.15942028985507245</v>
      </c>
      <c r="T49" s="71">
        <f t="shared" ref="T49:AB49" si="1">SUM(T9:T48)</f>
        <v>0</v>
      </c>
      <c r="U49" s="71">
        <f t="shared" si="1"/>
        <v>0</v>
      </c>
      <c r="V49" s="71">
        <f t="shared" si="1"/>
        <v>40</v>
      </c>
      <c r="W49" s="71">
        <f t="shared" si="1"/>
        <v>39</v>
      </c>
      <c r="X49" s="71">
        <f t="shared" si="1"/>
        <v>0</v>
      </c>
      <c r="Y49" s="71">
        <f t="shared" si="1"/>
        <v>0</v>
      </c>
      <c r="Z49" s="71">
        <f t="shared" si="1"/>
        <v>0</v>
      </c>
      <c r="AA49" s="71">
        <f t="shared" si="1"/>
        <v>0</v>
      </c>
      <c r="AB49" s="71">
        <f t="shared" si="1"/>
        <v>0</v>
      </c>
      <c r="AC49" s="10"/>
      <c r="AD49" s="10"/>
      <c r="AE49" s="10"/>
      <c r="AF49" s="10"/>
      <c r="AG49" s="10"/>
      <c r="AH49" s="54">
        <f t="shared" ref="AH49:BE49" si="2">SUM(AH9:AH48)</f>
        <v>31</v>
      </c>
      <c r="AI49" s="54">
        <f t="shared" si="2"/>
        <v>9</v>
      </c>
      <c r="AJ49" s="54">
        <f t="shared" si="2"/>
        <v>40</v>
      </c>
      <c r="AK49" s="54">
        <f t="shared" si="2"/>
        <v>0</v>
      </c>
      <c r="AL49" s="54">
        <f t="shared" si="2"/>
        <v>2</v>
      </c>
      <c r="AM49" s="54">
        <f t="shared" si="2"/>
        <v>21</v>
      </c>
      <c r="AN49" s="54">
        <f t="shared" si="2"/>
        <v>14</v>
      </c>
      <c r="AO49" s="54">
        <f t="shared" si="2"/>
        <v>0</v>
      </c>
      <c r="AP49" s="54">
        <f t="shared" si="2"/>
        <v>0</v>
      </c>
      <c r="AQ49" s="54">
        <f t="shared" si="2"/>
        <v>3</v>
      </c>
      <c r="AR49" s="54">
        <f t="shared" si="2"/>
        <v>0</v>
      </c>
      <c r="AS49" s="54">
        <f t="shared" si="2"/>
        <v>0</v>
      </c>
      <c r="AT49" s="54">
        <f t="shared" si="2"/>
        <v>0</v>
      </c>
      <c r="AU49" s="54">
        <f t="shared" si="2"/>
        <v>10</v>
      </c>
      <c r="AV49" s="54">
        <f t="shared" si="2"/>
        <v>20</v>
      </c>
      <c r="AW49" s="54">
        <f t="shared" si="2"/>
        <v>10</v>
      </c>
      <c r="AX49" s="54">
        <f t="shared" si="2"/>
        <v>38</v>
      </c>
      <c r="AY49" s="54">
        <f t="shared" si="2"/>
        <v>0</v>
      </c>
      <c r="AZ49" s="54">
        <f t="shared" si="2"/>
        <v>1</v>
      </c>
      <c r="BA49" s="54">
        <f t="shared" si="2"/>
        <v>0</v>
      </c>
      <c r="BB49" s="54">
        <f t="shared" si="2"/>
        <v>0</v>
      </c>
      <c r="BC49" s="54">
        <f t="shared" si="2"/>
        <v>1</v>
      </c>
      <c r="BD49" s="54">
        <f t="shared" si="2"/>
        <v>0</v>
      </c>
      <c r="BE49" s="54">
        <f t="shared" si="2"/>
        <v>0</v>
      </c>
    </row>
    <row r="50" spans="2:57" ht="23.1" customHeight="1" x14ac:dyDescent="0.25"/>
    <row r="51" spans="2:57" ht="23.1" customHeight="1" x14ac:dyDescent="0.25"/>
    <row r="52" spans="2:57" ht="23.1" customHeight="1" x14ac:dyDescent="0.25"/>
    <row r="53"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49:C49"/>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ignoredErrors>
    <ignoredError sqref="F10:F29 F9 F30:F42 F44:F4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E64"/>
  <sheetViews>
    <sheetView showGridLines="0" workbookViewId="0">
      <pane ySplit="8" topLeftCell="A48" activePane="bottomLeft" state="frozen"/>
      <selection pane="bottomLeft" activeCell="A60" sqref="A60"/>
    </sheetView>
  </sheetViews>
  <sheetFormatPr baseColWidth="10" defaultRowHeight="15" x14ac:dyDescent="0.25"/>
  <cols>
    <col min="1" max="1" width="3" style="5" customWidth="1"/>
    <col min="2" max="2" width="4.28515625" style="8" customWidth="1"/>
    <col min="3" max="3" width="13.42578125" style="5" customWidth="1"/>
    <col min="4" max="4" width="4.5703125" style="5" customWidth="1"/>
    <col min="5" max="5" width="4.7109375" style="5" customWidth="1"/>
    <col min="6" max="6" width="39.1406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1.28515625" style="5" customWidth="1"/>
    <col min="18" max="22" width="4.5703125" style="5" customWidth="1"/>
    <col min="23" max="23" width="4.7109375" style="5" customWidth="1"/>
    <col min="24" max="24" width="4.5703125" style="5" customWidth="1"/>
    <col min="25" max="27" width="4.7109375" style="5" customWidth="1"/>
    <col min="28" max="32" width="11.42578125" style="5"/>
    <col min="33" max="51" width="5" style="5" customWidth="1"/>
    <col min="52" max="52" width="5.28515625" style="5" customWidth="1"/>
    <col min="53" max="56" width="5" style="5" customWidth="1"/>
    <col min="57" max="16384" width="11.42578125" style="5"/>
  </cols>
  <sheetData>
    <row r="2" spans="2:109" ht="81.75" customHeight="1" thickBot="1" x14ac:dyDescent="0.3">
      <c r="B2" s="118" t="s">
        <v>120</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row>
    <row r="3" spans="2:109" ht="21" customHeight="1" thickTop="1" x14ac:dyDescent="0.25"/>
    <row r="4" spans="2:109"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15" t="s">
        <v>23</v>
      </c>
      <c r="AC4" s="115" t="s">
        <v>24</v>
      </c>
      <c r="AD4" s="115" t="s">
        <v>25</v>
      </c>
      <c r="AE4" s="115" t="s">
        <v>26</v>
      </c>
      <c r="AF4" s="115" t="s">
        <v>27</v>
      </c>
      <c r="AG4" s="102" t="s">
        <v>28</v>
      </c>
      <c r="AH4" s="102"/>
      <c r="AI4" s="102"/>
      <c r="AJ4" s="102"/>
      <c r="AK4" s="102"/>
      <c r="AL4" s="102"/>
      <c r="AM4" s="102"/>
      <c r="AN4" s="102"/>
      <c r="AO4" s="102"/>
      <c r="AP4" s="102"/>
      <c r="AQ4" s="102"/>
      <c r="AR4" s="102"/>
      <c r="AS4" s="102"/>
      <c r="AT4" s="102"/>
      <c r="AU4" s="102"/>
      <c r="AV4" s="102"/>
      <c r="AW4" s="102" t="s">
        <v>29</v>
      </c>
      <c r="AX4" s="102"/>
      <c r="AY4" s="102"/>
      <c r="AZ4" s="102"/>
      <c r="BA4" s="102"/>
      <c r="BB4" s="102"/>
      <c r="BC4" s="102"/>
      <c r="BD4" s="102"/>
      <c r="BE4" s="3"/>
      <c r="BF4" s="3"/>
      <c r="BG4" s="3"/>
      <c r="BH4" s="3"/>
      <c r="BI4" s="3"/>
      <c r="BJ4" s="3"/>
      <c r="BK4" s="3"/>
      <c r="BL4" s="3"/>
      <c r="BM4" s="3"/>
      <c r="BN4" s="3"/>
      <c r="BO4" s="3"/>
      <c r="BP4" s="3"/>
      <c r="BQ4" s="3"/>
      <c r="BR4" s="3"/>
      <c r="BS4" s="3"/>
      <c r="BT4" s="3"/>
      <c r="BU4" s="3"/>
      <c r="BV4" s="3"/>
      <c r="BW4" s="3"/>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2:109" s="2" customFormat="1" ht="11.25" customHeight="1"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15"/>
      <c r="AC5" s="115"/>
      <c r="AD5" s="115"/>
      <c r="AE5" s="115"/>
      <c r="AF5" s="115"/>
      <c r="AG5" s="102" t="s">
        <v>38</v>
      </c>
      <c r="AH5" s="102"/>
      <c r="AI5" s="102" t="s">
        <v>39</v>
      </c>
      <c r="AJ5" s="102"/>
      <c r="AK5" s="102"/>
      <c r="AL5" s="102"/>
      <c r="AM5" s="102"/>
      <c r="AN5" s="102"/>
      <c r="AO5" s="102"/>
      <c r="AP5" s="102"/>
      <c r="AQ5" s="102"/>
      <c r="AR5" s="68"/>
      <c r="AS5" s="102" t="s">
        <v>40</v>
      </c>
      <c r="AT5" s="102"/>
      <c r="AU5" s="102"/>
      <c r="AV5" s="102"/>
      <c r="AW5" s="102" t="s">
        <v>41</v>
      </c>
      <c r="AX5" s="102"/>
      <c r="AY5" s="102"/>
      <c r="AZ5" s="102"/>
      <c r="BA5" s="102" t="s">
        <v>42</v>
      </c>
      <c r="BB5" s="102"/>
      <c r="BC5" s="102"/>
      <c r="BD5" s="102"/>
      <c r="BE5" s="3"/>
      <c r="BF5" s="3"/>
      <c r="BG5" s="3"/>
      <c r="BH5" s="3"/>
      <c r="BI5" s="3"/>
      <c r="BJ5" s="3"/>
      <c r="BK5" s="3"/>
      <c r="BL5" s="3"/>
      <c r="BM5" s="3"/>
      <c r="BN5" s="3"/>
      <c r="BO5" s="3"/>
      <c r="BP5" s="3"/>
      <c r="BQ5" s="3"/>
      <c r="BR5" s="3"/>
      <c r="BS5" s="3"/>
      <c r="BT5" s="3"/>
      <c r="BU5" s="3"/>
      <c r="BV5" s="3"/>
      <c r="BW5" s="3"/>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2:109"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15"/>
      <c r="AC6" s="115"/>
      <c r="AD6" s="115"/>
      <c r="AE6" s="115"/>
      <c r="AF6" s="115"/>
      <c r="AG6" s="102" t="s">
        <v>46</v>
      </c>
      <c r="AH6" s="102" t="s">
        <v>47</v>
      </c>
      <c r="AI6" s="112" t="s">
        <v>48</v>
      </c>
      <c r="AJ6" s="112" t="s">
        <v>49</v>
      </c>
      <c r="AK6" s="102" t="s">
        <v>50</v>
      </c>
      <c r="AL6" s="102"/>
      <c r="AM6" s="102"/>
      <c r="AN6" s="102"/>
      <c r="AO6" s="102"/>
      <c r="AP6" s="102"/>
      <c r="AQ6" s="102"/>
      <c r="AR6" s="102"/>
      <c r="AS6" s="112" t="s">
        <v>51</v>
      </c>
      <c r="AT6" s="112" t="s">
        <v>52</v>
      </c>
      <c r="AU6" s="112" t="s">
        <v>53</v>
      </c>
      <c r="AV6" s="112" t="s">
        <v>54</v>
      </c>
      <c r="AW6" s="112" t="s">
        <v>55</v>
      </c>
      <c r="AX6" s="112" t="s">
        <v>56</v>
      </c>
      <c r="AY6" s="112" t="s">
        <v>57</v>
      </c>
      <c r="AZ6" s="112" t="s">
        <v>58</v>
      </c>
      <c r="BA6" s="112" t="s">
        <v>4</v>
      </c>
      <c r="BB6" s="112" t="s">
        <v>59</v>
      </c>
      <c r="BC6" s="112" t="s">
        <v>60</v>
      </c>
      <c r="BD6" s="112" t="s">
        <v>61</v>
      </c>
      <c r="BE6" s="3"/>
      <c r="BF6" s="3"/>
      <c r="BG6" s="3"/>
      <c r="BH6" s="3"/>
      <c r="BI6" s="3"/>
      <c r="BJ6" s="3"/>
      <c r="BK6" s="3"/>
      <c r="BL6" s="3"/>
      <c r="BM6" s="3"/>
      <c r="BN6" s="3"/>
      <c r="BO6" s="3"/>
      <c r="BP6" s="3"/>
      <c r="BQ6" s="3"/>
      <c r="BR6" s="3"/>
      <c r="BS6" s="3"/>
      <c r="BT6" s="3"/>
      <c r="BU6" s="3"/>
      <c r="BV6" s="3"/>
      <c r="BW6" s="3"/>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2:109"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15"/>
      <c r="AC7" s="115"/>
      <c r="AD7" s="115"/>
      <c r="AE7" s="115"/>
      <c r="AF7" s="115"/>
      <c r="AG7" s="102"/>
      <c r="AH7" s="102"/>
      <c r="AI7" s="112"/>
      <c r="AJ7" s="112"/>
      <c r="AK7" s="122" t="s">
        <v>62</v>
      </c>
      <c r="AL7" s="122"/>
      <c r="AM7" s="112" t="s">
        <v>63</v>
      </c>
      <c r="AN7" s="102" t="s">
        <v>64</v>
      </c>
      <c r="AO7" s="112" t="s">
        <v>65</v>
      </c>
      <c r="AP7" s="112" t="s">
        <v>66</v>
      </c>
      <c r="AQ7" s="112" t="s">
        <v>67</v>
      </c>
      <c r="AR7" s="102" t="s">
        <v>68</v>
      </c>
      <c r="AS7" s="112"/>
      <c r="AT7" s="112"/>
      <c r="AU7" s="112"/>
      <c r="AV7" s="112"/>
      <c r="AW7" s="112"/>
      <c r="AX7" s="112"/>
      <c r="AY7" s="112"/>
      <c r="AZ7" s="112"/>
      <c r="BA7" s="112"/>
      <c r="BB7" s="112"/>
      <c r="BC7" s="112"/>
      <c r="BD7" s="112"/>
      <c r="BE7" s="3"/>
      <c r="BF7" s="3"/>
      <c r="BG7" s="3"/>
      <c r="BH7" s="3"/>
      <c r="BI7" s="3"/>
      <c r="BJ7" s="3"/>
      <c r="BK7" s="3"/>
      <c r="BL7" s="3"/>
      <c r="BM7" s="3"/>
      <c r="BN7" s="3"/>
      <c r="BO7" s="3"/>
      <c r="BP7" s="3"/>
      <c r="BQ7" s="3"/>
      <c r="BR7" s="3"/>
      <c r="BS7" s="3"/>
      <c r="BT7" s="3"/>
      <c r="BU7" s="3"/>
      <c r="BV7" s="3"/>
      <c r="BW7" s="3"/>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2:109"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15"/>
      <c r="AC8" s="115"/>
      <c r="AD8" s="115"/>
      <c r="AE8" s="115"/>
      <c r="AF8" s="115"/>
      <c r="AG8" s="102"/>
      <c r="AH8" s="102"/>
      <c r="AI8" s="112"/>
      <c r="AJ8" s="112"/>
      <c r="AK8" s="69" t="s">
        <v>69</v>
      </c>
      <c r="AL8" s="69" t="s">
        <v>70</v>
      </c>
      <c r="AM8" s="112"/>
      <c r="AN8" s="102"/>
      <c r="AO8" s="112"/>
      <c r="AP8" s="112"/>
      <c r="AQ8" s="112"/>
      <c r="AR8" s="102"/>
      <c r="AS8" s="112"/>
      <c r="AT8" s="112"/>
      <c r="AU8" s="112"/>
      <c r="AV8" s="112"/>
      <c r="AW8" s="112"/>
      <c r="AX8" s="112"/>
      <c r="AY8" s="112"/>
      <c r="AZ8" s="112"/>
      <c r="BA8" s="112"/>
      <c r="BB8" s="112"/>
      <c r="BC8" s="112"/>
      <c r="BD8" s="112"/>
      <c r="BE8" s="3"/>
      <c r="BF8" s="3"/>
      <c r="BG8" s="3"/>
      <c r="BH8" s="3"/>
      <c r="BI8" s="3"/>
      <c r="BJ8" s="3"/>
      <c r="BK8" s="3"/>
      <c r="BL8" s="3"/>
      <c r="BM8" s="3"/>
      <c r="BN8" s="3"/>
      <c r="BO8" s="3"/>
      <c r="BP8" s="3"/>
      <c r="BQ8" s="3"/>
      <c r="BR8" s="3"/>
      <c r="BS8" s="3"/>
      <c r="BT8" s="3"/>
      <c r="BU8" s="3"/>
      <c r="BV8" s="3"/>
      <c r="BW8" s="3"/>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2:109" ht="23.1" customHeight="1" x14ac:dyDescent="0.25">
      <c r="B9" s="33">
        <v>1</v>
      </c>
      <c r="C9" s="16" t="str">
        <f>'[1]Consolidado de solicitudes 2021'!C106</f>
        <v>MINEC-2021-0093</v>
      </c>
      <c r="D9" s="32">
        <v>0</v>
      </c>
      <c r="E9" s="32">
        <v>1</v>
      </c>
      <c r="F9" s="58" t="s">
        <v>234</v>
      </c>
      <c r="G9" s="21">
        <v>0</v>
      </c>
      <c r="H9" s="21">
        <v>2</v>
      </c>
      <c r="I9" s="32">
        <v>0</v>
      </c>
      <c r="J9" s="32">
        <v>0</v>
      </c>
      <c r="K9" s="32">
        <v>0</v>
      </c>
      <c r="L9" s="32">
        <v>0</v>
      </c>
      <c r="M9" s="32">
        <v>0</v>
      </c>
      <c r="N9" s="32">
        <v>0</v>
      </c>
      <c r="O9" s="32">
        <v>0</v>
      </c>
      <c r="P9" s="32">
        <v>0</v>
      </c>
      <c r="Q9" s="19">
        <v>44292</v>
      </c>
      <c r="R9" s="21">
        <v>1</v>
      </c>
      <c r="S9" s="21">
        <v>0</v>
      </c>
      <c r="T9" s="21">
        <v>0</v>
      </c>
      <c r="U9" s="21">
        <v>0</v>
      </c>
      <c r="V9" s="21">
        <v>1</v>
      </c>
      <c r="W9" s="21">
        <v>1</v>
      </c>
      <c r="X9" s="21">
        <v>0</v>
      </c>
      <c r="Y9" s="21">
        <v>0</v>
      </c>
      <c r="Z9" s="21">
        <v>0</v>
      </c>
      <c r="AA9" s="21">
        <v>0</v>
      </c>
      <c r="AB9" s="22"/>
      <c r="AC9" s="24" t="str">
        <f>'[1]Consolidado de solicitudes 2021'!AK106</f>
        <v>DATCO</v>
      </c>
      <c r="AD9" s="18">
        <f>'[1]Consolidado de solicitudes 2021'!AL106</f>
        <v>44292</v>
      </c>
      <c r="AE9" s="18">
        <f>'[1]Consolidado de solicitudes 2021'!AM106</f>
        <v>44294</v>
      </c>
      <c r="AF9" s="18">
        <f>'[1]Consolidado de solicitudes 2021'!AN106</f>
        <v>44294</v>
      </c>
      <c r="AG9" s="21">
        <f>'[1]Consolidado de solicitudes 2021'!AQ106</f>
        <v>0</v>
      </c>
      <c r="AH9" s="21">
        <f>'[1]Consolidado de solicitudes 2021'!AR106</f>
        <v>1</v>
      </c>
      <c r="AI9" s="21">
        <f>'[1]Consolidado de solicitudes 2021'!AS106</f>
        <v>1</v>
      </c>
      <c r="AJ9" s="75">
        <f>'[1]Consolidado de solicitudes 2021'!AT106</f>
        <v>0</v>
      </c>
      <c r="AK9" s="21">
        <f>'[1]Consolidado de solicitudes 2021'!AU106</f>
        <v>0</v>
      </c>
      <c r="AL9" s="21">
        <f>'[1]Consolidado de solicitudes 2021'!AV106</f>
        <v>1</v>
      </c>
      <c r="AM9" s="21">
        <f>'[1]Consolidado de solicitudes 2021'!AW106</f>
        <v>0</v>
      </c>
      <c r="AN9" s="75">
        <f>'[1]Consolidado de solicitudes 2021'!AX106</f>
        <v>0</v>
      </c>
      <c r="AO9" s="75">
        <f>'[1]Consolidado de solicitudes 2021'!AY106</f>
        <v>0</v>
      </c>
      <c r="AP9" s="75">
        <f>'[1]Consolidado de solicitudes 2021'!AZ106</f>
        <v>0</v>
      </c>
      <c r="AQ9" s="75">
        <f>'[1]Consolidado de solicitudes 2021'!BA106</f>
        <v>0</v>
      </c>
      <c r="AR9" s="75">
        <f>'[1]Consolidado de solicitudes 2021'!BB106</f>
        <v>0</v>
      </c>
      <c r="AS9" s="21">
        <f>'[1]Consolidado de solicitudes 2021'!BC106</f>
        <v>0</v>
      </c>
      <c r="AT9" s="21">
        <f>'[1]Consolidado de solicitudes 2021'!BD106</f>
        <v>0</v>
      </c>
      <c r="AU9" s="21">
        <f>'[1]Consolidado de solicitudes 2021'!BE106</f>
        <v>1</v>
      </c>
      <c r="AV9" s="21">
        <f>'[1]Consolidado de solicitudes 2021'!BF106</f>
        <v>0</v>
      </c>
      <c r="AW9" s="21">
        <f>'[1]Consolidado de solicitudes 2021'!BM106</f>
        <v>1</v>
      </c>
      <c r="AX9" s="75">
        <f>'[1]Consolidado de solicitudes 2021'!BN106</f>
        <v>0</v>
      </c>
      <c r="AY9" s="75">
        <f>'[1]Consolidado de solicitudes 2021'!BO106</f>
        <v>0</v>
      </c>
      <c r="AZ9" s="75">
        <f>'[1]Consolidado de solicitudes 2021'!BP106</f>
        <v>0</v>
      </c>
      <c r="BA9" s="75">
        <f>'[1]Consolidado de solicitudes 2021'!BQ106</f>
        <v>0</v>
      </c>
      <c r="BB9" s="75">
        <f>'[1]Consolidado de solicitudes 2021'!BR106</f>
        <v>0</v>
      </c>
      <c r="BC9" s="21">
        <f>'[1]Consolidado de solicitudes 2021'!BS106</f>
        <v>0</v>
      </c>
      <c r="BD9" s="75">
        <f>'[1]Consolidado de solicitudes 2021'!BT106</f>
        <v>0</v>
      </c>
    </row>
    <row r="10" spans="2:109" ht="23.1" customHeight="1" x14ac:dyDescent="0.25">
      <c r="B10" s="33">
        <v>2</v>
      </c>
      <c r="C10" s="16" t="str">
        <f>'[1]Consolidado de solicitudes 2021'!C107</f>
        <v>MINEC-2021-0094</v>
      </c>
      <c r="D10" s="32">
        <v>0</v>
      </c>
      <c r="E10" s="32">
        <v>1</v>
      </c>
      <c r="F10" s="58" t="s">
        <v>235</v>
      </c>
      <c r="G10" s="21">
        <v>0</v>
      </c>
      <c r="H10" s="21">
        <v>20</v>
      </c>
      <c r="I10" s="32">
        <v>0</v>
      </c>
      <c r="J10" s="32">
        <v>0</v>
      </c>
      <c r="K10" s="32">
        <v>0</v>
      </c>
      <c r="L10" s="32">
        <v>0</v>
      </c>
      <c r="M10" s="32">
        <v>0</v>
      </c>
      <c r="N10" s="32">
        <v>0</v>
      </c>
      <c r="O10" s="32">
        <v>0</v>
      </c>
      <c r="P10" s="32">
        <v>0</v>
      </c>
      <c r="Q10" s="19">
        <v>44292</v>
      </c>
      <c r="R10" s="21">
        <v>1</v>
      </c>
      <c r="S10" s="21">
        <v>0</v>
      </c>
      <c r="T10" s="21">
        <v>0</v>
      </c>
      <c r="U10" s="21">
        <v>0</v>
      </c>
      <c r="V10" s="21">
        <v>1</v>
      </c>
      <c r="W10" s="21">
        <v>1</v>
      </c>
      <c r="X10" s="21">
        <v>0</v>
      </c>
      <c r="Y10" s="21">
        <v>0</v>
      </c>
      <c r="Z10" s="21">
        <v>0</v>
      </c>
      <c r="AA10" s="21">
        <v>0</v>
      </c>
      <c r="AB10" s="23"/>
      <c r="AC10" s="24" t="str">
        <f>'[1]Consolidado de solicitudes 2021'!AK107</f>
        <v>Dirección de Inversiones</v>
      </c>
      <c r="AD10" s="18">
        <f>'[1]Consolidado de solicitudes 2021'!AL107</f>
        <v>44292</v>
      </c>
      <c r="AE10" s="18">
        <f>'[1]Consolidado de solicitudes 2021'!AM107</f>
        <v>44301</v>
      </c>
      <c r="AF10" s="18">
        <f>'[1]Consolidado de solicitudes 2021'!AN107</f>
        <v>44301</v>
      </c>
      <c r="AG10" s="21">
        <f>'[1]Consolidado de solicitudes 2021'!AQ107</f>
        <v>0</v>
      </c>
      <c r="AH10" s="21">
        <f>'[1]Consolidado de solicitudes 2021'!AR107</f>
        <v>1</v>
      </c>
      <c r="AI10" s="21">
        <f>'[1]Consolidado de solicitudes 2021'!AS107</f>
        <v>1</v>
      </c>
      <c r="AJ10" s="75">
        <f>'[1]Consolidado de solicitudes 2021'!AT107</f>
        <v>0</v>
      </c>
      <c r="AK10" s="21">
        <f>'[1]Consolidado de solicitudes 2021'!AU107</f>
        <v>0</v>
      </c>
      <c r="AL10" s="21">
        <f>'[1]Consolidado de solicitudes 2021'!AV107</f>
        <v>0</v>
      </c>
      <c r="AM10" s="21">
        <f>'[1]Consolidado de solicitudes 2021'!AW107</f>
        <v>1</v>
      </c>
      <c r="AN10" s="75">
        <f>'[1]Consolidado de solicitudes 2021'!AX107</f>
        <v>0</v>
      </c>
      <c r="AO10" s="75">
        <f>'[1]Consolidado de solicitudes 2021'!AY107</f>
        <v>0</v>
      </c>
      <c r="AP10" s="75">
        <f>'[1]Consolidado de solicitudes 2021'!AZ107</f>
        <v>0</v>
      </c>
      <c r="AQ10" s="75">
        <f>'[1]Consolidado de solicitudes 2021'!BA107</f>
        <v>0</v>
      </c>
      <c r="AR10" s="75">
        <f>'[1]Consolidado de solicitudes 2021'!BB107</f>
        <v>0</v>
      </c>
      <c r="AS10" s="21">
        <f>'[1]Consolidado de solicitudes 2021'!BC107</f>
        <v>0</v>
      </c>
      <c r="AT10" s="21">
        <f>'[1]Consolidado de solicitudes 2021'!BD107</f>
        <v>0</v>
      </c>
      <c r="AU10" s="21">
        <f>'[1]Consolidado de solicitudes 2021'!BE107</f>
        <v>1</v>
      </c>
      <c r="AV10" s="21">
        <f>'[1]Consolidado de solicitudes 2021'!BF107</f>
        <v>0</v>
      </c>
      <c r="AW10" s="21">
        <f>'[1]Consolidado de solicitudes 2021'!BM107</f>
        <v>1</v>
      </c>
      <c r="AX10" s="75">
        <f>'[1]Consolidado de solicitudes 2021'!BN107</f>
        <v>0</v>
      </c>
      <c r="AY10" s="75">
        <f>'[1]Consolidado de solicitudes 2021'!BO107</f>
        <v>0</v>
      </c>
      <c r="AZ10" s="75">
        <f>'[1]Consolidado de solicitudes 2021'!BP107</f>
        <v>0</v>
      </c>
      <c r="BA10" s="75">
        <f>'[1]Consolidado de solicitudes 2021'!BQ107</f>
        <v>0</v>
      </c>
      <c r="BB10" s="75">
        <f>'[1]Consolidado de solicitudes 2021'!BR107</f>
        <v>0</v>
      </c>
      <c r="BC10" s="21">
        <f>'[1]Consolidado de solicitudes 2021'!BS107</f>
        <v>0</v>
      </c>
      <c r="BD10" s="75">
        <f>'[1]Consolidado de solicitudes 2021'!BT107</f>
        <v>0</v>
      </c>
    </row>
    <row r="11" spans="2:109" ht="23.1" customHeight="1" x14ac:dyDescent="0.25">
      <c r="B11" s="33">
        <v>3</v>
      </c>
      <c r="C11" s="16" t="str">
        <f>'[1]Consolidado de solicitudes 2021'!C108</f>
        <v>MINEC-2021-0095</v>
      </c>
      <c r="D11" s="32">
        <v>0</v>
      </c>
      <c r="E11" s="32">
        <v>1</v>
      </c>
      <c r="F11" s="58" t="s">
        <v>236</v>
      </c>
      <c r="G11" s="21">
        <v>0</v>
      </c>
      <c r="H11" s="21">
        <v>2</v>
      </c>
      <c r="I11" s="32">
        <v>0</v>
      </c>
      <c r="J11" s="32">
        <v>0</v>
      </c>
      <c r="K11" s="32">
        <v>0</v>
      </c>
      <c r="L11" s="32">
        <v>0</v>
      </c>
      <c r="M11" s="32">
        <v>0</v>
      </c>
      <c r="N11" s="32">
        <v>0</v>
      </c>
      <c r="O11" s="32">
        <v>0</v>
      </c>
      <c r="P11" s="32">
        <v>0</v>
      </c>
      <c r="Q11" s="19">
        <v>44292</v>
      </c>
      <c r="R11" s="21">
        <v>1</v>
      </c>
      <c r="S11" s="21">
        <v>0</v>
      </c>
      <c r="T11" s="21">
        <v>0</v>
      </c>
      <c r="U11" s="21">
        <v>0</v>
      </c>
      <c r="V11" s="21">
        <v>1</v>
      </c>
      <c r="W11" s="21">
        <v>1</v>
      </c>
      <c r="X11" s="21">
        <v>0</v>
      </c>
      <c r="Y11" s="21">
        <v>0</v>
      </c>
      <c r="Z11" s="21">
        <v>0</v>
      </c>
      <c r="AA11" s="21">
        <v>0</v>
      </c>
      <c r="AB11" s="23"/>
      <c r="AC11" s="24" t="str">
        <f>'[1]Consolidado de solicitudes 2021'!AK108</f>
        <v>Unidad de Firma Electrónica</v>
      </c>
      <c r="AD11" s="18">
        <f>'[1]Consolidado de solicitudes 2021'!AL108</f>
        <v>44292</v>
      </c>
      <c r="AE11" s="18">
        <f>'[1]Consolidado de solicitudes 2021'!AM108</f>
        <v>44302</v>
      </c>
      <c r="AF11" s="18">
        <f>'[1]Consolidado de solicitudes 2021'!AN108</f>
        <v>44302</v>
      </c>
      <c r="AG11" s="21">
        <f>'[1]Consolidado de solicitudes 2021'!AQ108</f>
        <v>0</v>
      </c>
      <c r="AH11" s="21">
        <f>'[1]Consolidado de solicitudes 2021'!AR108</f>
        <v>1</v>
      </c>
      <c r="AI11" s="21">
        <f>'[1]Consolidado de solicitudes 2021'!AS108</f>
        <v>1</v>
      </c>
      <c r="AJ11" s="75">
        <f>'[1]Consolidado de solicitudes 2021'!AT108</f>
        <v>0</v>
      </c>
      <c r="AK11" s="21">
        <f>'[1]Consolidado de solicitudes 2021'!AU108</f>
        <v>0</v>
      </c>
      <c r="AL11" s="21">
        <f>'[1]Consolidado de solicitudes 2021'!AV108</f>
        <v>0</v>
      </c>
      <c r="AM11" s="21">
        <f>'[1]Consolidado de solicitudes 2021'!AW108</f>
        <v>1</v>
      </c>
      <c r="AN11" s="75">
        <f>'[1]Consolidado de solicitudes 2021'!AX108</f>
        <v>0</v>
      </c>
      <c r="AO11" s="75">
        <f>'[1]Consolidado de solicitudes 2021'!AY108</f>
        <v>0</v>
      </c>
      <c r="AP11" s="75">
        <f>'[1]Consolidado de solicitudes 2021'!AZ108</f>
        <v>0</v>
      </c>
      <c r="AQ11" s="75">
        <f>'[1]Consolidado de solicitudes 2021'!BA108</f>
        <v>0</v>
      </c>
      <c r="AR11" s="75">
        <f>'[1]Consolidado de solicitudes 2021'!BB108</f>
        <v>0</v>
      </c>
      <c r="AS11" s="21">
        <f>'[1]Consolidado de solicitudes 2021'!BC108</f>
        <v>0</v>
      </c>
      <c r="AT11" s="21">
        <f>'[1]Consolidado de solicitudes 2021'!BD108</f>
        <v>0</v>
      </c>
      <c r="AU11" s="21">
        <f>'[1]Consolidado de solicitudes 2021'!BE108</f>
        <v>1</v>
      </c>
      <c r="AV11" s="21">
        <f>'[1]Consolidado de solicitudes 2021'!BF108</f>
        <v>0</v>
      </c>
      <c r="AW11" s="21">
        <f>'[1]Consolidado de solicitudes 2021'!BM108</f>
        <v>1</v>
      </c>
      <c r="AX11" s="75">
        <f>'[1]Consolidado de solicitudes 2021'!BN108</f>
        <v>0</v>
      </c>
      <c r="AY11" s="75">
        <f>'[1]Consolidado de solicitudes 2021'!BO108</f>
        <v>0</v>
      </c>
      <c r="AZ11" s="75">
        <f>'[1]Consolidado de solicitudes 2021'!BP108</f>
        <v>0</v>
      </c>
      <c r="BA11" s="75">
        <f>'[1]Consolidado de solicitudes 2021'!BQ108</f>
        <v>0</v>
      </c>
      <c r="BB11" s="75">
        <f>'[1]Consolidado de solicitudes 2021'!BR108</f>
        <v>0</v>
      </c>
      <c r="BC11" s="21">
        <f>'[1]Consolidado de solicitudes 2021'!BS108</f>
        <v>0</v>
      </c>
      <c r="BD11" s="75">
        <f>'[1]Consolidado de solicitudes 2021'!BT108</f>
        <v>0</v>
      </c>
    </row>
    <row r="12" spans="2:109" ht="23.1" customHeight="1" x14ac:dyDescent="0.25">
      <c r="B12" s="33">
        <v>4</v>
      </c>
      <c r="C12" s="16" t="str">
        <f>'[1]Consolidado de solicitudes 2021'!C109</f>
        <v>MINEC-2021-0096</v>
      </c>
      <c r="D12" s="32">
        <v>0</v>
      </c>
      <c r="E12" s="32">
        <v>1</v>
      </c>
      <c r="F12" s="58" t="s">
        <v>237</v>
      </c>
      <c r="G12" s="21">
        <v>0</v>
      </c>
      <c r="H12" s="21">
        <v>1</v>
      </c>
      <c r="I12" s="32">
        <v>0</v>
      </c>
      <c r="J12" s="32">
        <v>0</v>
      </c>
      <c r="K12" s="32">
        <v>0</v>
      </c>
      <c r="L12" s="32">
        <v>0</v>
      </c>
      <c r="M12" s="32">
        <v>0</v>
      </c>
      <c r="N12" s="32">
        <v>0</v>
      </c>
      <c r="O12" s="32">
        <v>0</v>
      </c>
      <c r="P12" s="32">
        <v>0</v>
      </c>
      <c r="Q12" s="19">
        <v>44292</v>
      </c>
      <c r="R12" s="21">
        <v>1</v>
      </c>
      <c r="S12" s="21">
        <v>0</v>
      </c>
      <c r="T12" s="21">
        <v>0</v>
      </c>
      <c r="U12" s="21">
        <v>0</v>
      </c>
      <c r="V12" s="21">
        <v>1</v>
      </c>
      <c r="W12" s="21">
        <v>1</v>
      </c>
      <c r="X12" s="21">
        <v>0</v>
      </c>
      <c r="Y12" s="21">
        <v>0</v>
      </c>
      <c r="Z12" s="21">
        <v>0</v>
      </c>
      <c r="AA12" s="21">
        <v>0</v>
      </c>
      <c r="AB12" s="23"/>
      <c r="AC12" s="24" t="str">
        <f>'[1]Consolidado de solicitudes 2021'!AK109</f>
        <v>DIGESTYC</v>
      </c>
      <c r="AD12" s="18">
        <f>'[1]Consolidado de solicitudes 2021'!AL109</f>
        <v>44292</v>
      </c>
      <c r="AE12" s="18">
        <f>'[1]Consolidado de solicitudes 2021'!AM109</f>
        <v>44299</v>
      </c>
      <c r="AF12" s="18">
        <f>'[1]Consolidado de solicitudes 2021'!AN109</f>
        <v>44299</v>
      </c>
      <c r="AG12" s="21">
        <f>'[1]Consolidado de solicitudes 2021'!AQ109</f>
        <v>1</v>
      </c>
      <c r="AH12" s="21">
        <f>'[1]Consolidado de solicitudes 2021'!AR109</f>
        <v>0</v>
      </c>
      <c r="AI12" s="21">
        <f>'[1]Consolidado de solicitudes 2021'!AS109</f>
        <v>1</v>
      </c>
      <c r="AJ12" s="75">
        <f>'[1]Consolidado de solicitudes 2021'!AT109</f>
        <v>0</v>
      </c>
      <c r="AK12" s="21">
        <f>'[1]Consolidado de solicitudes 2021'!AU109</f>
        <v>0</v>
      </c>
      <c r="AL12" s="21">
        <f>'[1]Consolidado de solicitudes 2021'!AV109</f>
        <v>0</v>
      </c>
      <c r="AM12" s="21">
        <f>'[1]Consolidado de solicitudes 2021'!AW109</f>
        <v>1</v>
      </c>
      <c r="AN12" s="75">
        <f>'[1]Consolidado de solicitudes 2021'!AX109</f>
        <v>0</v>
      </c>
      <c r="AO12" s="75">
        <f>'[1]Consolidado de solicitudes 2021'!AY109</f>
        <v>0</v>
      </c>
      <c r="AP12" s="75">
        <f>'[1]Consolidado de solicitudes 2021'!AZ109</f>
        <v>0</v>
      </c>
      <c r="AQ12" s="75">
        <f>'[1]Consolidado de solicitudes 2021'!BA109</f>
        <v>0</v>
      </c>
      <c r="AR12" s="75">
        <f>'[1]Consolidado de solicitudes 2021'!BB109</f>
        <v>0</v>
      </c>
      <c r="AS12" s="21">
        <f>'[1]Consolidado de solicitudes 2021'!BC109</f>
        <v>0</v>
      </c>
      <c r="AT12" s="21">
        <f>'[1]Consolidado de solicitudes 2021'!BD109</f>
        <v>0</v>
      </c>
      <c r="AU12" s="21">
        <f>'[1]Consolidado de solicitudes 2021'!BE109</f>
        <v>0</v>
      </c>
      <c r="AV12" s="21">
        <f>'[1]Consolidado de solicitudes 2021'!BF109</f>
        <v>1</v>
      </c>
      <c r="AW12" s="21">
        <f>'[1]Consolidado de solicitudes 2021'!BM109</f>
        <v>1</v>
      </c>
      <c r="AX12" s="75">
        <f>'[1]Consolidado de solicitudes 2021'!BN109</f>
        <v>0</v>
      </c>
      <c r="AY12" s="75">
        <f>'[1]Consolidado de solicitudes 2021'!BO109</f>
        <v>0</v>
      </c>
      <c r="AZ12" s="75">
        <f>'[1]Consolidado de solicitudes 2021'!BP109</f>
        <v>0</v>
      </c>
      <c r="BA12" s="75">
        <f>'[1]Consolidado de solicitudes 2021'!BQ109</f>
        <v>0</v>
      </c>
      <c r="BB12" s="75">
        <f>'[1]Consolidado de solicitudes 2021'!BR109</f>
        <v>0</v>
      </c>
      <c r="BC12" s="21">
        <f>'[1]Consolidado de solicitudes 2021'!BS109</f>
        <v>0</v>
      </c>
      <c r="BD12" s="75">
        <f>'[1]Consolidado de solicitudes 2021'!BT109</f>
        <v>0</v>
      </c>
    </row>
    <row r="13" spans="2:109" ht="23.1" customHeight="1" x14ac:dyDescent="0.25">
      <c r="B13" s="33">
        <v>5</v>
      </c>
      <c r="C13" s="16" t="str">
        <f>'[1]Consolidado de solicitudes 2021'!C110</f>
        <v>MINEC-2021-0097</v>
      </c>
      <c r="D13" s="32">
        <v>0</v>
      </c>
      <c r="E13" s="32">
        <v>1</v>
      </c>
      <c r="F13" s="58" t="s">
        <v>238</v>
      </c>
      <c r="G13" s="21">
        <v>0</v>
      </c>
      <c r="H13" s="21">
        <v>3</v>
      </c>
      <c r="I13" s="32">
        <v>0</v>
      </c>
      <c r="J13" s="32">
        <v>0</v>
      </c>
      <c r="K13" s="32">
        <v>0</v>
      </c>
      <c r="L13" s="32">
        <v>0</v>
      </c>
      <c r="M13" s="32">
        <v>0</v>
      </c>
      <c r="N13" s="32">
        <v>0</v>
      </c>
      <c r="O13" s="32">
        <v>0</v>
      </c>
      <c r="P13" s="32">
        <v>0</v>
      </c>
      <c r="Q13" s="19">
        <v>44292</v>
      </c>
      <c r="R13" s="21">
        <v>1</v>
      </c>
      <c r="S13" s="21">
        <v>0</v>
      </c>
      <c r="T13" s="21">
        <v>0</v>
      </c>
      <c r="U13" s="21">
        <v>0</v>
      </c>
      <c r="V13" s="21">
        <v>1</v>
      </c>
      <c r="W13" s="21">
        <v>1</v>
      </c>
      <c r="X13" s="21">
        <v>0</v>
      </c>
      <c r="Y13" s="21">
        <v>0</v>
      </c>
      <c r="Z13" s="21">
        <v>0</v>
      </c>
      <c r="AA13" s="21">
        <v>0</v>
      </c>
      <c r="AB13" s="23"/>
      <c r="AC13" s="24" t="str">
        <f>'[1]Consolidado de solicitudes 2021'!AK110</f>
        <v>Dirección de Hidrocarburos y Minas</v>
      </c>
      <c r="AD13" s="18">
        <f>'[1]Consolidado de solicitudes 2021'!AL110</f>
        <v>44292</v>
      </c>
      <c r="AE13" s="18">
        <f>'[1]Consolidado de solicitudes 2021'!AM110</f>
        <v>44305</v>
      </c>
      <c r="AF13" s="18">
        <f>'[1]Consolidado de solicitudes 2021'!AN110</f>
        <v>44305</v>
      </c>
      <c r="AG13" s="21">
        <f>'[1]Consolidado de solicitudes 2021'!AQ110</f>
        <v>1</v>
      </c>
      <c r="AH13" s="21">
        <f>'[1]Consolidado de solicitudes 2021'!AR110</f>
        <v>0</v>
      </c>
      <c r="AI13" s="21">
        <f>'[1]Consolidado de solicitudes 2021'!AS110</f>
        <v>1</v>
      </c>
      <c r="AJ13" s="75">
        <f>'[1]Consolidado de solicitudes 2021'!AT110</f>
        <v>0</v>
      </c>
      <c r="AK13" s="21">
        <f>'[1]Consolidado de solicitudes 2021'!AU110</f>
        <v>0</v>
      </c>
      <c r="AL13" s="21">
        <f>'[1]Consolidado de solicitudes 2021'!AV110</f>
        <v>1</v>
      </c>
      <c r="AM13" s="21">
        <f>'[1]Consolidado de solicitudes 2021'!AW110</f>
        <v>0</v>
      </c>
      <c r="AN13" s="75">
        <f>'[1]Consolidado de solicitudes 2021'!AX110</f>
        <v>0</v>
      </c>
      <c r="AO13" s="75">
        <f>'[1]Consolidado de solicitudes 2021'!AY110</f>
        <v>0</v>
      </c>
      <c r="AP13" s="75">
        <f>'[1]Consolidado de solicitudes 2021'!AZ110</f>
        <v>0</v>
      </c>
      <c r="AQ13" s="75">
        <f>'[1]Consolidado de solicitudes 2021'!BA110</f>
        <v>0</v>
      </c>
      <c r="AR13" s="75">
        <f>'[1]Consolidado de solicitudes 2021'!BB110</f>
        <v>0</v>
      </c>
      <c r="AS13" s="21">
        <f>'[1]Consolidado de solicitudes 2021'!BC110</f>
        <v>0</v>
      </c>
      <c r="AT13" s="21">
        <f>'[1]Consolidado de solicitudes 2021'!BD110</f>
        <v>1</v>
      </c>
      <c r="AU13" s="21">
        <f>'[1]Consolidado de solicitudes 2021'!BE110</f>
        <v>0</v>
      </c>
      <c r="AV13" s="21">
        <f>'[1]Consolidado de solicitudes 2021'!BF110</f>
        <v>0</v>
      </c>
      <c r="AW13" s="21">
        <f>'[1]Consolidado de solicitudes 2021'!BM110</f>
        <v>1</v>
      </c>
      <c r="AX13" s="75">
        <f>'[1]Consolidado de solicitudes 2021'!BN110</f>
        <v>0</v>
      </c>
      <c r="AY13" s="75">
        <f>'[1]Consolidado de solicitudes 2021'!BO110</f>
        <v>0</v>
      </c>
      <c r="AZ13" s="75">
        <f>'[1]Consolidado de solicitudes 2021'!BP110</f>
        <v>0</v>
      </c>
      <c r="BA13" s="75">
        <f>'[1]Consolidado de solicitudes 2021'!BQ110</f>
        <v>0</v>
      </c>
      <c r="BB13" s="75">
        <f>'[1]Consolidado de solicitudes 2021'!BR110</f>
        <v>0</v>
      </c>
      <c r="BC13" s="21">
        <f>'[1]Consolidado de solicitudes 2021'!BS110</f>
        <v>0</v>
      </c>
      <c r="BD13" s="75">
        <f>'[1]Consolidado de solicitudes 2021'!BT110</f>
        <v>0</v>
      </c>
    </row>
    <row r="14" spans="2:109" ht="23.1" customHeight="1" x14ac:dyDescent="0.25">
      <c r="B14" s="33">
        <v>6</v>
      </c>
      <c r="C14" s="16" t="str">
        <f>'[1]Consolidado de solicitudes 2021'!C111</f>
        <v>MINEC-2021-0098</v>
      </c>
      <c r="D14" s="32">
        <v>0</v>
      </c>
      <c r="E14" s="32">
        <v>1</v>
      </c>
      <c r="F14" s="58" t="s">
        <v>239</v>
      </c>
      <c r="G14" s="21">
        <v>0</v>
      </c>
      <c r="H14" s="21">
        <v>2</v>
      </c>
      <c r="I14" s="32">
        <v>0</v>
      </c>
      <c r="J14" s="32">
        <v>0</v>
      </c>
      <c r="K14" s="32">
        <v>0</v>
      </c>
      <c r="L14" s="32">
        <v>0</v>
      </c>
      <c r="M14" s="32">
        <v>0</v>
      </c>
      <c r="N14" s="32">
        <v>0</v>
      </c>
      <c r="O14" s="32">
        <v>0</v>
      </c>
      <c r="P14" s="32">
        <v>0</v>
      </c>
      <c r="Q14" s="19">
        <v>44293</v>
      </c>
      <c r="R14" s="21">
        <v>1</v>
      </c>
      <c r="S14" s="21">
        <v>0</v>
      </c>
      <c r="T14" s="21">
        <v>0</v>
      </c>
      <c r="U14" s="21">
        <v>0</v>
      </c>
      <c r="V14" s="21">
        <v>1</v>
      </c>
      <c r="W14" s="21">
        <v>1</v>
      </c>
      <c r="X14" s="21">
        <v>0</v>
      </c>
      <c r="Y14" s="21">
        <v>0</v>
      </c>
      <c r="Z14" s="21">
        <v>0</v>
      </c>
      <c r="AA14" s="21">
        <v>0</v>
      </c>
      <c r="AB14" s="23"/>
      <c r="AC14" s="24" t="str">
        <f>'[1]Consolidado de solicitudes 2021'!AK111</f>
        <v>DIGESTYC</v>
      </c>
      <c r="AD14" s="18">
        <f>'[1]Consolidado de solicitudes 2021'!AL111</f>
        <v>44295</v>
      </c>
      <c r="AE14" s="18">
        <f>'[1]Consolidado de solicitudes 2021'!AM111</f>
        <v>44295</v>
      </c>
      <c r="AF14" s="18">
        <f>'[1]Consolidado de solicitudes 2021'!AN111</f>
        <v>44299</v>
      </c>
      <c r="AG14" s="21">
        <f>'[1]Consolidado de solicitudes 2021'!AQ111</f>
        <v>1</v>
      </c>
      <c r="AH14" s="21">
        <f>'[1]Consolidado de solicitudes 2021'!AR111</f>
        <v>0</v>
      </c>
      <c r="AI14" s="21">
        <f>'[1]Consolidado de solicitudes 2021'!AS111</f>
        <v>1</v>
      </c>
      <c r="AJ14" s="75">
        <f>'[1]Consolidado de solicitudes 2021'!AT111</f>
        <v>0</v>
      </c>
      <c r="AK14" s="21">
        <f>'[1]Consolidado de solicitudes 2021'!AU111</f>
        <v>0</v>
      </c>
      <c r="AL14" s="21">
        <f>'[1]Consolidado de solicitudes 2021'!AV111</f>
        <v>0</v>
      </c>
      <c r="AM14" s="21">
        <f>'[1]Consolidado de solicitudes 2021'!AW111</f>
        <v>1</v>
      </c>
      <c r="AN14" s="75">
        <f>'[1]Consolidado de solicitudes 2021'!AX111</f>
        <v>0</v>
      </c>
      <c r="AO14" s="75">
        <f>'[1]Consolidado de solicitudes 2021'!AY111</f>
        <v>0</v>
      </c>
      <c r="AP14" s="75">
        <f>'[1]Consolidado de solicitudes 2021'!AZ111</f>
        <v>0</v>
      </c>
      <c r="AQ14" s="75">
        <f>'[1]Consolidado de solicitudes 2021'!BA111</f>
        <v>0</v>
      </c>
      <c r="AR14" s="75">
        <f>'[1]Consolidado de solicitudes 2021'!BB111</f>
        <v>0</v>
      </c>
      <c r="AS14" s="21">
        <f>'[1]Consolidado de solicitudes 2021'!BC111</f>
        <v>0</v>
      </c>
      <c r="AT14" s="21">
        <f>'[1]Consolidado de solicitudes 2021'!BD111</f>
        <v>1</v>
      </c>
      <c r="AU14" s="21">
        <f>'[1]Consolidado de solicitudes 2021'!BE111</f>
        <v>0</v>
      </c>
      <c r="AV14" s="21">
        <f>'[1]Consolidado de solicitudes 2021'!BF111</f>
        <v>0</v>
      </c>
      <c r="AW14" s="21">
        <f>'[1]Consolidado de solicitudes 2021'!BM111</f>
        <v>1</v>
      </c>
      <c r="AX14" s="75">
        <f>'[1]Consolidado de solicitudes 2021'!BN111</f>
        <v>0</v>
      </c>
      <c r="AY14" s="75">
        <f>'[1]Consolidado de solicitudes 2021'!BO111</f>
        <v>0</v>
      </c>
      <c r="AZ14" s="75">
        <f>'[1]Consolidado de solicitudes 2021'!BP111</f>
        <v>0</v>
      </c>
      <c r="BA14" s="75">
        <f>'[1]Consolidado de solicitudes 2021'!BQ111</f>
        <v>0</v>
      </c>
      <c r="BB14" s="75">
        <f>'[1]Consolidado de solicitudes 2021'!BR111</f>
        <v>0</v>
      </c>
      <c r="BC14" s="21">
        <f>'[1]Consolidado de solicitudes 2021'!BS111</f>
        <v>0</v>
      </c>
      <c r="BD14" s="75">
        <f>'[1]Consolidado de solicitudes 2021'!BT111</f>
        <v>0</v>
      </c>
    </row>
    <row r="15" spans="2:109" ht="23.1" customHeight="1" x14ac:dyDescent="0.25">
      <c r="B15" s="33">
        <v>7</v>
      </c>
      <c r="C15" s="16" t="str">
        <f>'[1]Consolidado de solicitudes 2021'!C112</f>
        <v>MINEC-2021-0099</v>
      </c>
      <c r="D15" s="32">
        <v>0</v>
      </c>
      <c r="E15" s="32">
        <v>1</v>
      </c>
      <c r="F15" s="58" t="s">
        <v>240</v>
      </c>
      <c r="G15" s="21">
        <v>0</v>
      </c>
      <c r="H15" s="21">
        <v>1</v>
      </c>
      <c r="I15" s="32">
        <v>0</v>
      </c>
      <c r="J15" s="32">
        <v>0</v>
      </c>
      <c r="K15" s="32">
        <v>0</v>
      </c>
      <c r="L15" s="32">
        <v>0</v>
      </c>
      <c r="M15" s="32">
        <v>0</v>
      </c>
      <c r="N15" s="32">
        <v>0</v>
      </c>
      <c r="O15" s="32">
        <v>0</v>
      </c>
      <c r="P15" s="32">
        <v>0</v>
      </c>
      <c r="Q15" s="19">
        <v>44293</v>
      </c>
      <c r="R15" s="21">
        <v>1</v>
      </c>
      <c r="S15" s="21">
        <v>0</v>
      </c>
      <c r="T15" s="21">
        <v>0</v>
      </c>
      <c r="U15" s="21">
        <v>0</v>
      </c>
      <c r="V15" s="21">
        <v>1</v>
      </c>
      <c r="W15" s="21">
        <v>1</v>
      </c>
      <c r="X15" s="21">
        <v>0</v>
      </c>
      <c r="Y15" s="21">
        <v>0</v>
      </c>
      <c r="Z15" s="21">
        <v>0</v>
      </c>
      <c r="AA15" s="21">
        <v>0</v>
      </c>
      <c r="AB15" s="23"/>
      <c r="AC15" s="24" t="str">
        <f>'[1]Consolidado de solicitudes 2021'!AK112</f>
        <v>DIGESTYC</v>
      </c>
      <c r="AD15" s="18">
        <f>'[1]Consolidado de solicitudes 2021'!AL112</f>
        <v>44295</v>
      </c>
      <c r="AE15" s="18">
        <f>'[1]Consolidado de solicitudes 2021'!AM112</f>
        <v>44295</v>
      </c>
      <c r="AF15" s="18">
        <f>'[1]Consolidado de solicitudes 2021'!AN112</f>
        <v>44299</v>
      </c>
      <c r="AG15" s="21">
        <f>'[1]Consolidado de solicitudes 2021'!AQ112</f>
        <v>0</v>
      </c>
      <c r="AH15" s="21">
        <f>'[1]Consolidado de solicitudes 2021'!AR112</f>
        <v>1</v>
      </c>
      <c r="AI15" s="21">
        <f>'[1]Consolidado de solicitudes 2021'!AS112</f>
        <v>1</v>
      </c>
      <c r="AJ15" s="75">
        <f>'[1]Consolidado de solicitudes 2021'!AT112</f>
        <v>0</v>
      </c>
      <c r="AK15" s="21">
        <f>'[1]Consolidado de solicitudes 2021'!AU112</f>
        <v>0</v>
      </c>
      <c r="AL15" s="21">
        <f>'[1]Consolidado de solicitudes 2021'!AV112</f>
        <v>0</v>
      </c>
      <c r="AM15" s="21">
        <f>'[1]Consolidado de solicitudes 2021'!AW112</f>
        <v>1</v>
      </c>
      <c r="AN15" s="75">
        <f>'[1]Consolidado de solicitudes 2021'!AX112</f>
        <v>0</v>
      </c>
      <c r="AO15" s="75">
        <f>'[1]Consolidado de solicitudes 2021'!AY112</f>
        <v>0</v>
      </c>
      <c r="AP15" s="75">
        <f>'[1]Consolidado de solicitudes 2021'!AZ112</f>
        <v>0</v>
      </c>
      <c r="AQ15" s="75">
        <f>'[1]Consolidado de solicitudes 2021'!BA112</f>
        <v>0</v>
      </c>
      <c r="AR15" s="75">
        <f>'[1]Consolidado de solicitudes 2021'!BB112</f>
        <v>0</v>
      </c>
      <c r="AS15" s="21">
        <f>'[1]Consolidado de solicitudes 2021'!BC112</f>
        <v>0</v>
      </c>
      <c r="AT15" s="21">
        <f>'[1]Consolidado de solicitudes 2021'!BD112</f>
        <v>0</v>
      </c>
      <c r="AU15" s="21">
        <f>'[1]Consolidado de solicitudes 2021'!BE112</f>
        <v>0</v>
      </c>
      <c r="AV15" s="21">
        <f>'[1]Consolidado de solicitudes 2021'!BF112</f>
        <v>1</v>
      </c>
      <c r="AW15" s="21">
        <f>'[1]Consolidado de solicitudes 2021'!BM112</f>
        <v>1</v>
      </c>
      <c r="AX15" s="75">
        <f>'[1]Consolidado de solicitudes 2021'!BN112</f>
        <v>0</v>
      </c>
      <c r="AY15" s="75">
        <f>'[1]Consolidado de solicitudes 2021'!BO112</f>
        <v>0</v>
      </c>
      <c r="AZ15" s="75">
        <f>'[1]Consolidado de solicitudes 2021'!BP112</f>
        <v>0</v>
      </c>
      <c r="BA15" s="75">
        <f>'[1]Consolidado de solicitudes 2021'!BQ112</f>
        <v>0</v>
      </c>
      <c r="BB15" s="75">
        <f>'[1]Consolidado de solicitudes 2021'!BR112</f>
        <v>0</v>
      </c>
      <c r="BC15" s="21">
        <f>'[1]Consolidado de solicitudes 2021'!BS112</f>
        <v>0</v>
      </c>
      <c r="BD15" s="75">
        <f>'[1]Consolidado de solicitudes 2021'!BT112</f>
        <v>0</v>
      </c>
    </row>
    <row r="16" spans="2:109" ht="23.1" customHeight="1" x14ac:dyDescent="0.25">
      <c r="B16" s="33">
        <v>8</v>
      </c>
      <c r="C16" s="16" t="str">
        <f>'[1]Consolidado de solicitudes 2021'!C113</f>
        <v>MINEC-2021-0100</v>
      </c>
      <c r="D16" s="32">
        <v>0</v>
      </c>
      <c r="E16" s="32">
        <v>1</v>
      </c>
      <c r="F16" s="58" t="s">
        <v>241</v>
      </c>
      <c r="G16" s="21">
        <v>0</v>
      </c>
      <c r="H16" s="21">
        <v>0</v>
      </c>
      <c r="I16" s="32">
        <v>0</v>
      </c>
      <c r="J16" s="32">
        <v>0</v>
      </c>
      <c r="K16" s="32">
        <v>0</v>
      </c>
      <c r="L16" s="32">
        <v>0</v>
      </c>
      <c r="M16" s="32">
        <v>0</v>
      </c>
      <c r="N16" s="32">
        <v>0</v>
      </c>
      <c r="O16" s="32">
        <v>0</v>
      </c>
      <c r="P16" s="21">
        <v>1</v>
      </c>
      <c r="Q16" s="19">
        <v>44294</v>
      </c>
      <c r="R16" s="21">
        <v>1</v>
      </c>
      <c r="S16" s="21">
        <v>0</v>
      </c>
      <c r="T16" s="21">
        <v>0</v>
      </c>
      <c r="U16" s="21">
        <v>0</v>
      </c>
      <c r="V16" s="21">
        <v>1</v>
      </c>
      <c r="W16" s="21"/>
      <c r="X16" s="21">
        <v>0</v>
      </c>
      <c r="Y16" s="21">
        <v>0</v>
      </c>
      <c r="Z16" s="21">
        <v>0</v>
      </c>
      <c r="AA16" s="21">
        <v>0</v>
      </c>
      <c r="AB16" s="23" t="s">
        <v>232</v>
      </c>
      <c r="AC16" s="24" t="str">
        <f>'[1]Consolidado de solicitudes 2021'!AK113</f>
        <v>DATCO - DIGESTYC</v>
      </c>
      <c r="AD16" s="18">
        <f>'[1]Consolidado de solicitudes 2021'!AL113</f>
        <v>44294</v>
      </c>
      <c r="AE16" s="18">
        <f>'[1]Consolidado de solicitudes 2021'!AM113</f>
        <v>44294</v>
      </c>
      <c r="AF16" s="18">
        <f>'[1]Consolidado de solicitudes 2021'!AN113</f>
        <v>44295</v>
      </c>
      <c r="AG16" s="21">
        <f>'[1]Consolidado de solicitudes 2021'!AQ113</f>
        <v>0</v>
      </c>
      <c r="AH16" s="21">
        <f>'[1]Consolidado de solicitudes 2021'!AR113</f>
        <v>1</v>
      </c>
      <c r="AI16" s="21">
        <f>'[1]Consolidado de solicitudes 2021'!AS113</f>
        <v>1</v>
      </c>
      <c r="AJ16" s="75">
        <f>'[1]Consolidado de solicitudes 2021'!AT113</f>
        <v>0</v>
      </c>
      <c r="AK16" s="21">
        <f>'[1]Consolidado de solicitudes 2021'!AU113</f>
        <v>1</v>
      </c>
      <c r="AL16" s="21">
        <f>'[1]Consolidado de solicitudes 2021'!AV113</f>
        <v>0</v>
      </c>
      <c r="AM16" s="21">
        <f>'[1]Consolidado de solicitudes 2021'!AW113</f>
        <v>0</v>
      </c>
      <c r="AN16" s="75">
        <f>'[1]Consolidado de solicitudes 2021'!AX113</f>
        <v>0</v>
      </c>
      <c r="AO16" s="75">
        <f>'[1]Consolidado de solicitudes 2021'!AY113</f>
        <v>0</v>
      </c>
      <c r="AP16" s="75">
        <f>'[1]Consolidado de solicitudes 2021'!AZ113</f>
        <v>0</v>
      </c>
      <c r="AQ16" s="75">
        <f>'[1]Consolidado de solicitudes 2021'!BA113</f>
        <v>0</v>
      </c>
      <c r="AR16" s="75">
        <f>'[1]Consolidado de solicitudes 2021'!BB113</f>
        <v>0</v>
      </c>
      <c r="AS16" s="21">
        <f>'[1]Consolidado de solicitudes 2021'!BC113</f>
        <v>0</v>
      </c>
      <c r="AT16" s="21">
        <f>'[1]Consolidado de solicitudes 2021'!BD113</f>
        <v>0</v>
      </c>
      <c r="AU16" s="21">
        <f>'[1]Consolidado de solicitudes 2021'!BE113</f>
        <v>1</v>
      </c>
      <c r="AV16" s="21">
        <f>'[1]Consolidado de solicitudes 2021'!BF113</f>
        <v>0</v>
      </c>
      <c r="AW16" s="21">
        <f>'[1]Consolidado de solicitudes 2021'!BM113</f>
        <v>1</v>
      </c>
      <c r="AX16" s="75">
        <f>'[1]Consolidado de solicitudes 2021'!BN113</f>
        <v>0</v>
      </c>
      <c r="AY16" s="75">
        <f>'[1]Consolidado de solicitudes 2021'!BO113</f>
        <v>0</v>
      </c>
      <c r="AZ16" s="75">
        <f>'[1]Consolidado de solicitudes 2021'!BP113</f>
        <v>0</v>
      </c>
      <c r="BA16" s="75">
        <f>'[1]Consolidado de solicitudes 2021'!BQ113</f>
        <v>0</v>
      </c>
      <c r="BB16" s="75">
        <f>'[1]Consolidado de solicitudes 2021'!BR113</f>
        <v>0</v>
      </c>
      <c r="BC16" s="21">
        <f>'[1]Consolidado de solicitudes 2021'!BS113</f>
        <v>0</v>
      </c>
      <c r="BD16" s="75">
        <f>'[1]Consolidado de solicitudes 2021'!BT113</f>
        <v>0</v>
      </c>
    </row>
    <row r="17" spans="2:56" ht="23.1" customHeight="1" x14ac:dyDescent="0.25">
      <c r="B17" s="33">
        <v>9</v>
      </c>
      <c r="C17" s="16" t="str">
        <f>'[1]Consolidado de solicitudes 2021'!C114</f>
        <v>MINEC-2021-0101</v>
      </c>
      <c r="D17" s="32">
        <v>0</v>
      </c>
      <c r="E17" s="32">
        <v>1</v>
      </c>
      <c r="F17" s="58" t="s">
        <v>242</v>
      </c>
      <c r="G17" s="21">
        <v>0</v>
      </c>
      <c r="H17" s="21">
        <v>1</v>
      </c>
      <c r="I17" s="32">
        <v>0</v>
      </c>
      <c r="J17" s="32">
        <v>0</v>
      </c>
      <c r="K17" s="32">
        <v>0</v>
      </c>
      <c r="L17" s="32">
        <v>0</v>
      </c>
      <c r="M17" s="32">
        <v>0</v>
      </c>
      <c r="N17" s="32">
        <v>0</v>
      </c>
      <c r="O17" s="32">
        <v>0</v>
      </c>
      <c r="P17" s="32">
        <v>0</v>
      </c>
      <c r="Q17" s="19">
        <v>44294</v>
      </c>
      <c r="R17" s="21">
        <v>1</v>
      </c>
      <c r="S17" s="21">
        <v>0</v>
      </c>
      <c r="T17" s="21">
        <v>0</v>
      </c>
      <c r="U17" s="21">
        <v>0</v>
      </c>
      <c r="V17" s="21">
        <v>1</v>
      </c>
      <c r="W17" s="21">
        <v>1</v>
      </c>
      <c r="X17" s="21">
        <v>0</v>
      </c>
      <c r="Y17" s="21">
        <v>0</v>
      </c>
      <c r="Z17" s="21">
        <v>0</v>
      </c>
      <c r="AA17" s="21">
        <v>0</v>
      </c>
      <c r="AB17" s="23"/>
      <c r="AC17" s="24" t="str">
        <f>'[1]Consolidado de solicitudes 2021'!AK114</f>
        <v>DIGESTYC</v>
      </c>
      <c r="AD17" s="18">
        <f>'[1]Consolidado de solicitudes 2021'!AL114</f>
        <v>44295</v>
      </c>
      <c r="AE17" s="18">
        <f>'[1]Consolidado de solicitudes 2021'!AM114</f>
        <v>44295</v>
      </c>
      <c r="AF17" s="18">
        <f>'[1]Consolidado de solicitudes 2021'!AN114</f>
        <v>44299</v>
      </c>
      <c r="AG17" s="21">
        <f>'[1]Consolidado de solicitudes 2021'!AQ114</f>
        <v>1</v>
      </c>
      <c r="AH17" s="21">
        <f>'[1]Consolidado de solicitudes 2021'!AR114</f>
        <v>0</v>
      </c>
      <c r="AI17" s="21">
        <f>'[1]Consolidado de solicitudes 2021'!AS114</f>
        <v>1</v>
      </c>
      <c r="AJ17" s="75">
        <f>'[1]Consolidado de solicitudes 2021'!AT114</f>
        <v>0</v>
      </c>
      <c r="AK17" s="21">
        <f>'[1]Consolidado de solicitudes 2021'!AU114</f>
        <v>0</v>
      </c>
      <c r="AL17" s="21">
        <f>'[1]Consolidado de solicitudes 2021'!AV114</f>
        <v>0</v>
      </c>
      <c r="AM17" s="21">
        <f>'[1]Consolidado de solicitudes 2021'!AW114</f>
        <v>1</v>
      </c>
      <c r="AN17" s="75">
        <f>'[1]Consolidado de solicitudes 2021'!AX114</f>
        <v>0</v>
      </c>
      <c r="AO17" s="75">
        <f>'[1]Consolidado de solicitudes 2021'!AY114</f>
        <v>0</v>
      </c>
      <c r="AP17" s="75">
        <f>'[1]Consolidado de solicitudes 2021'!AZ114</f>
        <v>0</v>
      </c>
      <c r="AQ17" s="75">
        <f>'[1]Consolidado de solicitudes 2021'!BA114</f>
        <v>0</v>
      </c>
      <c r="AR17" s="75">
        <f>'[1]Consolidado de solicitudes 2021'!BB114</f>
        <v>0</v>
      </c>
      <c r="AS17" s="21">
        <f>'[1]Consolidado de solicitudes 2021'!BC114</f>
        <v>0</v>
      </c>
      <c r="AT17" s="21">
        <f>'[1]Consolidado de solicitudes 2021'!BD114</f>
        <v>0</v>
      </c>
      <c r="AU17" s="21">
        <f>'[1]Consolidado de solicitudes 2021'!BE114</f>
        <v>1</v>
      </c>
      <c r="AV17" s="21">
        <f>'[1]Consolidado de solicitudes 2021'!BF114</f>
        <v>0</v>
      </c>
      <c r="AW17" s="21">
        <f>'[1]Consolidado de solicitudes 2021'!BM114</f>
        <v>1</v>
      </c>
      <c r="AX17" s="75">
        <f>'[1]Consolidado de solicitudes 2021'!BN114</f>
        <v>0</v>
      </c>
      <c r="AY17" s="75">
        <f>'[1]Consolidado de solicitudes 2021'!BO114</f>
        <v>0</v>
      </c>
      <c r="AZ17" s="75">
        <f>'[1]Consolidado de solicitudes 2021'!BP114</f>
        <v>0</v>
      </c>
      <c r="BA17" s="75">
        <f>'[1]Consolidado de solicitudes 2021'!BQ114</f>
        <v>0</v>
      </c>
      <c r="BB17" s="75">
        <f>'[1]Consolidado de solicitudes 2021'!BR114</f>
        <v>0</v>
      </c>
      <c r="BC17" s="21">
        <f>'[1]Consolidado de solicitudes 2021'!BS114</f>
        <v>0</v>
      </c>
      <c r="BD17" s="75">
        <f>'[1]Consolidado de solicitudes 2021'!BT114</f>
        <v>0</v>
      </c>
    </row>
    <row r="18" spans="2:56" ht="23.1" customHeight="1" x14ac:dyDescent="0.25">
      <c r="B18" s="33">
        <v>10</v>
      </c>
      <c r="C18" s="16" t="str">
        <f>'[1]Consolidado de solicitudes 2021'!C115</f>
        <v>MINEC-2021-0102</v>
      </c>
      <c r="D18" s="32">
        <v>0</v>
      </c>
      <c r="E18" s="32">
        <v>1</v>
      </c>
      <c r="F18" s="58" t="s">
        <v>243</v>
      </c>
      <c r="G18" s="21">
        <v>0</v>
      </c>
      <c r="H18" s="21">
        <v>1</v>
      </c>
      <c r="I18" s="32">
        <v>0</v>
      </c>
      <c r="J18" s="32">
        <v>0</v>
      </c>
      <c r="K18" s="32">
        <v>0</v>
      </c>
      <c r="L18" s="32">
        <v>0</v>
      </c>
      <c r="M18" s="32">
        <v>0</v>
      </c>
      <c r="N18" s="32">
        <v>0</v>
      </c>
      <c r="O18" s="32">
        <v>0</v>
      </c>
      <c r="P18" s="32">
        <v>0</v>
      </c>
      <c r="Q18" s="19">
        <v>44295</v>
      </c>
      <c r="R18" s="21">
        <v>1</v>
      </c>
      <c r="S18" s="21">
        <v>0</v>
      </c>
      <c r="T18" s="21">
        <v>0</v>
      </c>
      <c r="U18" s="21">
        <v>0</v>
      </c>
      <c r="V18" s="21">
        <v>1</v>
      </c>
      <c r="W18" s="21">
        <v>1</v>
      </c>
      <c r="X18" s="21">
        <v>0</v>
      </c>
      <c r="Y18" s="21">
        <v>0</v>
      </c>
      <c r="Z18" s="21">
        <v>0</v>
      </c>
      <c r="AA18" s="21">
        <v>0</v>
      </c>
      <c r="AB18" s="23"/>
      <c r="AC18" s="24" t="str">
        <f>'[1]Consolidado de solicitudes 2021'!AK115</f>
        <v>Dirección de Asuntos Jurídicos</v>
      </c>
      <c r="AD18" s="18">
        <f>'[1]Consolidado de solicitudes 2021'!AL115</f>
        <v>44295</v>
      </c>
      <c r="AE18" s="18">
        <f>'[1]Consolidado de solicitudes 2021'!AM115</f>
        <v>44302</v>
      </c>
      <c r="AF18" s="18">
        <f>'[1]Consolidado de solicitudes 2021'!AN115</f>
        <v>44302</v>
      </c>
      <c r="AG18" s="21">
        <f>'[1]Consolidado de solicitudes 2021'!AQ115</f>
        <v>0</v>
      </c>
      <c r="AH18" s="21">
        <f>'[1]Consolidado de solicitudes 2021'!AR115</f>
        <v>1</v>
      </c>
      <c r="AI18" s="21">
        <f>'[1]Consolidado de solicitudes 2021'!AS115</f>
        <v>1</v>
      </c>
      <c r="AJ18" s="75">
        <f>'[1]Consolidado de solicitudes 2021'!AT115</f>
        <v>0</v>
      </c>
      <c r="AK18" s="21">
        <f>'[1]Consolidado de solicitudes 2021'!AU115</f>
        <v>0</v>
      </c>
      <c r="AL18" s="21">
        <f>'[1]Consolidado de solicitudes 2021'!AV115</f>
        <v>1</v>
      </c>
      <c r="AM18" s="21">
        <f>'[1]Consolidado de solicitudes 2021'!AW115</f>
        <v>0</v>
      </c>
      <c r="AN18" s="75">
        <f>'[1]Consolidado de solicitudes 2021'!AX115</f>
        <v>0</v>
      </c>
      <c r="AO18" s="75">
        <f>'[1]Consolidado de solicitudes 2021'!AY115</f>
        <v>0</v>
      </c>
      <c r="AP18" s="75">
        <f>'[1]Consolidado de solicitudes 2021'!AZ115</f>
        <v>0</v>
      </c>
      <c r="AQ18" s="75">
        <f>'[1]Consolidado de solicitudes 2021'!BA115</f>
        <v>0</v>
      </c>
      <c r="AR18" s="75">
        <f>'[1]Consolidado de solicitudes 2021'!BB115</f>
        <v>0</v>
      </c>
      <c r="AS18" s="21">
        <f>'[1]Consolidado de solicitudes 2021'!BC115</f>
        <v>0</v>
      </c>
      <c r="AT18" s="21">
        <f>'[1]Consolidado de solicitudes 2021'!BD115</f>
        <v>0</v>
      </c>
      <c r="AU18" s="21">
        <f>'[1]Consolidado de solicitudes 2021'!BE115</f>
        <v>0</v>
      </c>
      <c r="AV18" s="21">
        <f>'[1]Consolidado de solicitudes 2021'!BF115</f>
        <v>1</v>
      </c>
      <c r="AW18" s="21">
        <f>'[1]Consolidado de solicitudes 2021'!BM115</f>
        <v>1</v>
      </c>
      <c r="AX18" s="75">
        <f>'[1]Consolidado de solicitudes 2021'!BN115</f>
        <v>0</v>
      </c>
      <c r="AY18" s="75">
        <f>'[1]Consolidado de solicitudes 2021'!BO115</f>
        <v>0</v>
      </c>
      <c r="AZ18" s="75">
        <f>'[1]Consolidado de solicitudes 2021'!BP115</f>
        <v>0</v>
      </c>
      <c r="BA18" s="75">
        <f>'[1]Consolidado de solicitudes 2021'!BQ115</f>
        <v>0</v>
      </c>
      <c r="BB18" s="75">
        <f>'[1]Consolidado de solicitudes 2021'!BR115</f>
        <v>0</v>
      </c>
      <c r="BC18" s="21">
        <f>'[1]Consolidado de solicitudes 2021'!BS115</f>
        <v>0</v>
      </c>
      <c r="BD18" s="75">
        <f>'[1]Consolidado de solicitudes 2021'!BT115</f>
        <v>0</v>
      </c>
    </row>
    <row r="19" spans="2:56" ht="23.1" customHeight="1" x14ac:dyDescent="0.25">
      <c r="B19" s="33">
        <v>11</v>
      </c>
      <c r="C19" s="16" t="str">
        <f>'[1]Consolidado de solicitudes 2021'!C116</f>
        <v>MINEC-2021-0103</v>
      </c>
      <c r="D19" s="32">
        <v>1</v>
      </c>
      <c r="E19" s="32"/>
      <c r="F19" s="58" t="s">
        <v>244</v>
      </c>
      <c r="G19" s="21">
        <v>0</v>
      </c>
      <c r="H19" s="21">
        <v>1</v>
      </c>
      <c r="I19" s="32">
        <v>0</v>
      </c>
      <c r="J19" s="32">
        <v>0</v>
      </c>
      <c r="K19" s="32">
        <v>0</v>
      </c>
      <c r="L19" s="32">
        <v>0</v>
      </c>
      <c r="M19" s="32">
        <v>0</v>
      </c>
      <c r="N19" s="32">
        <v>0</v>
      </c>
      <c r="O19" s="32">
        <v>0</v>
      </c>
      <c r="P19" s="32">
        <v>0</v>
      </c>
      <c r="Q19" s="19">
        <v>44298</v>
      </c>
      <c r="R19" s="21">
        <v>1</v>
      </c>
      <c r="S19" s="21">
        <v>0</v>
      </c>
      <c r="T19" s="21">
        <v>0</v>
      </c>
      <c r="U19" s="21">
        <v>0</v>
      </c>
      <c r="V19" s="21">
        <v>1</v>
      </c>
      <c r="W19" s="21">
        <v>1</v>
      </c>
      <c r="X19" s="21">
        <v>0</v>
      </c>
      <c r="Y19" s="21">
        <v>0</v>
      </c>
      <c r="Z19" s="21">
        <v>0</v>
      </c>
      <c r="AA19" s="21">
        <v>0</v>
      </c>
      <c r="AB19" s="23"/>
      <c r="AC19" s="24" t="str">
        <f>'[1]Consolidado de solicitudes 2021'!AK116</f>
        <v>Dirección de Hidrocarburos y Minas</v>
      </c>
      <c r="AD19" s="18">
        <f>'[1]Consolidado de solicitudes 2021'!AL116</f>
        <v>44298</v>
      </c>
      <c r="AE19" s="18">
        <f>'[1]Consolidado de solicitudes 2021'!AM116</f>
        <v>44309</v>
      </c>
      <c r="AF19" s="18">
        <f>'[1]Consolidado de solicitudes 2021'!AN116</f>
        <v>44309</v>
      </c>
      <c r="AG19" s="21">
        <f>'[1]Consolidado de solicitudes 2021'!AQ116</f>
        <v>1</v>
      </c>
      <c r="AH19" s="21">
        <f>'[1]Consolidado de solicitudes 2021'!AR116</f>
        <v>0</v>
      </c>
      <c r="AI19" s="21">
        <f>'[1]Consolidado de solicitudes 2021'!AS116</f>
        <v>1</v>
      </c>
      <c r="AJ19" s="75">
        <f>'[1]Consolidado de solicitudes 2021'!AT116</f>
        <v>0</v>
      </c>
      <c r="AK19" s="21">
        <f>'[1]Consolidado de solicitudes 2021'!AU116</f>
        <v>0</v>
      </c>
      <c r="AL19" s="21">
        <f>'[1]Consolidado de solicitudes 2021'!AV116</f>
        <v>1</v>
      </c>
      <c r="AM19" s="21">
        <f>'[1]Consolidado de solicitudes 2021'!AW116</f>
        <v>0</v>
      </c>
      <c r="AN19" s="75">
        <f>'[1]Consolidado de solicitudes 2021'!AX116</f>
        <v>0</v>
      </c>
      <c r="AO19" s="75">
        <f>'[1]Consolidado de solicitudes 2021'!AY116</f>
        <v>0</v>
      </c>
      <c r="AP19" s="75">
        <f>'[1]Consolidado de solicitudes 2021'!AZ116</f>
        <v>0</v>
      </c>
      <c r="AQ19" s="75">
        <f>'[1]Consolidado de solicitudes 2021'!BA116</f>
        <v>0</v>
      </c>
      <c r="AR19" s="75">
        <f>'[1]Consolidado de solicitudes 2021'!BB116</f>
        <v>0</v>
      </c>
      <c r="AS19" s="21">
        <f>'[1]Consolidado de solicitudes 2021'!BC116</f>
        <v>0</v>
      </c>
      <c r="AT19" s="21">
        <f>'[1]Consolidado de solicitudes 2021'!BD116</f>
        <v>0</v>
      </c>
      <c r="AU19" s="21">
        <f>'[1]Consolidado de solicitudes 2021'!BE116</f>
        <v>1</v>
      </c>
      <c r="AV19" s="21">
        <f>'[1]Consolidado de solicitudes 2021'!BF116</f>
        <v>0</v>
      </c>
      <c r="AW19" s="21">
        <f>'[1]Consolidado de solicitudes 2021'!BM116</f>
        <v>1</v>
      </c>
      <c r="AX19" s="75">
        <f>'[1]Consolidado de solicitudes 2021'!BN116</f>
        <v>0</v>
      </c>
      <c r="AY19" s="75">
        <f>'[1]Consolidado de solicitudes 2021'!BO116</f>
        <v>0</v>
      </c>
      <c r="AZ19" s="75">
        <f>'[1]Consolidado de solicitudes 2021'!BP116</f>
        <v>0</v>
      </c>
      <c r="BA19" s="75">
        <f>'[1]Consolidado de solicitudes 2021'!BQ116</f>
        <v>0</v>
      </c>
      <c r="BB19" s="75">
        <f>'[1]Consolidado de solicitudes 2021'!BR116</f>
        <v>0</v>
      </c>
      <c r="BC19" s="21">
        <f>'[1]Consolidado de solicitudes 2021'!BS116</f>
        <v>0</v>
      </c>
      <c r="BD19" s="75">
        <f>'[1]Consolidado de solicitudes 2021'!BT116</f>
        <v>0</v>
      </c>
    </row>
    <row r="20" spans="2:56" ht="23.1" customHeight="1" x14ac:dyDescent="0.25">
      <c r="B20" s="33">
        <v>12</v>
      </c>
      <c r="C20" s="16" t="str">
        <f>'[1]Consolidado de solicitudes 2021'!C117</f>
        <v>MINEC-2021-0104</v>
      </c>
      <c r="D20" s="32">
        <v>0</v>
      </c>
      <c r="E20" s="32">
        <v>1</v>
      </c>
      <c r="F20" s="58" t="s">
        <v>245</v>
      </c>
      <c r="G20" s="21">
        <v>0</v>
      </c>
      <c r="H20" s="21">
        <v>1</v>
      </c>
      <c r="I20" s="32">
        <v>0</v>
      </c>
      <c r="J20" s="32">
        <v>0</v>
      </c>
      <c r="K20" s="32">
        <v>0</v>
      </c>
      <c r="L20" s="32">
        <v>0</v>
      </c>
      <c r="M20" s="32">
        <v>0</v>
      </c>
      <c r="N20" s="32">
        <v>0</v>
      </c>
      <c r="O20" s="32">
        <v>0</v>
      </c>
      <c r="P20" s="32">
        <v>0</v>
      </c>
      <c r="Q20" s="19">
        <v>44298</v>
      </c>
      <c r="R20" s="21">
        <v>1</v>
      </c>
      <c r="S20" s="21">
        <v>0</v>
      </c>
      <c r="T20" s="21">
        <v>0</v>
      </c>
      <c r="U20" s="21">
        <v>0</v>
      </c>
      <c r="V20" s="21">
        <v>1</v>
      </c>
      <c r="W20" s="21">
        <v>1</v>
      </c>
      <c r="X20" s="21">
        <v>0</v>
      </c>
      <c r="Y20" s="21">
        <v>0</v>
      </c>
      <c r="Z20" s="21">
        <v>0</v>
      </c>
      <c r="AA20" s="21">
        <v>0</v>
      </c>
      <c r="AB20" s="23"/>
      <c r="AC20" s="24" t="str">
        <f>'[1]Consolidado de solicitudes 2021'!AK117</f>
        <v>DIGESTYC</v>
      </c>
      <c r="AD20" s="18">
        <f>'[1]Consolidado de solicitudes 2021'!AL117</f>
        <v>44298</v>
      </c>
      <c r="AE20" s="18">
        <f>'[1]Consolidado de solicitudes 2021'!AM117</f>
        <v>44301</v>
      </c>
      <c r="AF20" s="18">
        <f>'[1]Consolidado de solicitudes 2021'!AN117</f>
        <v>44301</v>
      </c>
      <c r="AG20" s="21">
        <f>'[1]Consolidado de solicitudes 2021'!AQ117</f>
        <v>0</v>
      </c>
      <c r="AH20" s="21">
        <f>'[1]Consolidado de solicitudes 2021'!AR117</f>
        <v>1</v>
      </c>
      <c r="AI20" s="21">
        <f>'[1]Consolidado de solicitudes 2021'!AS117</f>
        <v>1</v>
      </c>
      <c r="AJ20" s="75">
        <f>'[1]Consolidado de solicitudes 2021'!AT117</f>
        <v>0</v>
      </c>
      <c r="AK20" s="21">
        <f>'[1]Consolidado de solicitudes 2021'!AU117</f>
        <v>0</v>
      </c>
      <c r="AL20" s="21">
        <f>'[1]Consolidado de solicitudes 2021'!AV117</f>
        <v>0</v>
      </c>
      <c r="AM20" s="21">
        <f>'[1]Consolidado de solicitudes 2021'!AW117</f>
        <v>1</v>
      </c>
      <c r="AN20" s="75">
        <f>'[1]Consolidado de solicitudes 2021'!AX117</f>
        <v>0</v>
      </c>
      <c r="AO20" s="75">
        <f>'[1]Consolidado de solicitudes 2021'!AY117</f>
        <v>0</v>
      </c>
      <c r="AP20" s="75">
        <f>'[1]Consolidado de solicitudes 2021'!AZ117</f>
        <v>0</v>
      </c>
      <c r="AQ20" s="75">
        <f>'[1]Consolidado de solicitudes 2021'!BA117</f>
        <v>0</v>
      </c>
      <c r="AR20" s="75">
        <f>'[1]Consolidado de solicitudes 2021'!BB117</f>
        <v>0</v>
      </c>
      <c r="AS20" s="21">
        <f>'[1]Consolidado de solicitudes 2021'!BC117</f>
        <v>0</v>
      </c>
      <c r="AT20" s="21">
        <f>'[1]Consolidado de solicitudes 2021'!BD117</f>
        <v>0</v>
      </c>
      <c r="AU20" s="21">
        <f>'[1]Consolidado de solicitudes 2021'!BE117</f>
        <v>0</v>
      </c>
      <c r="AV20" s="21">
        <f>'[1]Consolidado de solicitudes 2021'!BF117</f>
        <v>1</v>
      </c>
      <c r="AW20" s="21">
        <f>'[1]Consolidado de solicitudes 2021'!BM117</f>
        <v>1</v>
      </c>
      <c r="AX20" s="75">
        <f>'[1]Consolidado de solicitudes 2021'!BN117</f>
        <v>0</v>
      </c>
      <c r="AY20" s="75">
        <f>'[1]Consolidado de solicitudes 2021'!BO117</f>
        <v>0</v>
      </c>
      <c r="AZ20" s="75">
        <f>'[1]Consolidado de solicitudes 2021'!BP117</f>
        <v>0</v>
      </c>
      <c r="BA20" s="75">
        <f>'[1]Consolidado de solicitudes 2021'!BQ117</f>
        <v>0</v>
      </c>
      <c r="BB20" s="75">
        <f>'[1]Consolidado de solicitudes 2021'!BR117</f>
        <v>0</v>
      </c>
      <c r="BC20" s="21">
        <f>'[1]Consolidado de solicitudes 2021'!BS117</f>
        <v>0</v>
      </c>
      <c r="BD20" s="75">
        <f>'[1]Consolidado de solicitudes 2021'!BT117</f>
        <v>0</v>
      </c>
    </row>
    <row r="21" spans="2:56" ht="23.1" customHeight="1" x14ac:dyDescent="0.25">
      <c r="B21" s="33">
        <v>13</v>
      </c>
      <c r="C21" s="16" t="str">
        <f>'[1]Consolidado de solicitudes 2021'!C118</f>
        <v>MINEC-2021-0105</v>
      </c>
      <c r="D21" s="32">
        <v>0</v>
      </c>
      <c r="E21" s="32">
        <v>1</v>
      </c>
      <c r="F21" s="58" t="s">
        <v>246</v>
      </c>
      <c r="G21" s="21">
        <v>0</v>
      </c>
      <c r="H21" s="21">
        <v>7</v>
      </c>
      <c r="I21" s="32">
        <v>0</v>
      </c>
      <c r="J21" s="32">
        <v>0</v>
      </c>
      <c r="K21" s="32">
        <v>0</v>
      </c>
      <c r="L21" s="32">
        <v>0</v>
      </c>
      <c r="M21" s="32">
        <v>0</v>
      </c>
      <c r="N21" s="32">
        <v>0</v>
      </c>
      <c r="O21" s="32">
        <v>0</v>
      </c>
      <c r="P21" s="32">
        <v>0</v>
      </c>
      <c r="Q21" s="19">
        <v>44298</v>
      </c>
      <c r="R21" s="21">
        <v>1</v>
      </c>
      <c r="S21" s="21">
        <v>0</v>
      </c>
      <c r="T21" s="21">
        <v>0</v>
      </c>
      <c r="U21" s="21">
        <v>0</v>
      </c>
      <c r="V21" s="21">
        <v>1</v>
      </c>
      <c r="W21" s="21">
        <v>1</v>
      </c>
      <c r="X21" s="21">
        <v>0</v>
      </c>
      <c r="Y21" s="21">
        <v>0</v>
      </c>
      <c r="Z21" s="21">
        <v>0</v>
      </c>
      <c r="AA21" s="21">
        <v>0</v>
      </c>
      <c r="AB21" s="23"/>
      <c r="AC21" s="24" t="str">
        <f>'[1]Consolidado de solicitudes 2021'!AK118</f>
        <v>DIGESTYC</v>
      </c>
      <c r="AD21" s="18">
        <f>'[1]Consolidado de solicitudes 2021'!AL118</f>
        <v>44298</v>
      </c>
      <c r="AE21" s="18">
        <f>'[1]Consolidado de solicitudes 2021'!AM118</f>
        <v>44307</v>
      </c>
      <c r="AF21" s="18">
        <f>'[1]Consolidado de solicitudes 2021'!AN118</f>
        <v>44308</v>
      </c>
      <c r="AG21" s="21">
        <f>'[1]Consolidado de solicitudes 2021'!AQ118</f>
        <v>1</v>
      </c>
      <c r="AH21" s="21">
        <f>'[1]Consolidado de solicitudes 2021'!AR118</f>
        <v>0</v>
      </c>
      <c r="AI21" s="21">
        <f>'[1]Consolidado de solicitudes 2021'!AS118</f>
        <v>1</v>
      </c>
      <c r="AJ21" s="75">
        <f>'[1]Consolidado de solicitudes 2021'!AT118</f>
        <v>0</v>
      </c>
      <c r="AK21" s="21">
        <f>'[1]Consolidado de solicitudes 2021'!AU118</f>
        <v>0</v>
      </c>
      <c r="AL21" s="21">
        <f>'[1]Consolidado de solicitudes 2021'!AV118</f>
        <v>0</v>
      </c>
      <c r="AM21" s="21">
        <f>'[1]Consolidado de solicitudes 2021'!AW118</f>
        <v>1</v>
      </c>
      <c r="AN21" s="75">
        <f>'[1]Consolidado de solicitudes 2021'!AX118</f>
        <v>0</v>
      </c>
      <c r="AO21" s="75">
        <f>'[1]Consolidado de solicitudes 2021'!AY118</f>
        <v>0</v>
      </c>
      <c r="AP21" s="75">
        <f>'[1]Consolidado de solicitudes 2021'!AZ118</f>
        <v>0</v>
      </c>
      <c r="AQ21" s="75">
        <f>'[1]Consolidado de solicitudes 2021'!BA118</f>
        <v>0</v>
      </c>
      <c r="AR21" s="75">
        <f>'[1]Consolidado de solicitudes 2021'!BB118</f>
        <v>0</v>
      </c>
      <c r="AS21" s="21">
        <f>'[1]Consolidado de solicitudes 2021'!BC118</f>
        <v>0</v>
      </c>
      <c r="AT21" s="21">
        <f>'[1]Consolidado de solicitudes 2021'!BD118</f>
        <v>0</v>
      </c>
      <c r="AU21" s="21">
        <f>'[1]Consolidado de solicitudes 2021'!BE118</f>
        <v>1</v>
      </c>
      <c r="AV21" s="21">
        <f>'[1]Consolidado de solicitudes 2021'!BF118</f>
        <v>0</v>
      </c>
      <c r="AW21" s="21">
        <f>'[1]Consolidado de solicitudes 2021'!BM118</f>
        <v>1</v>
      </c>
      <c r="AX21" s="75">
        <f>'[1]Consolidado de solicitudes 2021'!BN118</f>
        <v>0</v>
      </c>
      <c r="AY21" s="75">
        <f>'[1]Consolidado de solicitudes 2021'!BO118</f>
        <v>0</v>
      </c>
      <c r="AZ21" s="75">
        <f>'[1]Consolidado de solicitudes 2021'!BP118</f>
        <v>0</v>
      </c>
      <c r="BA21" s="75">
        <f>'[1]Consolidado de solicitudes 2021'!BQ118</f>
        <v>0</v>
      </c>
      <c r="BB21" s="75">
        <f>'[1]Consolidado de solicitudes 2021'!BR118</f>
        <v>0</v>
      </c>
      <c r="BC21" s="21">
        <f>'[1]Consolidado de solicitudes 2021'!BS118</f>
        <v>0</v>
      </c>
      <c r="BD21" s="75">
        <f>'[1]Consolidado de solicitudes 2021'!BT118</f>
        <v>0</v>
      </c>
    </row>
    <row r="22" spans="2:56" ht="23.1" customHeight="1" x14ac:dyDescent="0.25">
      <c r="B22" s="33">
        <v>14</v>
      </c>
      <c r="C22" s="16" t="str">
        <f>'[1]Consolidado de solicitudes 2021'!C119</f>
        <v>MINEC-2021-0106</v>
      </c>
      <c r="D22" s="32">
        <v>0</v>
      </c>
      <c r="E22" s="32">
        <v>1</v>
      </c>
      <c r="F22" s="58" t="s">
        <v>247</v>
      </c>
      <c r="G22" s="21">
        <v>0</v>
      </c>
      <c r="H22" s="21">
        <v>2</v>
      </c>
      <c r="I22" s="32">
        <v>0</v>
      </c>
      <c r="J22" s="32">
        <v>0</v>
      </c>
      <c r="K22" s="32">
        <v>0</v>
      </c>
      <c r="L22" s="32">
        <v>0</v>
      </c>
      <c r="M22" s="32">
        <v>0</v>
      </c>
      <c r="N22" s="32">
        <v>0</v>
      </c>
      <c r="O22" s="32">
        <v>0</v>
      </c>
      <c r="P22" s="32">
        <v>0</v>
      </c>
      <c r="Q22" s="19">
        <v>44298</v>
      </c>
      <c r="R22" s="21">
        <v>1</v>
      </c>
      <c r="S22" s="21">
        <v>0</v>
      </c>
      <c r="T22" s="21">
        <v>0</v>
      </c>
      <c r="U22" s="21">
        <v>0</v>
      </c>
      <c r="V22" s="21">
        <v>1</v>
      </c>
      <c r="W22" s="21">
        <v>1</v>
      </c>
      <c r="X22" s="21">
        <v>0</v>
      </c>
      <c r="Y22" s="21">
        <v>0</v>
      </c>
      <c r="Z22" s="21">
        <v>0</v>
      </c>
      <c r="AA22" s="21">
        <v>0</v>
      </c>
      <c r="AB22" s="23"/>
      <c r="AC22" s="24" t="str">
        <f>'[1]Consolidado de solicitudes 2021'!AK119</f>
        <v>DIGESTYC</v>
      </c>
      <c r="AD22" s="18">
        <f>'[1]Consolidado de solicitudes 2021'!AL119</f>
        <v>44298</v>
      </c>
      <c r="AE22" s="18">
        <f>'[1]Consolidado de solicitudes 2021'!AM119</f>
        <v>44302</v>
      </c>
      <c r="AF22" s="18">
        <f>'[1]Consolidado de solicitudes 2021'!AN119</f>
        <v>44305</v>
      </c>
      <c r="AG22" s="21">
        <f>'[1]Consolidado de solicitudes 2021'!AQ119</f>
        <v>1</v>
      </c>
      <c r="AH22" s="21">
        <f>'[1]Consolidado de solicitudes 2021'!AR119</f>
        <v>0</v>
      </c>
      <c r="AI22" s="21">
        <f>'[1]Consolidado de solicitudes 2021'!AS119</f>
        <v>1</v>
      </c>
      <c r="AJ22" s="75">
        <f>'[1]Consolidado de solicitudes 2021'!AT119</f>
        <v>0</v>
      </c>
      <c r="AK22" s="21">
        <f>'[1]Consolidado de solicitudes 2021'!AU119</f>
        <v>0</v>
      </c>
      <c r="AL22" s="21">
        <f>'[1]Consolidado de solicitudes 2021'!AV119</f>
        <v>1</v>
      </c>
      <c r="AM22" s="21">
        <f>'[1]Consolidado de solicitudes 2021'!AW119</f>
        <v>0</v>
      </c>
      <c r="AN22" s="75">
        <f>'[1]Consolidado de solicitudes 2021'!AX119</f>
        <v>0</v>
      </c>
      <c r="AO22" s="75">
        <f>'[1]Consolidado de solicitudes 2021'!AY119</f>
        <v>0</v>
      </c>
      <c r="AP22" s="75">
        <f>'[1]Consolidado de solicitudes 2021'!AZ119</f>
        <v>0</v>
      </c>
      <c r="AQ22" s="75">
        <f>'[1]Consolidado de solicitudes 2021'!BA119</f>
        <v>0</v>
      </c>
      <c r="AR22" s="75">
        <f>'[1]Consolidado de solicitudes 2021'!BB119</f>
        <v>0</v>
      </c>
      <c r="AS22" s="21">
        <f>'[1]Consolidado de solicitudes 2021'!BC119</f>
        <v>0</v>
      </c>
      <c r="AT22" s="21">
        <f>'[1]Consolidado de solicitudes 2021'!BD119</f>
        <v>0</v>
      </c>
      <c r="AU22" s="21">
        <f>'[1]Consolidado de solicitudes 2021'!BE119</f>
        <v>1</v>
      </c>
      <c r="AV22" s="21">
        <f>'[1]Consolidado de solicitudes 2021'!BF119</f>
        <v>0</v>
      </c>
      <c r="AW22" s="21">
        <f>'[1]Consolidado de solicitudes 2021'!BM119</f>
        <v>1</v>
      </c>
      <c r="AX22" s="75">
        <f>'[1]Consolidado de solicitudes 2021'!BN119</f>
        <v>0</v>
      </c>
      <c r="AY22" s="75">
        <f>'[1]Consolidado de solicitudes 2021'!BO119</f>
        <v>0</v>
      </c>
      <c r="AZ22" s="75">
        <f>'[1]Consolidado de solicitudes 2021'!BP119</f>
        <v>0</v>
      </c>
      <c r="BA22" s="75">
        <f>'[1]Consolidado de solicitudes 2021'!BQ119</f>
        <v>0</v>
      </c>
      <c r="BB22" s="75">
        <f>'[1]Consolidado de solicitudes 2021'!BR119</f>
        <v>0</v>
      </c>
      <c r="BC22" s="21">
        <f>'[1]Consolidado de solicitudes 2021'!BS119</f>
        <v>0</v>
      </c>
      <c r="BD22" s="75">
        <f>'[1]Consolidado de solicitudes 2021'!BT119</f>
        <v>0</v>
      </c>
    </row>
    <row r="23" spans="2:56" ht="23.1" customHeight="1" x14ac:dyDescent="0.25">
      <c r="B23" s="33">
        <v>15</v>
      </c>
      <c r="C23" s="16" t="str">
        <f>'[1]Consolidado de solicitudes 2021'!C120</f>
        <v>MINEC-2021-0107</v>
      </c>
      <c r="D23" s="32">
        <v>1</v>
      </c>
      <c r="E23" s="32"/>
      <c r="F23" s="58" t="s">
        <v>248</v>
      </c>
      <c r="G23" s="21">
        <v>0</v>
      </c>
      <c r="H23" s="21"/>
      <c r="I23" s="32">
        <v>1</v>
      </c>
      <c r="J23" s="32">
        <v>0</v>
      </c>
      <c r="K23" s="32">
        <v>0</v>
      </c>
      <c r="L23" s="32">
        <v>0</v>
      </c>
      <c r="M23" s="21">
        <v>1</v>
      </c>
      <c r="N23" s="32">
        <v>0</v>
      </c>
      <c r="O23" s="32">
        <v>0</v>
      </c>
      <c r="P23" s="32">
        <v>0</v>
      </c>
      <c r="Q23" s="19">
        <v>44298</v>
      </c>
      <c r="R23" s="21">
        <v>1</v>
      </c>
      <c r="S23" s="21">
        <v>0</v>
      </c>
      <c r="T23" s="21">
        <v>0</v>
      </c>
      <c r="U23" s="21">
        <v>0</v>
      </c>
      <c r="V23" s="21">
        <v>1</v>
      </c>
      <c r="W23" s="21">
        <v>1</v>
      </c>
      <c r="X23" s="21">
        <v>0</v>
      </c>
      <c r="Y23" s="21">
        <v>0</v>
      </c>
      <c r="Z23" s="21">
        <v>0</v>
      </c>
      <c r="AA23" s="21">
        <v>0</v>
      </c>
      <c r="AB23" s="23"/>
      <c r="AC23" s="24" t="str">
        <f>'[1]Consolidado de solicitudes 2021'!AK120</f>
        <v>Dirección de Talento Humano</v>
      </c>
      <c r="AD23" s="18">
        <f>'[1]Consolidado de solicitudes 2021'!AL120</f>
        <v>44298</v>
      </c>
      <c r="AE23" s="18">
        <f>'[1]Consolidado de solicitudes 2021'!AM120</f>
        <v>44301</v>
      </c>
      <c r="AF23" s="18">
        <f>'[1]Consolidado de solicitudes 2021'!AN120</f>
        <v>44301</v>
      </c>
      <c r="AG23" s="21">
        <f>'[1]Consolidado de solicitudes 2021'!AQ120</f>
        <v>0</v>
      </c>
      <c r="AH23" s="21">
        <f>'[1]Consolidado de solicitudes 2021'!AR120</f>
        <v>1</v>
      </c>
      <c r="AI23" s="21">
        <f>'[1]Consolidado de solicitudes 2021'!AS120</f>
        <v>1</v>
      </c>
      <c r="AJ23" s="75">
        <f>'[1]Consolidado de solicitudes 2021'!AT120</f>
        <v>0</v>
      </c>
      <c r="AK23" s="21">
        <f>'[1]Consolidado de solicitudes 2021'!AU120</f>
        <v>0</v>
      </c>
      <c r="AL23" s="21">
        <f>'[1]Consolidado de solicitudes 2021'!AV120</f>
        <v>0</v>
      </c>
      <c r="AM23" s="21">
        <f>'[1]Consolidado de solicitudes 2021'!AW120</f>
        <v>1</v>
      </c>
      <c r="AN23" s="75">
        <f>'[1]Consolidado de solicitudes 2021'!AX120</f>
        <v>0</v>
      </c>
      <c r="AO23" s="75">
        <f>'[1]Consolidado de solicitudes 2021'!AY120</f>
        <v>0</v>
      </c>
      <c r="AP23" s="75">
        <f>'[1]Consolidado de solicitudes 2021'!AZ120</f>
        <v>0</v>
      </c>
      <c r="AQ23" s="75">
        <f>'[1]Consolidado de solicitudes 2021'!BA120</f>
        <v>0</v>
      </c>
      <c r="AR23" s="75">
        <f>'[1]Consolidado de solicitudes 2021'!BB120</f>
        <v>0</v>
      </c>
      <c r="AS23" s="21">
        <f>'[1]Consolidado de solicitudes 2021'!BC120</f>
        <v>0</v>
      </c>
      <c r="AT23" s="21">
        <f>'[1]Consolidado de solicitudes 2021'!BD120</f>
        <v>0</v>
      </c>
      <c r="AU23" s="21">
        <f>'[1]Consolidado de solicitudes 2021'!BE120</f>
        <v>1</v>
      </c>
      <c r="AV23" s="21">
        <f>'[1]Consolidado de solicitudes 2021'!BF120</f>
        <v>0</v>
      </c>
      <c r="AW23" s="21">
        <f>'[1]Consolidado de solicitudes 2021'!BM120</f>
        <v>0</v>
      </c>
      <c r="AX23" s="75">
        <f>'[1]Consolidado de solicitudes 2021'!BN120</f>
        <v>0</v>
      </c>
      <c r="AY23" s="75">
        <f>'[1]Consolidado de solicitudes 2021'!BO120</f>
        <v>0</v>
      </c>
      <c r="AZ23" s="75">
        <f>'[1]Consolidado de solicitudes 2021'!BP120</f>
        <v>0</v>
      </c>
      <c r="BA23" s="75">
        <f>'[1]Consolidado de solicitudes 2021'!BQ120</f>
        <v>0</v>
      </c>
      <c r="BB23" s="75">
        <f>'[1]Consolidado de solicitudes 2021'!BR120</f>
        <v>0</v>
      </c>
      <c r="BC23" s="21">
        <f>'[1]Consolidado de solicitudes 2021'!BS120</f>
        <v>1</v>
      </c>
      <c r="BD23" s="75">
        <f>'[1]Consolidado de solicitudes 2021'!BT120</f>
        <v>0</v>
      </c>
    </row>
    <row r="24" spans="2:56" ht="23.1" customHeight="1" x14ac:dyDescent="0.25">
      <c r="B24" s="33">
        <v>16</v>
      </c>
      <c r="C24" s="16" t="str">
        <f>'[1]Consolidado de solicitudes 2021'!C121</f>
        <v>MINEC-2021-0108</v>
      </c>
      <c r="D24" s="32">
        <v>0</v>
      </c>
      <c r="E24" s="32">
        <v>1</v>
      </c>
      <c r="F24" s="58" t="s">
        <v>249</v>
      </c>
      <c r="G24" s="21">
        <v>0</v>
      </c>
      <c r="H24" s="21">
        <v>1</v>
      </c>
      <c r="I24" s="32">
        <v>0</v>
      </c>
      <c r="J24" s="32">
        <v>0</v>
      </c>
      <c r="K24" s="32">
        <v>0</v>
      </c>
      <c r="L24" s="32">
        <v>0</v>
      </c>
      <c r="M24" s="32">
        <v>0</v>
      </c>
      <c r="N24" s="32">
        <v>0</v>
      </c>
      <c r="O24" s="32">
        <v>0</v>
      </c>
      <c r="P24" s="32">
        <v>0</v>
      </c>
      <c r="Q24" s="19">
        <v>44299</v>
      </c>
      <c r="R24" s="21">
        <v>1</v>
      </c>
      <c r="S24" s="21">
        <v>0</v>
      </c>
      <c r="T24" s="21">
        <v>0</v>
      </c>
      <c r="U24" s="21">
        <v>0</v>
      </c>
      <c r="V24" s="21">
        <v>1</v>
      </c>
      <c r="W24" s="21">
        <v>1</v>
      </c>
      <c r="X24" s="21">
        <v>0</v>
      </c>
      <c r="Y24" s="21">
        <v>0</v>
      </c>
      <c r="Z24" s="21">
        <v>0</v>
      </c>
      <c r="AA24" s="21">
        <v>0</v>
      </c>
      <c r="AB24" s="23"/>
      <c r="AC24" s="24" t="str">
        <f>'[1]Consolidado de solicitudes 2021'!AK121</f>
        <v>DIGESTYC</v>
      </c>
      <c r="AD24" s="18">
        <f>'[1]Consolidado de solicitudes 2021'!AL121</f>
        <v>44299</v>
      </c>
      <c r="AE24" s="18">
        <f>'[1]Consolidado de solicitudes 2021'!AM121</f>
        <v>44299</v>
      </c>
      <c r="AF24" s="18">
        <f>'[1]Consolidado de solicitudes 2021'!AN121</f>
        <v>44305</v>
      </c>
      <c r="AG24" s="21">
        <f>'[1]Consolidado de solicitudes 2021'!AQ121</f>
        <v>1</v>
      </c>
      <c r="AH24" s="21">
        <f>'[1]Consolidado de solicitudes 2021'!AR121</f>
        <v>0</v>
      </c>
      <c r="AI24" s="21">
        <f>'[1]Consolidado de solicitudes 2021'!AS121</f>
        <v>1</v>
      </c>
      <c r="AJ24" s="75">
        <f>'[1]Consolidado de solicitudes 2021'!AT121</f>
        <v>0</v>
      </c>
      <c r="AK24" s="21">
        <f>'[1]Consolidado de solicitudes 2021'!AU121</f>
        <v>0</v>
      </c>
      <c r="AL24" s="21">
        <f>'[1]Consolidado de solicitudes 2021'!AV121</f>
        <v>1</v>
      </c>
      <c r="AM24" s="21">
        <f>'[1]Consolidado de solicitudes 2021'!AW121</f>
        <v>0</v>
      </c>
      <c r="AN24" s="75">
        <f>'[1]Consolidado de solicitudes 2021'!AX121</f>
        <v>0</v>
      </c>
      <c r="AO24" s="75">
        <f>'[1]Consolidado de solicitudes 2021'!AY121</f>
        <v>0</v>
      </c>
      <c r="AP24" s="75">
        <f>'[1]Consolidado de solicitudes 2021'!AZ121</f>
        <v>0</v>
      </c>
      <c r="AQ24" s="75">
        <f>'[1]Consolidado de solicitudes 2021'!BA121</f>
        <v>0</v>
      </c>
      <c r="AR24" s="75">
        <f>'[1]Consolidado de solicitudes 2021'!BB121</f>
        <v>0</v>
      </c>
      <c r="AS24" s="21">
        <f>'[1]Consolidado de solicitudes 2021'!BC121</f>
        <v>0</v>
      </c>
      <c r="AT24" s="21">
        <f>'[1]Consolidado de solicitudes 2021'!BD121</f>
        <v>0</v>
      </c>
      <c r="AU24" s="21">
        <f>'[1]Consolidado de solicitudes 2021'!BE121</f>
        <v>0</v>
      </c>
      <c r="AV24" s="21">
        <f>'[1]Consolidado de solicitudes 2021'!BF121</f>
        <v>1</v>
      </c>
      <c r="AW24" s="21">
        <f>'[1]Consolidado de solicitudes 2021'!BM121</f>
        <v>1</v>
      </c>
      <c r="AX24" s="75">
        <f>'[1]Consolidado de solicitudes 2021'!BN121</f>
        <v>0</v>
      </c>
      <c r="AY24" s="75">
        <f>'[1]Consolidado de solicitudes 2021'!BO121</f>
        <v>0</v>
      </c>
      <c r="AZ24" s="75">
        <f>'[1]Consolidado de solicitudes 2021'!BP121</f>
        <v>0</v>
      </c>
      <c r="BA24" s="75">
        <f>'[1]Consolidado de solicitudes 2021'!BQ121</f>
        <v>0</v>
      </c>
      <c r="BB24" s="75">
        <f>'[1]Consolidado de solicitudes 2021'!BR121</f>
        <v>0</v>
      </c>
      <c r="BC24" s="21">
        <f>'[1]Consolidado de solicitudes 2021'!BS121</f>
        <v>0</v>
      </c>
      <c r="BD24" s="75">
        <f>'[1]Consolidado de solicitudes 2021'!BT121</f>
        <v>0</v>
      </c>
    </row>
    <row r="25" spans="2:56" ht="23.1" customHeight="1" x14ac:dyDescent="0.25">
      <c r="B25" s="33">
        <v>17</v>
      </c>
      <c r="C25" s="16" t="str">
        <f>'[1]Consolidado de solicitudes 2021'!C122</f>
        <v>MINEC-2021-0109</v>
      </c>
      <c r="D25" s="32">
        <v>0</v>
      </c>
      <c r="E25" s="32">
        <v>1</v>
      </c>
      <c r="F25" s="58" t="s">
        <v>250</v>
      </c>
      <c r="G25" s="21">
        <v>0</v>
      </c>
      <c r="H25" s="21">
        <v>1</v>
      </c>
      <c r="I25" s="32">
        <v>0</v>
      </c>
      <c r="J25" s="32">
        <v>0</v>
      </c>
      <c r="K25" s="32">
        <v>0</v>
      </c>
      <c r="L25" s="32">
        <v>0</v>
      </c>
      <c r="M25" s="32">
        <v>0</v>
      </c>
      <c r="N25" s="32">
        <v>0</v>
      </c>
      <c r="O25" s="32">
        <v>0</v>
      </c>
      <c r="P25" s="32">
        <v>0</v>
      </c>
      <c r="Q25" s="19">
        <v>44299</v>
      </c>
      <c r="R25" s="21">
        <v>1</v>
      </c>
      <c r="S25" s="21">
        <v>0</v>
      </c>
      <c r="T25" s="21">
        <v>0</v>
      </c>
      <c r="U25" s="21">
        <v>0</v>
      </c>
      <c r="V25" s="21">
        <v>1</v>
      </c>
      <c r="W25" s="21">
        <v>1</v>
      </c>
      <c r="X25" s="21">
        <v>0</v>
      </c>
      <c r="Y25" s="21">
        <v>0</v>
      </c>
      <c r="Z25" s="21">
        <v>0</v>
      </c>
      <c r="AA25" s="21">
        <v>0</v>
      </c>
      <c r="AB25" s="23"/>
      <c r="AC25" s="24" t="str">
        <f>'[1]Consolidado de solicitudes 2021'!AK122</f>
        <v>Dirección de Hidrocarburos y Minas</v>
      </c>
      <c r="AD25" s="18">
        <f>'[1]Consolidado de solicitudes 2021'!AL122</f>
        <v>44299</v>
      </c>
      <c r="AE25" s="18">
        <f>'[1]Consolidado de solicitudes 2021'!AM122</f>
        <v>44306</v>
      </c>
      <c r="AF25" s="18">
        <f>'[1]Consolidado de solicitudes 2021'!AN122</f>
        <v>44307</v>
      </c>
      <c r="AG25" s="21">
        <f>'[1]Consolidado de solicitudes 2021'!AQ122</f>
        <v>0</v>
      </c>
      <c r="AH25" s="21">
        <f>'[1]Consolidado de solicitudes 2021'!AR122</f>
        <v>1</v>
      </c>
      <c r="AI25" s="21">
        <f>'[1]Consolidado de solicitudes 2021'!AS122</f>
        <v>1</v>
      </c>
      <c r="AJ25" s="75">
        <f>'[1]Consolidado de solicitudes 2021'!AT122</f>
        <v>0</v>
      </c>
      <c r="AK25" s="21">
        <f>'[1]Consolidado de solicitudes 2021'!AU122</f>
        <v>1</v>
      </c>
      <c r="AL25" s="21">
        <f>'[1]Consolidado de solicitudes 2021'!AV122</f>
        <v>0</v>
      </c>
      <c r="AM25" s="21">
        <f>'[1]Consolidado de solicitudes 2021'!AW122</f>
        <v>0</v>
      </c>
      <c r="AN25" s="75">
        <f>'[1]Consolidado de solicitudes 2021'!AX122</f>
        <v>0</v>
      </c>
      <c r="AO25" s="75">
        <f>'[1]Consolidado de solicitudes 2021'!AY122</f>
        <v>0</v>
      </c>
      <c r="AP25" s="75">
        <f>'[1]Consolidado de solicitudes 2021'!AZ122</f>
        <v>0</v>
      </c>
      <c r="AQ25" s="75">
        <f>'[1]Consolidado de solicitudes 2021'!BA122</f>
        <v>0</v>
      </c>
      <c r="AR25" s="75">
        <f>'[1]Consolidado de solicitudes 2021'!BB122</f>
        <v>0</v>
      </c>
      <c r="AS25" s="21">
        <f>'[1]Consolidado de solicitudes 2021'!BC122</f>
        <v>0</v>
      </c>
      <c r="AT25" s="21">
        <f>'[1]Consolidado de solicitudes 2021'!BD122</f>
        <v>1</v>
      </c>
      <c r="AU25" s="21">
        <f>'[1]Consolidado de solicitudes 2021'!BE122</f>
        <v>0</v>
      </c>
      <c r="AV25" s="21">
        <f>'[1]Consolidado de solicitudes 2021'!BF122</f>
        <v>0</v>
      </c>
      <c r="AW25" s="21">
        <f>'[1]Consolidado de solicitudes 2021'!BM122</f>
        <v>1</v>
      </c>
      <c r="AX25" s="75">
        <f>'[1]Consolidado de solicitudes 2021'!BN122</f>
        <v>0</v>
      </c>
      <c r="AY25" s="75">
        <f>'[1]Consolidado de solicitudes 2021'!BO122</f>
        <v>0</v>
      </c>
      <c r="AZ25" s="75">
        <f>'[1]Consolidado de solicitudes 2021'!BP122</f>
        <v>0</v>
      </c>
      <c r="BA25" s="75">
        <f>'[1]Consolidado de solicitudes 2021'!BQ122</f>
        <v>0</v>
      </c>
      <c r="BB25" s="75">
        <f>'[1]Consolidado de solicitudes 2021'!BR122</f>
        <v>0</v>
      </c>
      <c r="BC25" s="21">
        <f>'[1]Consolidado de solicitudes 2021'!BS122</f>
        <v>0</v>
      </c>
      <c r="BD25" s="75">
        <f>'[1]Consolidado de solicitudes 2021'!BT122</f>
        <v>0</v>
      </c>
    </row>
    <row r="26" spans="2:56" ht="23.1" customHeight="1" x14ac:dyDescent="0.25">
      <c r="B26" s="33">
        <v>18</v>
      </c>
      <c r="C26" s="16" t="str">
        <f>'[1]Consolidado de solicitudes 2021'!C123</f>
        <v>MINEC-2021-0110</v>
      </c>
      <c r="D26" s="32">
        <v>0</v>
      </c>
      <c r="E26" s="32">
        <v>1</v>
      </c>
      <c r="F26" s="58" t="s">
        <v>251</v>
      </c>
      <c r="G26" s="21">
        <v>0</v>
      </c>
      <c r="H26" s="21">
        <v>6</v>
      </c>
      <c r="I26" s="32">
        <v>0</v>
      </c>
      <c r="J26" s="32">
        <v>0</v>
      </c>
      <c r="K26" s="32">
        <v>0</v>
      </c>
      <c r="L26" s="32">
        <v>0</v>
      </c>
      <c r="M26" s="32">
        <v>0</v>
      </c>
      <c r="N26" s="32">
        <v>0</v>
      </c>
      <c r="O26" s="32">
        <v>0</v>
      </c>
      <c r="P26" s="32">
        <v>0</v>
      </c>
      <c r="Q26" s="19">
        <v>44300</v>
      </c>
      <c r="R26" s="21">
        <v>1</v>
      </c>
      <c r="S26" s="21">
        <v>0</v>
      </c>
      <c r="T26" s="21">
        <v>0</v>
      </c>
      <c r="U26" s="21">
        <v>0</v>
      </c>
      <c r="V26" s="21">
        <v>1</v>
      </c>
      <c r="W26" s="21">
        <v>1</v>
      </c>
      <c r="X26" s="21">
        <v>0</v>
      </c>
      <c r="Y26" s="21">
        <v>0</v>
      </c>
      <c r="Z26" s="21">
        <v>0</v>
      </c>
      <c r="AA26" s="21">
        <v>0</v>
      </c>
      <c r="AB26" s="23"/>
      <c r="AC26" s="24" t="str">
        <f>'[1]Consolidado de solicitudes 2021'!AK123</f>
        <v>DATCO</v>
      </c>
      <c r="AD26" s="18">
        <f>'[1]Consolidado de solicitudes 2021'!AL123</f>
        <v>44300</v>
      </c>
      <c r="AE26" s="18">
        <f>'[1]Consolidado de solicitudes 2021'!AM123</f>
        <v>44320</v>
      </c>
      <c r="AF26" s="18">
        <f>'[1]Consolidado de solicitudes 2021'!AN123</f>
        <v>44321</v>
      </c>
      <c r="AG26" s="21">
        <f>'[1]Consolidado de solicitudes 2021'!AQ123</f>
        <v>1</v>
      </c>
      <c r="AH26" s="21">
        <f>'[1]Consolidado de solicitudes 2021'!AR123</f>
        <v>0</v>
      </c>
      <c r="AI26" s="21">
        <f>'[1]Consolidado de solicitudes 2021'!AS123</f>
        <v>1</v>
      </c>
      <c r="AJ26" s="75">
        <f>'[1]Consolidado de solicitudes 2021'!AT123</f>
        <v>0</v>
      </c>
      <c r="AK26" s="21">
        <f>'[1]Consolidado de solicitudes 2021'!AU123</f>
        <v>0</v>
      </c>
      <c r="AL26" s="21">
        <f>'[1]Consolidado de solicitudes 2021'!AV123</f>
        <v>0</v>
      </c>
      <c r="AM26" s="21">
        <f>'[1]Consolidado de solicitudes 2021'!AW123</f>
        <v>1</v>
      </c>
      <c r="AN26" s="75">
        <f>'[1]Consolidado de solicitudes 2021'!AX123</f>
        <v>0</v>
      </c>
      <c r="AO26" s="75">
        <f>'[1]Consolidado de solicitudes 2021'!AY123</f>
        <v>0</v>
      </c>
      <c r="AP26" s="75">
        <f>'[1]Consolidado de solicitudes 2021'!AZ123</f>
        <v>0</v>
      </c>
      <c r="AQ26" s="75">
        <f>'[1]Consolidado de solicitudes 2021'!BA123</f>
        <v>0</v>
      </c>
      <c r="AR26" s="75">
        <f>'[1]Consolidado de solicitudes 2021'!BB123</f>
        <v>0</v>
      </c>
      <c r="AS26" s="21">
        <f>'[1]Consolidado de solicitudes 2021'!BC123</f>
        <v>0</v>
      </c>
      <c r="AT26" s="21">
        <f>'[1]Consolidado de solicitudes 2021'!BD123</f>
        <v>0</v>
      </c>
      <c r="AU26" s="21">
        <f>'[1]Consolidado de solicitudes 2021'!BE123</f>
        <v>0</v>
      </c>
      <c r="AV26" s="21">
        <f>'[1]Consolidado de solicitudes 2021'!BF123</f>
        <v>1</v>
      </c>
      <c r="AW26" s="21">
        <f>'[1]Consolidado de solicitudes 2021'!BM123</f>
        <v>1</v>
      </c>
      <c r="AX26" s="75">
        <f>'[1]Consolidado de solicitudes 2021'!BN123</f>
        <v>0</v>
      </c>
      <c r="AY26" s="75">
        <f>'[1]Consolidado de solicitudes 2021'!BO123</f>
        <v>0</v>
      </c>
      <c r="AZ26" s="75">
        <f>'[1]Consolidado de solicitudes 2021'!BP123</f>
        <v>0</v>
      </c>
      <c r="BA26" s="75">
        <f>'[1]Consolidado de solicitudes 2021'!BQ123</f>
        <v>0</v>
      </c>
      <c r="BB26" s="75">
        <f>'[1]Consolidado de solicitudes 2021'!BR123</f>
        <v>0</v>
      </c>
      <c r="BC26" s="21">
        <f>'[1]Consolidado de solicitudes 2021'!BS123</f>
        <v>0</v>
      </c>
      <c r="BD26" s="75">
        <f>'[1]Consolidado de solicitudes 2021'!BT123</f>
        <v>0</v>
      </c>
    </row>
    <row r="27" spans="2:56" ht="23.1" customHeight="1" x14ac:dyDescent="0.25">
      <c r="B27" s="33">
        <v>19</v>
      </c>
      <c r="C27" s="16" t="str">
        <f>'[1]Consolidado de solicitudes 2021'!C124</f>
        <v>MINEC-2021-0111</v>
      </c>
      <c r="D27" s="32">
        <v>0</v>
      </c>
      <c r="E27" s="32">
        <v>1</v>
      </c>
      <c r="F27" s="58" t="s">
        <v>252</v>
      </c>
      <c r="G27" s="21">
        <v>0</v>
      </c>
      <c r="H27" s="21">
        <v>3</v>
      </c>
      <c r="I27" s="32">
        <v>0</v>
      </c>
      <c r="J27" s="32">
        <v>0</v>
      </c>
      <c r="K27" s="32">
        <v>0</v>
      </c>
      <c r="L27" s="32">
        <v>0</v>
      </c>
      <c r="M27" s="32">
        <v>0</v>
      </c>
      <c r="N27" s="32">
        <v>0</v>
      </c>
      <c r="O27" s="32">
        <v>0</v>
      </c>
      <c r="P27" s="32">
        <v>0</v>
      </c>
      <c r="Q27" s="19">
        <v>44300</v>
      </c>
      <c r="R27" s="21">
        <v>1</v>
      </c>
      <c r="S27" s="21">
        <v>0</v>
      </c>
      <c r="T27" s="21">
        <v>0</v>
      </c>
      <c r="U27" s="21">
        <v>0</v>
      </c>
      <c r="V27" s="21">
        <v>1</v>
      </c>
      <c r="W27" s="21">
        <v>1</v>
      </c>
      <c r="X27" s="21">
        <v>0</v>
      </c>
      <c r="Y27" s="21">
        <v>0</v>
      </c>
      <c r="Z27" s="21">
        <v>0</v>
      </c>
      <c r="AA27" s="21">
        <v>0</v>
      </c>
      <c r="AB27" s="23"/>
      <c r="AC27" s="24" t="str">
        <f>'[1]Consolidado de solicitudes 2021'!AK124</f>
        <v>DIGESTYC</v>
      </c>
      <c r="AD27" s="18">
        <f>'[1]Consolidado de solicitudes 2021'!AL124</f>
        <v>44300</v>
      </c>
      <c r="AE27" s="18">
        <f>'[1]Consolidado de solicitudes 2021'!AM124</f>
        <v>44301</v>
      </c>
      <c r="AF27" s="18">
        <f>'[1]Consolidado de solicitudes 2021'!AN124</f>
        <v>44301</v>
      </c>
      <c r="AG27" s="21">
        <f>'[1]Consolidado de solicitudes 2021'!AQ124</f>
        <v>0</v>
      </c>
      <c r="AH27" s="21">
        <f>'[1]Consolidado de solicitudes 2021'!AR124</f>
        <v>1</v>
      </c>
      <c r="AI27" s="21">
        <f>'[1]Consolidado de solicitudes 2021'!AS124</f>
        <v>1</v>
      </c>
      <c r="AJ27" s="75">
        <f>'[1]Consolidado de solicitudes 2021'!AT124</f>
        <v>0</v>
      </c>
      <c r="AK27" s="21">
        <f>'[1]Consolidado de solicitudes 2021'!AU124</f>
        <v>0</v>
      </c>
      <c r="AL27" s="21">
        <f>'[1]Consolidado de solicitudes 2021'!AV124</f>
        <v>1</v>
      </c>
      <c r="AM27" s="21">
        <f>'[1]Consolidado de solicitudes 2021'!AW124</f>
        <v>0</v>
      </c>
      <c r="AN27" s="75">
        <f>'[1]Consolidado de solicitudes 2021'!AX124</f>
        <v>0</v>
      </c>
      <c r="AO27" s="75">
        <f>'[1]Consolidado de solicitudes 2021'!AY124</f>
        <v>0</v>
      </c>
      <c r="AP27" s="75">
        <f>'[1]Consolidado de solicitudes 2021'!AZ124</f>
        <v>0</v>
      </c>
      <c r="AQ27" s="75">
        <f>'[1]Consolidado de solicitudes 2021'!BA124</f>
        <v>0</v>
      </c>
      <c r="AR27" s="75">
        <f>'[1]Consolidado de solicitudes 2021'!BB124</f>
        <v>0</v>
      </c>
      <c r="AS27" s="21">
        <f>'[1]Consolidado de solicitudes 2021'!BC124</f>
        <v>0</v>
      </c>
      <c r="AT27" s="21">
        <f>'[1]Consolidado de solicitudes 2021'!BD124</f>
        <v>0</v>
      </c>
      <c r="AU27" s="21">
        <f>'[1]Consolidado de solicitudes 2021'!BE124</f>
        <v>1</v>
      </c>
      <c r="AV27" s="21">
        <f>'[1]Consolidado de solicitudes 2021'!BF124</f>
        <v>0</v>
      </c>
      <c r="AW27" s="21">
        <f>'[1]Consolidado de solicitudes 2021'!BM124</f>
        <v>1</v>
      </c>
      <c r="AX27" s="75">
        <f>'[1]Consolidado de solicitudes 2021'!BN124</f>
        <v>0</v>
      </c>
      <c r="AY27" s="75">
        <f>'[1]Consolidado de solicitudes 2021'!BO124</f>
        <v>0</v>
      </c>
      <c r="AZ27" s="75">
        <f>'[1]Consolidado de solicitudes 2021'!BP124</f>
        <v>0</v>
      </c>
      <c r="BA27" s="75">
        <f>'[1]Consolidado de solicitudes 2021'!BQ124</f>
        <v>0</v>
      </c>
      <c r="BB27" s="75">
        <f>'[1]Consolidado de solicitudes 2021'!BR124</f>
        <v>0</v>
      </c>
      <c r="BC27" s="21">
        <f>'[1]Consolidado de solicitudes 2021'!BS124</f>
        <v>0</v>
      </c>
      <c r="BD27" s="75">
        <f>'[1]Consolidado de solicitudes 2021'!BT124</f>
        <v>0</v>
      </c>
    </row>
    <row r="28" spans="2:56" ht="23.1" customHeight="1" x14ac:dyDescent="0.25">
      <c r="B28" s="33">
        <v>20</v>
      </c>
      <c r="C28" s="16" t="str">
        <f>'[1]Consolidado de solicitudes 2021'!C125</f>
        <v>MINEC-2021-0112</v>
      </c>
      <c r="D28" s="32">
        <v>0</v>
      </c>
      <c r="E28" s="32">
        <v>1</v>
      </c>
      <c r="F28" s="58" t="s">
        <v>253</v>
      </c>
      <c r="G28" s="21">
        <v>0</v>
      </c>
      <c r="H28" s="21">
        <v>5</v>
      </c>
      <c r="I28" s="32">
        <v>0</v>
      </c>
      <c r="J28" s="32">
        <v>0</v>
      </c>
      <c r="K28" s="32">
        <v>0</v>
      </c>
      <c r="L28" s="32">
        <v>0</v>
      </c>
      <c r="M28" s="32">
        <v>0</v>
      </c>
      <c r="N28" s="32">
        <v>0</v>
      </c>
      <c r="O28" s="32">
        <v>0</v>
      </c>
      <c r="P28" s="32">
        <v>0</v>
      </c>
      <c r="Q28" s="19">
        <v>44300</v>
      </c>
      <c r="R28" s="21">
        <v>1</v>
      </c>
      <c r="S28" s="21">
        <v>0</v>
      </c>
      <c r="T28" s="21">
        <v>0</v>
      </c>
      <c r="U28" s="21">
        <v>0</v>
      </c>
      <c r="V28" s="21">
        <v>1</v>
      </c>
      <c r="W28" s="21">
        <v>1</v>
      </c>
      <c r="X28" s="21">
        <v>0</v>
      </c>
      <c r="Y28" s="21">
        <v>0</v>
      </c>
      <c r="Z28" s="21">
        <v>0</v>
      </c>
      <c r="AA28" s="21">
        <v>0</v>
      </c>
      <c r="AB28" s="23"/>
      <c r="AC28" s="24" t="str">
        <f>'[1]Consolidado de solicitudes 2021'!AK125</f>
        <v>DIGESTYC</v>
      </c>
      <c r="AD28" s="18">
        <f>'[1]Consolidado de solicitudes 2021'!AL125</f>
        <v>44300</v>
      </c>
      <c r="AE28" s="18">
        <f>'[1]Consolidado de solicitudes 2021'!AM125</f>
        <v>44347</v>
      </c>
      <c r="AF28" s="18">
        <f>'[1]Consolidado de solicitudes 2021'!AN125</f>
        <v>44347</v>
      </c>
      <c r="AG28" s="21">
        <f>'[1]Consolidado de solicitudes 2021'!AQ125</f>
        <v>0</v>
      </c>
      <c r="AH28" s="21">
        <f>'[1]Consolidado de solicitudes 2021'!AR125</f>
        <v>1</v>
      </c>
      <c r="AI28" s="21">
        <f>'[1]Consolidado de solicitudes 2021'!AS125</f>
        <v>1</v>
      </c>
      <c r="AJ28" s="75">
        <f>'[1]Consolidado de solicitudes 2021'!AT125</f>
        <v>0</v>
      </c>
      <c r="AK28" s="21">
        <f>'[1]Consolidado de solicitudes 2021'!AU125</f>
        <v>0</v>
      </c>
      <c r="AL28" s="21">
        <f>'[1]Consolidado de solicitudes 2021'!AV125</f>
        <v>0</v>
      </c>
      <c r="AM28" s="21">
        <f>'[1]Consolidado de solicitudes 2021'!AW125</f>
        <v>1</v>
      </c>
      <c r="AN28" s="75">
        <f>'[1]Consolidado de solicitudes 2021'!AX125</f>
        <v>0</v>
      </c>
      <c r="AO28" s="75">
        <f>'[1]Consolidado de solicitudes 2021'!AY125</f>
        <v>0</v>
      </c>
      <c r="AP28" s="75">
        <f>'[1]Consolidado de solicitudes 2021'!AZ125</f>
        <v>0</v>
      </c>
      <c r="AQ28" s="75">
        <f>'[1]Consolidado de solicitudes 2021'!BA125</f>
        <v>0</v>
      </c>
      <c r="AR28" s="75">
        <f>'[1]Consolidado de solicitudes 2021'!BB125</f>
        <v>0</v>
      </c>
      <c r="AS28" s="21">
        <f>'[1]Consolidado de solicitudes 2021'!BC125</f>
        <v>0</v>
      </c>
      <c r="AT28" s="21">
        <f>'[1]Consolidado de solicitudes 2021'!BD125</f>
        <v>0</v>
      </c>
      <c r="AU28" s="21">
        <f>'[1]Consolidado de solicitudes 2021'!BE125</f>
        <v>1</v>
      </c>
      <c r="AV28" s="21">
        <f>'[1]Consolidado de solicitudes 2021'!BF125</f>
        <v>0</v>
      </c>
      <c r="AW28" s="21">
        <f>'[1]Consolidado de solicitudes 2021'!BM125</f>
        <v>1</v>
      </c>
      <c r="AX28" s="75">
        <f>'[1]Consolidado de solicitudes 2021'!BN125</f>
        <v>0</v>
      </c>
      <c r="AY28" s="75">
        <f>'[1]Consolidado de solicitudes 2021'!BO125</f>
        <v>0</v>
      </c>
      <c r="AZ28" s="75">
        <f>'[1]Consolidado de solicitudes 2021'!BP125</f>
        <v>0</v>
      </c>
      <c r="BA28" s="75">
        <f>'[1]Consolidado de solicitudes 2021'!BQ125</f>
        <v>0</v>
      </c>
      <c r="BB28" s="75">
        <f>'[1]Consolidado de solicitudes 2021'!BR125</f>
        <v>0</v>
      </c>
      <c r="BC28" s="21">
        <f>'[1]Consolidado de solicitudes 2021'!BS125</f>
        <v>0</v>
      </c>
      <c r="BD28" s="75">
        <f>'[1]Consolidado de solicitudes 2021'!BT125</f>
        <v>0</v>
      </c>
    </row>
    <row r="29" spans="2:56" ht="23.1" customHeight="1" x14ac:dyDescent="0.25">
      <c r="B29" s="33">
        <v>21</v>
      </c>
      <c r="C29" s="16" t="str">
        <f>'[1]Consolidado de solicitudes 2021'!C126</f>
        <v>MINEC-2021-0113</v>
      </c>
      <c r="D29" s="32">
        <v>0</v>
      </c>
      <c r="E29" s="32">
        <v>1</v>
      </c>
      <c r="F29" s="58" t="s">
        <v>254</v>
      </c>
      <c r="G29" s="21">
        <v>0</v>
      </c>
      <c r="H29" s="21">
        <v>3</v>
      </c>
      <c r="I29" s="32">
        <v>0</v>
      </c>
      <c r="J29" s="32">
        <v>0</v>
      </c>
      <c r="K29" s="32">
        <v>0</v>
      </c>
      <c r="L29" s="32">
        <v>0</v>
      </c>
      <c r="M29" s="32">
        <v>0</v>
      </c>
      <c r="N29" s="32">
        <v>0</v>
      </c>
      <c r="O29" s="32">
        <v>0</v>
      </c>
      <c r="P29" s="32">
        <v>0</v>
      </c>
      <c r="Q29" s="19">
        <v>44300</v>
      </c>
      <c r="R29" s="21">
        <v>1</v>
      </c>
      <c r="S29" s="21">
        <v>0</v>
      </c>
      <c r="T29" s="21">
        <v>0</v>
      </c>
      <c r="U29" s="21">
        <v>0</v>
      </c>
      <c r="V29" s="21">
        <v>1</v>
      </c>
      <c r="W29" s="21">
        <v>1</v>
      </c>
      <c r="X29" s="21">
        <v>0</v>
      </c>
      <c r="Y29" s="21">
        <v>0</v>
      </c>
      <c r="Z29" s="21">
        <v>0</v>
      </c>
      <c r="AA29" s="21">
        <v>0</v>
      </c>
      <c r="AB29" s="23"/>
      <c r="AC29" s="24" t="str">
        <f>'[1]Consolidado de solicitudes 2021'!AK126</f>
        <v>Dirección de Hidrocarburos y Minas</v>
      </c>
      <c r="AD29" s="18">
        <f>'[1]Consolidado de solicitudes 2021'!AL126</f>
        <v>44300</v>
      </c>
      <c r="AE29" s="18">
        <f>'[1]Consolidado de solicitudes 2021'!AM126</f>
        <v>44306</v>
      </c>
      <c r="AF29" s="18">
        <f>'[1]Consolidado de solicitudes 2021'!AN126</f>
        <v>44306</v>
      </c>
      <c r="AG29" s="21">
        <f>'[1]Consolidado de solicitudes 2021'!AQ126</f>
        <v>0</v>
      </c>
      <c r="AH29" s="21">
        <f>'[1]Consolidado de solicitudes 2021'!AR126</f>
        <v>1</v>
      </c>
      <c r="AI29" s="21">
        <f>'[1]Consolidado de solicitudes 2021'!AS126</f>
        <v>1</v>
      </c>
      <c r="AJ29" s="75">
        <f>'[1]Consolidado de solicitudes 2021'!AT126</f>
        <v>0</v>
      </c>
      <c r="AK29" s="21">
        <f>'[1]Consolidado de solicitudes 2021'!AU126</f>
        <v>0</v>
      </c>
      <c r="AL29" s="21">
        <f>'[1]Consolidado de solicitudes 2021'!AV126</f>
        <v>0</v>
      </c>
      <c r="AM29" s="21">
        <f>'[1]Consolidado de solicitudes 2021'!AW126</f>
        <v>1</v>
      </c>
      <c r="AN29" s="75">
        <f>'[1]Consolidado de solicitudes 2021'!AX126</f>
        <v>0</v>
      </c>
      <c r="AO29" s="75">
        <f>'[1]Consolidado de solicitudes 2021'!AY126</f>
        <v>0</v>
      </c>
      <c r="AP29" s="75">
        <f>'[1]Consolidado de solicitudes 2021'!AZ126</f>
        <v>0</v>
      </c>
      <c r="AQ29" s="75">
        <f>'[1]Consolidado de solicitudes 2021'!BA126</f>
        <v>0</v>
      </c>
      <c r="AR29" s="75">
        <f>'[1]Consolidado de solicitudes 2021'!BB126</f>
        <v>0</v>
      </c>
      <c r="AS29" s="21">
        <f>'[1]Consolidado de solicitudes 2021'!BC126</f>
        <v>0</v>
      </c>
      <c r="AT29" s="21">
        <f>'[1]Consolidado de solicitudes 2021'!BD126</f>
        <v>0</v>
      </c>
      <c r="AU29" s="21">
        <f>'[1]Consolidado de solicitudes 2021'!BE126</f>
        <v>0</v>
      </c>
      <c r="AV29" s="21">
        <f>'[1]Consolidado de solicitudes 2021'!BF126</f>
        <v>1</v>
      </c>
      <c r="AW29" s="21">
        <f>'[1]Consolidado de solicitudes 2021'!BM126</f>
        <v>1</v>
      </c>
      <c r="AX29" s="75">
        <f>'[1]Consolidado de solicitudes 2021'!BN126</f>
        <v>0</v>
      </c>
      <c r="AY29" s="75">
        <f>'[1]Consolidado de solicitudes 2021'!BO126</f>
        <v>0</v>
      </c>
      <c r="AZ29" s="75">
        <f>'[1]Consolidado de solicitudes 2021'!BP126</f>
        <v>0</v>
      </c>
      <c r="BA29" s="75">
        <f>'[1]Consolidado de solicitudes 2021'!BQ126</f>
        <v>0</v>
      </c>
      <c r="BB29" s="75">
        <f>'[1]Consolidado de solicitudes 2021'!BR126</f>
        <v>0</v>
      </c>
      <c r="BC29" s="21">
        <f>'[1]Consolidado de solicitudes 2021'!BS126</f>
        <v>0</v>
      </c>
      <c r="BD29" s="75">
        <f>'[1]Consolidado de solicitudes 2021'!BT126</f>
        <v>0</v>
      </c>
    </row>
    <row r="30" spans="2:56" ht="23.1" customHeight="1" x14ac:dyDescent="0.25">
      <c r="B30" s="33">
        <v>22</v>
      </c>
      <c r="C30" s="16" t="str">
        <f>'[1]Consolidado de solicitudes 2021'!C127</f>
        <v>MINEC-2021-0114</v>
      </c>
      <c r="D30" s="32">
        <v>1</v>
      </c>
      <c r="E30" s="32"/>
      <c r="F30" s="58" t="s">
        <v>255</v>
      </c>
      <c r="G30" s="21">
        <v>0</v>
      </c>
      <c r="H30" s="21">
        <v>1</v>
      </c>
      <c r="I30" s="32">
        <v>0</v>
      </c>
      <c r="J30" s="32">
        <v>0</v>
      </c>
      <c r="K30" s="32">
        <v>0</v>
      </c>
      <c r="L30" s="32">
        <v>0</v>
      </c>
      <c r="M30" s="32">
        <v>0</v>
      </c>
      <c r="N30" s="32">
        <v>0</v>
      </c>
      <c r="O30" s="32">
        <v>0</v>
      </c>
      <c r="P30" s="32">
        <v>0</v>
      </c>
      <c r="Q30" s="19">
        <v>44300</v>
      </c>
      <c r="R30" s="21">
        <v>1</v>
      </c>
      <c r="S30" s="21">
        <v>0</v>
      </c>
      <c r="T30" s="21">
        <v>0</v>
      </c>
      <c r="U30" s="21">
        <v>0</v>
      </c>
      <c r="V30" s="21">
        <v>1</v>
      </c>
      <c r="W30" s="21">
        <v>1</v>
      </c>
      <c r="X30" s="21">
        <v>0</v>
      </c>
      <c r="Y30" s="21">
        <v>0</v>
      </c>
      <c r="Z30" s="21">
        <v>0</v>
      </c>
      <c r="AA30" s="21">
        <v>0</v>
      </c>
      <c r="AB30" s="23"/>
      <c r="AC30" s="24" t="str">
        <f>'[1]Consolidado de solicitudes 2021'!AK127</f>
        <v>Dirección de Hidrocarburos y Minas</v>
      </c>
      <c r="AD30" s="18">
        <f>'[1]Consolidado de solicitudes 2021'!AL127</f>
        <v>44300</v>
      </c>
      <c r="AE30" s="18">
        <f>'[1]Consolidado de solicitudes 2021'!AM127</f>
        <v>44313</v>
      </c>
      <c r="AF30" s="18">
        <f>'[1]Consolidado de solicitudes 2021'!AN127</f>
        <v>44313</v>
      </c>
      <c r="AG30" s="21">
        <f>'[1]Consolidado de solicitudes 2021'!AQ127</f>
        <v>0</v>
      </c>
      <c r="AH30" s="21">
        <f>'[1]Consolidado de solicitudes 2021'!AR127</f>
        <v>1</v>
      </c>
      <c r="AI30" s="21">
        <f>'[1]Consolidado de solicitudes 2021'!AS127</f>
        <v>1</v>
      </c>
      <c r="AJ30" s="75">
        <f>'[1]Consolidado de solicitudes 2021'!AT127</f>
        <v>0</v>
      </c>
      <c r="AK30" s="21">
        <f>'[1]Consolidado de solicitudes 2021'!AU127</f>
        <v>0</v>
      </c>
      <c r="AL30" s="21">
        <f>'[1]Consolidado de solicitudes 2021'!AV127</f>
        <v>1</v>
      </c>
      <c r="AM30" s="21">
        <f>'[1]Consolidado de solicitudes 2021'!AW127</f>
        <v>0</v>
      </c>
      <c r="AN30" s="75">
        <f>'[1]Consolidado de solicitudes 2021'!AX127</f>
        <v>0</v>
      </c>
      <c r="AO30" s="75">
        <f>'[1]Consolidado de solicitudes 2021'!AY127</f>
        <v>0</v>
      </c>
      <c r="AP30" s="75">
        <f>'[1]Consolidado de solicitudes 2021'!AZ127</f>
        <v>0</v>
      </c>
      <c r="AQ30" s="75">
        <f>'[1]Consolidado de solicitudes 2021'!BA127</f>
        <v>0</v>
      </c>
      <c r="AR30" s="75">
        <f>'[1]Consolidado de solicitudes 2021'!BB127</f>
        <v>0</v>
      </c>
      <c r="AS30" s="21">
        <f>'[1]Consolidado de solicitudes 2021'!BC127</f>
        <v>0</v>
      </c>
      <c r="AT30" s="21">
        <f>'[1]Consolidado de solicitudes 2021'!BD127</f>
        <v>0</v>
      </c>
      <c r="AU30" s="21">
        <f>'[1]Consolidado de solicitudes 2021'!BE127</f>
        <v>0</v>
      </c>
      <c r="AV30" s="21">
        <f>'[1]Consolidado de solicitudes 2021'!BF127</f>
        <v>1</v>
      </c>
      <c r="AW30" s="21">
        <f>'[1]Consolidado de solicitudes 2021'!BM127</f>
        <v>1</v>
      </c>
      <c r="AX30" s="75">
        <f>'[1]Consolidado de solicitudes 2021'!BN127</f>
        <v>0</v>
      </c>
      <c r="AY30" s="75">
        <f>'[1]Consolidado de solicitudes 2021'!BO127</f>
        <v>0</v>
      </c>
      <c r="AZ30" s="75">
        <f>'[1]Consolidado de solicitudes 2021'!BP127</f>
        <v>0</v>
      </c>
      <c r="BA30" s="75">
        <f>'[1]Consolidado de solicitudes 2021'!BQ127</f>
        <v>0</v>
      </c>
      <c r="BB30" s="75">
        <f>'[1]Consolidado de solicitudes 2021'!BR127</f>
        <v>0</v>
      </c>
      <c r="BC30" s="21">
        <f>'[1]Consolidado de solicitudes 2021'!BS127</f>
        <v>0</v>
      </c>
      <c r="BD30" s="75">
        <f>'[1]Consolidado de solicitudes 2021'!BT127</f>
        <v>0</v>
      </c>
    </row>
    <row r="31" spans="2:56" ht="23.1" customHeight="1" x14ac:dyDescent="0.25">
      <c r="B31" s="33">
        <v>23</v>
      </c>
      <c r="C31" s="16" t="str">
        <f>'[1]Consolidado de solicitudes 2021'!C128</f>
        <v>MINEC-2021-0115</v>
      </c>
      <c r="D31" s="32">
        <v>0</v>
      </c>
      <c r="E31" s="32">
        <v>1</v>
      </c>
      <c r="F31" s="58" t="s">
        <v>256</v>
      </c>
      <c r="G31" s="21">
        <v>0</v>
      </c>
      <c r="H31" s="21"/>
      <c r="I31" s="32">
        <v>0</v>
      </c>
      <c r="J31" s="32">
        <v>0</v>
      </c>
      <c r="K31" s="32">
        <v>0</v>
      </c>
      <c r="L31" s="32">
        <v>0</v>
      </c>
      <c r="M31" s="32">
        <v>0</v>
      </c>
      <c r="N31" s="32">
        <v>0</v>
      </c>
      <c r="O31" s="32">
        <v>0</v>
      </c>
      <c r="P31" s="21">
        <v>1</v>
      </c>
      <c r="Q31" s="19">
        <v>44301</v>
      </c>
      <c r="R31" s="21">
        <v>1</v>
      </c>
      <c r="S31" s="21">
        <v>0</v>
      </c>
      <c r="T31" s="21">
        <v>0</v>
      </c>
      <c r="U31" s="21">
        <v>0</v>
      </c>
      <c r="V31" s="21">
        <v>1</v>
      </c>
      <c r="W31" s="21"/>
      <c r="X31" s="21">
        <v>0</v>
      </c>
      <c r="Y31" s="21">
        <v>0</v>
      </c>
      <c r="Z31" s="21">
        <v>0</v>
      </c>
      <c r="AA31" s="21">
        <v>0</v>
      </c>
      <c r="AB31" s="23" t="s">
        <v>233</v>
      </c>
      <c r="AC31" s="24" t="str">
        <f>'[1]Consolidado de solicitudes 2021'!AK128</f>
        <v>DIGESTYC</v>
      </c>
      <c r="AD31" s="18">
        <f>'[1]Consolidado de solicitudes 2021'!AL128</f>
        <v>44302</v>
      </c>
      <c r="AE31" s="18">
        <f>'[1]Consolidado de solicitudes 2021'!AM128</f>
        <v>44305</v>
      </c>
      <c r="AF31" s="18">
        <f>'[1]Consolidado de solicitudes 2021'!AN128</f>
        <v>44306</v>
      </c>
      <c r="AG31" s="21">
        <f>'[1]Consolidado de solicitudes 2021'!AQ128</f>
        <v>1</v>
      </c>
      <c r="AH31" s="21">
        <f>'[1]Consolidado de solicitudes 2021'!AR128</f>
        <v>0</v>
      </c>
      <c r="AI31" s="21">
        <f>'[1]Consolidado de solicitudes 2021'!AS128</f>
        <v>1</v>
      </c>
      <c r="AJ31" s="75">
        <f>'[1]Consolidado de solicitudes 2021'!AT128</f>
        <v>0</v>
      </c>
      <c r="AK31" s="21">
        <f>'[1]Consolidado de solicitudes 2021'!AU128</f>
        <v>0</v>
      </c>
      <c r="AL31" s="21">
        <f>'[1]Consolidado de solicitudes 2021'!AV128</f>
        <v>0</v>
      </c>
      <c r="AM31" s="21">
        <f>'[1]Consolidado de solicitudes 2021'!AW128</f>
        <v>1</v>
      </c>
      <c r="AN31" s="75">
        <f>'[1]Consolidado de solicitudes 2021'!AX128</f>
        <v>0</v>
      </c>
      <c r="AO31" s="75">
        <f>'[1]Consolidado de solicitudes 2021'!AY128</f>
        <v>0</v>
      </c>
      <c r="AP31" s="75">
        <f>'[1]Consolidado de solicitudes 2021'!AZ128</f>
        <v>0</v>
      </c>
      <c r="AQ31" s="75">
        <f>'[1]Consolidado de solicitudes 2021'!BA128</f>
        <v>0</v>
      </c>
      <c r="AR31" s="75" t="str">
        <f>'[1]Consolidado de solicitudes 2021'!BB128</f>
        <v>USA</v>
      </c>
      <c r="AS31" s="21">
        <f>'[1]Consolidado de solicitudes 2021'!BC128</f>
        <v>0</v>
      </c>
      <c r="AT31" s="21">
        <f>'[1]Consolidado de solicitudes 2021'!BD128</f>
        <v>0</v>
      </c>
      <c r="AU31" s="21">
        <f>'[1]Consolidado de solicitudes 2021'!BE128</f>
        <v>1</v>
      </c>
      <c r="AV31" s="21">
        <f>'[1]Consolidado de solicitudes 2021'!BF128</f>
        <v>0</v>
      </c>
      <c r="AW31" s="21">
        <f>'[1]Consolidado de solicitudes 2021'!BM128</f>
        <v>1</v>
      </c>
      <c r="AX31" s="75">
        <f>'[1]Consolidado de solicitudes 2021'!BN128</f>
        <v>0</v>
      </c>
      <c r="AY31" s="75">
        <f>'[1]Consolidado de solicitudes 2021'!BO128</f>
        <v>0</v>
      </c>
      <c r="AZ31" s="75">
        <f>'[1]Consolidado de solicitudes 2021'!BP128</f>
        <v>0</v>
      </c>
      <c r="BA31" s="75">
        <f>'[1]Consolidado de solicitudes 2021'!BQ128</f>
        <v>0</v>
      </c>
      <c r="BB31" s="75">
        <f>'[1]Consolidado de solicitudes 2021'!BR128</f>
        <v>0</v>
      </c>
      <c r="BC31" s="21">
        <f>'[1]Consolidado de solicitudes 2021'!BS128</f>
        <v>0</v>
      </c>
      <c r="BD31" s="75">
        <f>'[1]Consolidado de solicitudes 2021'!BT128</f>
        <v>0</v>
      </c>
    </row>
    <row r="32" spans="2:56" ht="23.1" customHeight="1" x14ac:dyDescent="0.25">
      <c r="B32" s="33">
        <v>24</v>
      </c>
      <c r="C32" s="16" t="str">
        <f>'[1]Consolidado de solicitudes 2021'!C129</f>
        <v>MINEC-2021-0116</v>
      </c>
      <c r="D32" s="32">
        <v>0</v>
      </c>
      <c r="E32" s="32">
        <v>1</v>
      </c>
      <c r="F32" s="58" t="s">
        <v>257</v>
      </c>
      <c r="G32" s="21">
        <v>0</v>
      </c>
      <c r="H32" s="21">
        <v>1</v>
      </c>
      <c r="I32" s="32">
        <v>0</v>
      </c>
      <c r="J32" s="32">
        <v>0</v>
      </c>
      <c r="K32" s="32">
        <v>0</v>
      </c>
      <c r="L32" s="32">
        <v>0</v>
      </c>
      <c r="M32" s="32">
        <v>0</v>
      </c>
      <c r="N32" s="32">
        <v>0</v>
      </c>
      <c r="O32" s="32">
        <v>0</v>
      </c>
      <c r="P32" s="32">
        <v>0</v>
      </c>
      <c r="Q32" s="19">
        <v>44301</v>
      </c>
      <c r="R32" s="21">
        <v>1</v>
      </c>
      <c r="S32" s="21">
        <v>0</v>
      </c>
      <c r="T32" s="21">
        <v>0</v>
      </c>
      <c r="U32" s="21">
        <v>0</v>
      </c>
      <c r="V32" s="21">
        <v>1</v>
      </c>
      <c r="W32" s="21">
        <v>1</v>
      </c>
      <c r="X32" s="21">
        <v>0</v>
      </c>
      <c r="Y32" s="21">
        <v>0</v>
      </c>
      <c r="Z32" s="21">
        <v>0</v>
      </c>
      <c r="AA32" s="21">
        <v>0</v>
      </c>
      <c r="AB32" s="23"/>
      <c r="AC32" s="24" t="str">
        <f>'[1]Consolidado de solicitudes 2021'!AK129</f>
        <v>Dirección de Hidrocarburos y Minas</v>
      </c>
      <c r="AD32" s="18">
        <f>'[1]Consolidado de solicitudes 2021'!AL129</f>
        <v>44302</v>
      </c>
      <c r="AE32" s="18">
        <f>'[1]Consolidado de solicitudes 2021'!AM129</f>
        <v>44313</v>
      </c>
      <c r="AF32" s="18">
        <f>'[1]Consolidado de solicitudes 2021'!AN129</f>
        <v>44313</v>
      </c>
      <c r="AG32" s="21">
        <f>'[1]Consolidado de solicitudes 2021'!AQ129</f>
        <v>1</v>
      </c>
      <c r="AH32" s="21">
        <f>'[1]Consolidado de solicitudes 2021'!AR129</f>
        <v>0</v>
      </c>
      <c r="AI32" s="21">
        <f>'[1]Consolidado de solicitudes 2021'!AS129</f>
        <v>1</v>
      </c>
      <c r="AJ32" s="75">
        <f>'[1]Consolidado de solicitudes 2021'!AT129</f>
        <v>0</v>
      </c>
      <c r="AK32" s="21">
        <f>'[1]Consolidado de solicitudes 2021'!AU129</f>
        <v>0</v>
      </c>
      <c r="AL32" s="21">
        <f>'[1]Consolidado de solicitudes 2021'!AV129</f>
        <v>0</v>
      </c>
      <c r="AM32" s="21">
        <f>'[1]Consolidado de solicitudes 2021'!AW129</f>
        <v>1</v>
      </c>
      <c r="AN32" s="75">
        <f>'[1]Consolidado de solicitudes 2021'!AX129</f>
        <v>0</v>
      </c>
      <c r="AO32" s="75">
        <f>'[1]Consolidado de solicitudes 2021'!AY129</f>
        <v>0</v>
      </c>
      <c r="AP32" s="75">
        <f>'[1]Consolidado de solicitudes 2021'!AZ129</f>
        <v>0</v>
      </c>
      <c r="AQ32" s="75">
        <f>'[1]Consolidado de solicitudes 2021'!BA129</f>
        <v>0</v>
      </c>
      <c r="AR32" s="75">
        <f>'[1]Consolidado de solicitudes 2021'!BB129</f>
        <v>0</v>
      </c>
      <c r="AS32" s="21">
        <f>'[1]Consolidado de solicitudes 2021'!BC129</f>
        <v>0</v>
      </c>
      <c r="AT32" s="21">
        <f>'[1]Consolidado de solicitudes 2021'!BD129</f>
        <v>1</v>
      </c>
      <c r="AU32" s="21">
        <f>'[1]Consolidado de solicitudes 2021'!BE129</f>
        <v>0</v>
      </c>
      <c r="AV32" s="21">
        <f>'[1]Consolidado de solicitudes 2021'!BF129</f>
        <v>0</v>
      </c>
      <c r="AW32" s="21">
        <f>'[1]Consolidado de solicitudes 2021'!BM129</f>
        <v>1</v>
      </c>
      <c r="AX32" s="75">
        <f>'[1]Consolidado de solicitudes 2021'!BN129</f>
        <v>0</v>
      </c>
      <c r="AY32" s="75">
        <f>'[1]Consolidado de solicitudes 2021'!BO129</f>
        <v>0</v>
      </c>
      <c r="AZ32" s="75">
        <f>'[1]Consolidado de solicitudes 2021'!BP129</f>
        <v>0</v>
      </c>
      <c r="BA32" s="75">
        <f>'[1]Consolidado de solicitudes 2021'!BQ129</f>
        <v>0</v>
      </c>
      <c r="BB32" s="75">
        <f>'[1]Consolidado de solicitudes 2021'!BR129</f>
        <v>0</v>
      </c>
      <c r="BC32" s="21">
        <f>'[1]Consolidado de solicitudes 2021'!BS129</f>
        <v>0</v>
      </c>
      <c r="BD32" s="75">
        <f>'[1]Consolidado de solicitudes 2021'!BT129</f>
        <v>0</v>
      </c>
    </row>
    <row r="33" spans="2:56" ht="23.1" customHeight="1" x14ac:dyDescent="0.25">
      <c r="B33" s="33">
        <v>25</v>
      </c>
      <c r="C33" s="16" t="str">
        <f>'[1]Consolidado de solicitudes 2021'!C130</f>
        <v>MINEC-2021-0117</v>
      </c>
      <c r="D33" s="32">
        <v>0</v>
      </c>
      <c r="E33" s="32">
        <v>1</v>
      </c>
      <c r="F33" s="58" t="s">
        <v>258</v>
      </c>
      <c r="G33" s="21">
        <v>0</v>
      </c>
      <c r="H33" s="21">
        <v>1</v>
      </c>
      <c r="I33" s="32">
        <v>0</v>
      </c>
      <c r="J33" s="32">
        <v>0</v>
      </c>
      <c r="K33" s="32">
        <v>0</v>
      </c>
      <c r="L33" s="32">
        <v>0</v>
      </c>
      <c r="M33" s="32">
        <v>0</v>
      </c>
      <c r="N33" s="32">
        <v>0</v>
      </c>
      <c r="O33" s="32">
        <v>0</v>
      </c>
      <c r="P33" s="32">
        <v>0</v>
      </c>
      <c r="Q33" s="19">
        <v>44301</v>
      </c>
      <c r="R33" s="21">
        <v>1</v>
      </c>
      <c r="S33" s="21">
        <v>0</v>
      </c>
      <c r="T33" s="21">
        <v>0</v>
      </c>
      <c r="U33" s="21">
        <v>0</v>
      </c>
      <c r="V33" s="21">
        <v>1</v>
      </c>
      <c r="W33" s="21">
        <v>1</v>
      </c>
      <c r="X33" s="21">
        <v>0</v>
      </c>
      <c r="Y33" s="21">
        <v>0</v>
      </c>
      <c r="Z33" s="21">
        <v>0</v>
      </c>
      <c r="AA33" s="21">
        <v>0</v>
      </c>
      <c r="AB33" s="23"/>
      <c r="AC33" s="24" t="str">
        <f>'[1]Consolidado de solicitudes 2021'!AK130</f>
        <v>DIGESTYC</v>
      </c>
      <c r="AD33" s="18">
        <f>'[1]Consolidado de solicitudes 2021'!AL130</f>
        <v>44302</v>
      </c>
      <c r="AE33" s="18">
        <f>'[1]Consolidado de solicitudes 2021'!AM130</f>
        <v>44305</v>
      </c>
      <c r="AF33" s="18">
        <f>'[1]Consolidado de solicitudes 2021'!AN130</f>
        <v>44307</v>
      </c>
      <c r="AG33" s="21">
        <f>'[1]Consolidado de solicitudes 2021'!AQ130</f>
        <v>0</v>
      </c>
      <c r="AH33" s="21">
        <f>'[1]Consolidado de solicitudes 2021'!AR130</f>
        <v>1</v>
      </c>
      <c r="AI33" s="21">
        <f>'[1]Consolidado de solicitudes 2021'!AS130</f>
        <v>1</v>
      </c>
      <c r="AJ33" s="75">
        <f>'[1]Consolidado de solicitudes 2021'!AT130</f>
        <v>0</v>
      </c>
      <c r="AK33" s="21">
        <f>'[1]Consolidado de solicitudes 2021'!AU130</f>
        <v>0</v>
      </c>
      <c r="AL33" s="21">
        <f>'[1]Consolidado de solicitudes 2021'!AV130</f>
        <v>1</v>
      </c>
      <c r="AM33" s="21">
        <f>'[1]Consolidado de solicitudes 2021'!AW130</f>
        <v>0</v>
      </c>
      <c r="AN33" s="75">
        <f>'[1]Consolidado de solicitudes 2021'!AX130</f>
        <v>0</v>
      </c>
      <c r="AO33" s="75">
        <f>'[1]Consolidado de solicitudes 2021'!AY130</f>
        <v>0</v>
      </c>
      <c r="AP33" s="75">
        <f>'[1]Consolidado de solicitudes 2021'!AZ130</f>
        <v>0</v>
      </c>
      <c r="AQ33" s="75">
        <f>'[1]Consolidado de solicitudes 2021'!BA130</f>
        <v>0</v>
      </c>
      <c r="AR33" s="75">
        <f>'[1]Consolidado de solicitudes 2021'!BB130</f>
        <v>0</v>
      </c>
      <c r="AS33" s="21">
        <f>'[1]Consolidado de solicitudes 2021'!BC130</f>
        <v>0</v>
      </c>
      <c r="AT33" s="21">
        <f>'[1]Consolidado de solicitudes 2021'!BD130</f>
        <v>0</v>
      </c>
      <c r="AU33" s="21">
        <f>'[1]Consolidado de solicitudes 2021'!BE130</f>
        <v>1</v>
      </c>
      <c r="AV33" s="21">
        <f>'[1]Consolidado de solicitudes 2021'!BF130</f>
        <v>0</v>
      </c>
      <c r="AW33" s="21">
        <f>'[1]Consolidado de solicitudes 2021'!BM130</f>
        <v>1</v>
      </c>
      <c r="AX33" s="75">
        <f>'[1]Consolidado de solicitudes 2021'!BN130</f>
        <v>0</v>
      </c>
      <c r="AY33" s="75">
        <f>'[1]Consolidado de solicitudes 2021'!BO130</f>
        <v>0</v>
      </c>
      <c r="AZ33" s="75">
        <f>'[1]Consolidado de solicitudes 2021'!BP130</f>
        <v>0</v>
      </c>
      <c r="BA33" s="75">
        <f>'[1]Consolidado de solicitudes 2021'!BQ130</f>
        <v>0</v>
      </c>
      <c r="BB33" s="75">
        <f>'[1]Consolidado de solicitudes 2021'!BR130</f>
        <v>0</v>
      </c>
      <c r="BC33" s="21">
        <f>'[1]Consolidado de solicitudes 2021'!BS130</f>
        <v>0</v>
      </c>
      <c r="BD33" s="75">
        <f>'[1]Consolidado de solicitudes 2021'!BT130</f>
        <v>0</v>
      </c>
    </row>
    <row r="34" spans="2:56" ht="23.1" customHeight="1" x14ac:dyDescent="0.25">
      <c r="B34" s="33">
        <v>26</v>
      </c>
      <c r="C34" s="16" t="str">
        <f>'[1]Consolidado de solicitudes 2021'!C131</f>
        <v>MINEC-2021-0118</v>
      </c>
      <c r="D34" s="32">
        <v>0</v>
      </c>
      <c r="E34" s="32">
        <v>1</v>
      </c>
      <c r="F34" s="58" t="s">
        <v>259</v>
      </c>
      <c r="G34" s="21">
        <v>0</v>
      </c>
      <c r="H34" s="21">
        <v>1</v>
      </c>
      <c r="I34" s="32">
        <v>0</v>
      </c>
      <c r="J34" s="32">
        <v>0</v>
      </c>
      <c r="K34" s="32">
        <v>0</v>
      </c>
      <c r="L34" s="32">
        <v>0</v>
      </c>
      <c r="M34" s="32">
        <v>0</v>
      </c>
      <c r="N34" s="32">
        <v>0</v>
      </c>
      <c r="O34" s="32">
        <v>0</v>
      </c>
      <c r="P34" s="32">
        <v>0</v>
      </c>
      <c r="Q34" s="19">
        <v>44301</v>
      </c>
      <c r="R34" s="21">
        <v>1</v>
      </c>
      <c r="S34" s="21">
        <v>0</v>
      </c>
      <c r="T34" s="21">
        <v>0</v>
      </c>
      <c r="U34" s="21">
        <v>0</v>
      </c>
      <c r="V34" s="21">
        <v>1</v>
      </c>
      <c r="W34" s="21">
        <v>1</v>
      </c>
      <c r="X34" s="21">
        <v>0</v>
      </c>
      <c r="Y34" s="21">
        <v>0</v>
      </c>
      <c r="Z34" s="21">
        <v>0</v>
      </c>
      <c r="AA34" s="21">
        <v>0</v>
      </c>
      <c r="AB34" s="23"/>
      <c r="AC34" s="24" t="str">
        <f>'[1]Consolidado de solicitudes 2021'!AK131</f>
        <v>DIGESTYC</v>
      </c>
      <c r="AD34" s="18">
        <f>'[1]Consolidado de solicitudes 2021'!AL131</f>
        <v>44302</v>
      </c>
      <c r="AE34" s="18">
        <f>'[1]Consolidado de solicitudes 2021'!AM131</f>
        <v>44308</v>
      </c>
      <c r="AF34" s="18">
        <f>'[1]Consolidado de solicitudes 2021'!AN131</f>
        <v>44308</v>
      </c>
      <c r="AG34" s="21">
        <f>'[1]Consolidado de solicitudes 2021'!AQ131</f>
        <v>1</v>
      </c>
      <c r="AH34" s="21">
        <f>'[1]Consolidado de solicitudes 2021'!AR131</f>
        <v>0</v>
      </c>
      <c r="AI34" s="21">
        <f>'[1]Consolidado de solicitudes 2021'!AS131</f>
        <v>1</v>
      </c>
      <c r="AJ34" s="75">
        <f>'[1]Consolidado de solicitudes 2021'!AT131</f>
        <v>0</v>
      </c>
      <c r="AK34" s="21">
        <f>'[1]Consolidado de solicitudes 2021'!AU131</f>
        <v>0</v>
      </c>
      <c r="AL34" s="21">
        <f>'[1]Consolidado de solicitudes 2021'!AV131</f>
        <v>1</v>
      </c>
      <c r="AM34" s="21">
        <f>'[1]Consolidado de solicitudes 2021'!AW131</f>
        <v>0</v>
      </c>
      <c r="AN34" s="75">
        <f>'[1]Consolidado de solicitudes 2021'!AX131</f>
        <v>0</v>
      </c>
      <c r="AO34" s="75">
        <f>'[1]Consolidado de solicitudes 2021'!AY131</f>
        <v>0</v>
      </c>
      <c r="AP34" s="75">
        <f>'[1]Consolidado de solicitudes 2021'!AZ131</f>
        <v>0</v>
      </c>
      <c r="AQ34" s="75">
        <f>'[1]Consolidado de solicitudes 2021'!BA131</f>
        <v>0</v>
      </c>
      <c r="AR34" s="75">
        <f>'[1]Consolidado de solicitudes 2021'!BB131</f>
        <v>0</v>
      </c>
      <c r="AS34" s="21">
        <f>'[1]Consolidado de solicitudes 2021'!BC131</f>
        <v>0</v>
      </c>
      <c r="AT34" s="21">
        <f>'[1]Consolidado de solicitudes 2021'!BD131</f>
        <v>0</v>
      </c>
      <c r="AU34" s="21">
        <f>'[1]Consolidado de solicitudes 2021'!BE131</f>
        <v>1</v>
      </c>
      <c r="AV34" s="21">
        <f>'[1]Consolidado de solicitudes 2021'!BF131</f>
        <v>0</v>
      </c>
      <c r="AW34" s="21">
        <f>'[1]Consolidado de solicitudes 2021'!BM131</f>
        <v>1</v>
      </c>
      <c r="AX34" s="75">
        <f>'[1]Consolidado de solicitudes 2021'!BN131</f>
        <v>0</v>
      </c>
      <c r="AY34" s="75">
        <f>'[1]Consolidado de solicitudes 2021'!BO131</f>
        <v>0</v>
      </c>
      <c r="AZ34" s="75">
        <f>'[1]Consolidado de solicitudes 2021'!BP131</f>
        <v>0</v>
      </c>
      <c r="BA34" s="75">
        <f>'[1]Consolidado de solicitudes 2021'!BQ131</f>
        <v>0</v>
      </c>
      <c r="BB34" s="75">
        <f>'[1]Consolidado de solicitudes 2021'!BR131</f>
        <v>0</v>
      </c>
      <c r="BC34" s="21">
        <f>'[1]Consolidado de solicitudes 2021'!BS131</f>
        <v>0</v>
      </c>
      <c r="BD34" s="75">
        <f>'[1]Consolidado de solicitudes 2021'!BT131</f>
        <v>0</v>
      </c>
    </row>
    <row r="35" spans="2:56" ht="23.1" customHeight="1" x14ac:dyDescent="0.25">
      <c r="B35" s="33">
        <v>27</v>
      </c>
      <c r="C35" s="16" t="str">
        <f>'[1]Consolidado de solicitudes 2021'!C132</f>
        <v>MINEC-2021-0119</v>
      </c>
      <c r="D35" s="32">
        <v>0</v>
      </c>
      <c r="E35" s="32">
        <v>1</v>
      </c>
      <c r="F35" s="58" t="s">
        <v>260</v>
      </c>
      <c r="G35" s="21">
        <v>0</v>
      </c>
      <c r="H35" s="21">
        <v>3</v>
      </c>
      <c r="I35" s="32">
        <v>0</v>
      </c>
      <c r="J35" s="32">
        <v>0</v>
      </c>
      <c r="K35" s="32">
        <v>0</v>
      </c>
      <c r="L35" s="32">
        <v>0</v>
      </c>
      <c r="M35" s="32">
        <v>0</v>
      </c>
      <c r="N35" s="32">
        <v>0</v>
      </c>
      <c r="O35" s="32">
        <v>0</v>
      </c>
      <c r="P35" s="32">
        <v>0</v>
      </c>
      <c r="Q35" s="19">
        <v>44302</v>
      </c>
      <c r="R35" s="21">
        <v>1</v>
      </c>
      <c r="S35" s="21">
        <v>0</v>
      </c>
      <c r="T35" s="21">
        <v>0</v>
      </c>
      <c r="U35" s="21">
        <v>0</v>
      </c>
      <c r="V35" s="21">
        <v>1</v>
      </c>
      <c r="W35" s="21">
        <v>1</v>
      </c>
      <c r="X35" s="21">
        <v>0</v>
      </c>
      <c r="Y35" s="21">
        <v>0</v>
      </c>
      <c r="Z35" s="21">
        <v>0</v>
      </c>
      <c r="AA35" s="21">
        <v>0</v>
      </c>
      <c r="AB35" s="23"/>
      <c r="AC35" s="24" t="str">
        <f>'[1]Consolidado de solicitudes 2021'!AK132</f>
        <v>UFI</v>
      </c>
      <c r="AD35" s="18">
        <f>'[1]Consolidado de solicitudes 2021'!AL132</f>
        <v>44302</v>
      </c>
      <c r="AE35" s="18">
        <f>'[1]Consolidado de solicitudes 2021'!AM132</f>
        <v>44315</v>
      </c>
      <c r="AF35" s="18">
        <f>'[1]Consolidado de solicitudes 2021'!AN132</f>
        <v>44316</v>
      </c>
      <c r="AG35" s="21">
        <f>'[1]Consolidado de solicitudes 2021'!AQ132</f>
        <v>1</v>
      </c>
      <c r="AH35" s="21">
        <f>'[1]Consolidado de solicitudes 2021'!AR132</f>
        <v>0</v>
      </c>
      <c r="AI35" s="21">
        <f>'[1]Consolidado de solicitudes 2021'!AS132</f>
        <v>1</v>
      </c>
      <c r="AJ35" s="75">
        <f>'[1]Consolidado de solicitudes 2021'!AT132</f>
        <v>0</v>
      </c>
      <c r="AK35" s="21">
        <f>'[1]Consolidado de solicitudes 2021'!AU132</f>
        <v>0</v>
      </c>
      <c r="AL35" s="21">
        <f>'[1]Consolidado de solicitudes 2021'!AV132</f>
        <v>0</v>
      </c>
      <c r="AM35" s="21">
        <f>'[1]Consolidado de solicitudes 2021'!AW132</f>
        <v>1</v>
      </c>
      <c r="AN35" s="75">
        <f>'[1]Consolidado de solicitudes 2021'!AX132</f>
        <v>0</v>
      </c>
      <c r="AO35" s="75">
        <f>'[1]Consolidado de solicitudes 2021'!AY132</f>
        <v>0</v>
      </c>
      <c r="AP35" s="75">
        <f>'[1]Consolidado de solicitudes 2021'!AZ132</f>
        <v>0</v>
      </c>
      <c r="AQ35" s="75">
        <f>'[1]Consolidado de solicitudes 2021'!BA132</f>
        <v>0</v>
      </c>
      <c r="AR35" s="75">
        <f>'[1]Consolidado de solicitudes 2021'!BB132</f>
        <v>0</v>
      </c>
      <c r="AS35" s="21">
        <f>'[1]Consolidado de solicitudes 2021'!BC132</f>
        <v>0</v>
      </c>
      <c r="AT35" s="21">
        <f>'[1]Consolidado de solicitudes 2021'!BD132</f>
        <v>0</v>
      </c>
      <c r="AU35" s="21">
        <f>'[1]Consolidado de solicitudes 2021'!BE132</f>
        <v>1</v>
      </c>
      <c r="AV35" s="21">
        <f>'[1]Consolidado de solicitudes 2021'!BF132</f>
        <v>0</v>
      </c>
      <c r="AW35" s="21">
        <f>'[1]Consolidado de solicitudes 2021'!BM132</f>
        <v>1</v>
      </c>
      <c r="AX35" s="75">
        <f>'[1]Consolidado de solicitudes 2021'!BN132</f>
        <v>0</v>
      </c>
      <c r="AY35" s="75">
        <f>'[1]Consolidado de solicitudes 2021'!BO132</f>
        <v>0</v>
      </c>
      <c r="AZ35" s="75">
        <f>'[1]Consolidado de solicitudes 2021'!BP132</f>
        <v>0</v>
      </c>
      <c r="BA35" s="75">
        <f>'[1]Consolidado de solicitudes 2021'!BQ132</f>
        <v>0</v>
      </c>
      <c r="BB35" s="75">
        <f>'[1]Consolidado de solicitudes 2021'!BR132</f>
        <v>0</v>
      </c>
      <c r="BC35" s="21">
        <f>'[1]Consolidado de solicitudes 2021'!BS132</f>
        <v>0</v>
      </c>
      <c r="BD35" s="75">
        <f>'[1]Consolidado de solicitudes 2021'!BT132</f>
        <v>0</v>
      </c>
    </row>
    <row r="36" spans="2:56" ht="23.1" customHeight="1" x14ac:dyDescent="0.25">
      <c r="B36" s="33">
        <v>28</v>
      </c>
      <c r="C36" s="16" t="str">
        <f>'[1]Consolidado de solicitudes 2021'!C133</f>
        <v>MINEC-2021-0120</v>
      </c>
      <c r="D36" s="32">
        <v>1</v>
      </c>
      <c r="E36" s="32"/>
      <c r="F36" s="58" t="s">
        <v>261</v>
      </c>
      <c r="G36" s="21">
        <v>0</v>
      </c>
      <c r="H36" s="21">
        <v>3</v>
      </c>
      <c r="I36" s="32">
        <v>0</v>
      </c>
      <c r="J36" s="32">
        <v>0</v>
      </c>
      <c r="K36" s="32">
        <v>0</v>
      </c>
      <c r="L36" s="32">
        <v>0</v>
      </c>
      <c r="M36" s="32">
        <v>0</v>
      </c>
      <c r="N36" s="32">
        <v>0</v>
      </c>
      <c r="O36" s="32">
        <v>0</v>
      </c>
      <c r="P36" s="32">
        <v>0</v>
      </c>
      <c r="Q36" s="19">
        <v>44306</v>
      </c>
      <c r="R36" s="21">
        <v>1</v>
      </c>
      <c r="S36" s="21">
        <v>0</v>
      </c>
      <c r="T36" s="21">
        <v>0</v>
      </c>
      <c r="U36" s="21">
        <v>0</v>
      </c>
      <c r="V36" s="21">
        <v>1</v>
      </c>
      <c r="W36" s="21">
        <v>1</v>
      </c>
      <c r="X36" s="21">
        <v>0</v>
      </c>
      <c r="Y36" s="21">
        <v>0</v>
      </c>
      <c r="Z36" s="21">
        <v>0</v>
      </c>
      <c r="AA36" s="21">
        <v>0</v>
      </c>
      <c r="AB36" s="23"/>
      <c r="AC36" s="24" t="str">
        <f>'[1]Consolidado de solicitudes 2021'!AK133</f>
        <v>Dirección de Hidrocarburos y Minas</v>
      </c>
      <c r="AD36" s="18">
        <f>'[1]Consolidado de solicitudes 2021'!AL133</f>
        <v>44306</v>
      </c>
      <c r="AE36" s="18">
        <f>'[1]Consolidado de solicitudes 2021'!AM133</f>
        <v>44319</v>
      </c>
      <c r="AF36" s="18">
        <f>'[1]Consolidado de solicitudes 2021'!AN133</f>
        <v>44320</v>
      </c>
      <c r="AG36" s="21">
        <f>'[1]Consolidado de solicitudes 2021'!AQ133</f>
        <v>0</v>
      </c>
      <c r="AH36" s="21">
        <f>'[1]Consolidado de solicitudes 2021'!AR133</f>
        <v>1</v>
      </c>
      <c r="AI36" s="21">
        <f>'[1]Consolidado de solicitudes 2021'!AS133</f>
        <v>1</v>
      </c>
      <c r="AJ36" s="75">
        <f>'[1]Consolidado de solicitudes 2021'!AT133</f>
        <v>0</v>
      </c>
      <c r="AK36" s="21">
        <f>'[1]Consolidado de solicitudes 2021'!AU133</f>
        <v>0</v>
      </c>
      <c r="AL36" s="21">
        <f>'[1]Consolidado de solicitudes 2021'!AV133</f>
        <v>0</v>
      </c>
      <c r="AM36" s="21">
        <f>'[1]Consolidado de solicitudes 2021'!AW133</f>
        <v>1</v>
      </c>
      <c r="AN36" s="75">
        <f>'[1]Consolidado de solicitudes 2021'!AX133</f>
        <v>0</v>
      </c>
      <c r="AO36" s="75">
        <f>'[1]Consolidado de solicitudes 2021'!AY133</f>
        <v>0</v>
      </c>
      <c r="AP36" s="75">
        <f>'[1]Consolidado de solicitudes 2021'!AZ133</f>
        <v>0</v>
      </c>
      <c r="AQ36" s="75">
        <f>'[1]Consolidado de solicitudes 2021'!BA133</f>
        <v>0</v>
      </c>
      <c r="AR36" s="75">
        <f>'[1]Consolidado de solicitudes 2021'!BB133</f>
        <v>0</v>
      </c>
      <c r="AS36" s="21">
        <f>'[1]Consolidado de solicitudes 2021'!BC133</f>
        <v>0</v>
      </c>
      <c r="AT36" s="21">
        <f>'[1]Consolidado de solicitudes 2021'!BD133</f>
        <v>0</v>
      </c>
      <c r="AU36" s="21">
        <f>'[1]Consolidado de solicitudes 2021'!BE133</f>
        <v>0</v>
      </c>
      <c r="AV36" s="21">
        <f>'[1]Consolidado de solicitudes 2021'!BF133</f>
        <v>1</v>
      </c>
      <c r="AW36" s="21">
        <f>'[1]Consolidado de solicitudes 2021'!BM133</f>
        <v>0</v>
      </c>
      <c r="AX36" s="75">
        <f>'[1]Consolidado de solicitudes 2021'!BN133</f>
        <v>0</v>
      </c>
      <c r="AY36" s="75">
        <f>'[1]Consolidado de solicitudes 2021'!BO133</f>
        <v>0</v>
      </c>
      <c r="AZ36" s="75">
        <f>'[1]Consolidado de solicitudes 2021'!BP133</f>
        <v>0</v>
      </c>
      <c r="BA36" s="75">
        <f>'[1]Consolidado de solicitudes 2021'!BQ133</f>
        <v>0</v>
      </c>
      <c r="BB36" s="75">
        <f>'[1]Consolidado de solicitudes 2021'!BR133</f>
        <v>0</v>
      </c>
      <c r="BC36" s="21">
        <f>'[1]Consolidado de solicitudes 2021'!BS133</f>
        <v>1</v>
      </c>
      <c r="BD36" s="75">
        <f>'[1]Consolidado de solicitudes 2021'!BT133</f>
        <v>0</v>
      </c>
    </row>
    <row r="37" spans="2:56" ht="23.1" customHeight="1" x14ac:dyDescent="0.25">
      <c r="B37" s="33">
        <v>29</v>
      </c>
      <c r="C37" s="16" t="str">
        <f>'[1]Consolidado de solicitudes 2021'!C134</f>
        <v>MINEC-2021-0121</v>
      </c>
      <c r="D37" s="32">
        <v>0</v>
      </c>
      <c r="E37" s="32">
        <v>1</v>
      </c>
      <c r="F37" s="58" t="s">
        <v>262</v>
      </c>
      <c r="G37" s="21">
        <v>0</v>
      </c>
      <c r="H37" s="21">
        <v>3</v>
      </c>
      <c r="I37" s="32">
        <v>0</v>
      </c>
      <c r="J37" s="32">
        <v>0</v>
      </c>
      <c r="K37" s="32">
        <v>0</v>
      </c>
      <c r="L37" s="32">
        <v>0</v>
      </c>
      <c r="M37" s="32">
        <v>0</v>
      </c>
      <c r="N37" s="32">
        <v>0</v>
      </c>
      <c r="O37" s="32">
        <v>0</v>
      </c>
      <c r="P37" s="32">
        <v>0</v>
      </c>
      <c r="Q37" s="19">
        <v>44306</v>
      </c>
      <c r="R37" s="21">
        <v>1</v>
      </c>
      <c r="S37" s="21">
        <v>0</v>
      </c>
      <c r="T37" s="21">
        <v>0</v>
      </c>
      <c r="U37" s="21">
        <v>0</v>
      </c>
      <c r="V37" s="21">
        <v>1</v>
      </c>
      <c r="W37" s="21">
        <v>1</v>
      </c>
      <c r="X37" s="21">
        <v>0</v>
      </c>
      <c r="Y37" s="21">
        <v>0</v>
      </c>
      <c r="Z37" s="21">
        <v>0</v>
      </c>
      <c r="AA37" s="21">
        <v>0</v>
      </c>
      <c r="AB37" s="23"/>
      <c r="AC37" s="24" t="str">
        <f>'[1]Consolidado de solicitudes 2021'!AK134</f>
        <v>DIGESTYC</v>
      </c>
      <c r="AD37" s="18">
        <f>'[1]Consolidado de solicitudes 2021'!AL134</f>
        <v>44306</v>
      </c>
      <c r="AE37" s="18">
        <f>'[1]Consolidado de solicitudes 2021'!AM134</f>
        <v>44306</v>
      </c>
      <c r="AF37" s="18">
        <f>'[1]Consolidado de solicitudes 2021'!AN134</f>
        <v>44307</v>
      </c>
      <c r="AG37" s="21">
        <f>'[1]Consolidado de solicitudes 2021'!AQ134</f>
        <v>1</v>
      </c>
      <c r="AH37" s="21">
        <f>'[1]Consolidado de solicitudes 2021'!AR134</f>
        <v>0</v>
      </c>
      <c r="AI37" s="21">
        <f>'[1]Consolidado de solicitudes 2021'!AS134</f>
        <v>1</v>
      </c>
      <c r="AJ37" s="75">
        <f>'[1]Consolidado de solicitudes 2021'!AT134</f>
        <v>0</v>
      </c>
      <c r="AK37" s="21">
        <f>'[1]Consolidado de solicitudes 2021'!AU134</f>
        <v>0</v>
      </c>
      <c r="AL37" s="21">
        <f>'[1]Consolidado de solicitudes 2021'!AV134</f>
        <v>1</v>
      </c>
      <c r="AM37" s="21">
        <f>'[1]Consolidado de solicitudes 2021'!AW134</f>
        <v>0</v>
      </c>
      <c r="AN37" s="75">
        <f>'[1]Consolidado de solicitudes 2021'!AX134</f>
        <v>0</v>
      </c>
      <c r="AO37" s="75">
        <f>'[1]Consolidado de solicitudes 2021'!AY134</f>
        <v>0</v>
      </c>
      <c r="AP37" s="75">
        <f>'[1]Consolidado de solicitudes 2021'!AZ134</f>
        <v>0</v>
      </c>
      <c r="AQ37" s="75">
        <f>'[1]Consolidado de solicitudes 2021'!BA134</f>
        <v>0</v>
      </c>
      <c r="AR37" s="75">
        <f>'[1]Consolidado de solicitudes 2021'!BB134</f>
        <v>0</v>
      </c>
      <c r="AS37" s="21">
        <f>'[1]Consolidado de solicitudes 2021'!BC134</f>
        <v>0</v>
      </c>
      <c r="AT37" s="21">
        <f>'[1]Consolidado de solicitudes 2021'!BD134</f>
        <v>1</v>
      </c>
      <c r="AU37" s="21">
        <f>'[1]Consolidado de solicitudes 2021'!BE134</f>
        <v>0</v>
      </c>
      <c r="AV37" s="21">
        <f>'[1]Consolidado de solicitudes 2021'!BF134</f>
        <v>0</v>
      </c>
      <c r="AW37" s="21">
        <f>'[1]Consolidado de solicitudes 2021'!BM134</f>
        <v>1</v>
      </c>
      <c r="AX37" s="75">
        <f>'[1]Consolidado de solicitudes 2021'!BN134</f>
        <v>0</v>
      </c>
      <c r="AY37" s="75">
        <f>'[1]Consolidado de solicitudes 2021'!BO134</f>
        <v>0</v>
      </c>
      <c r="AZ37" s="75">
        <f>'[1]Consolidado de solicitudes 2021'!BP134</f>
        <v>0</v>
      </c>
      <c r="BA37" s="75">
        <f>'[1]Consolidado de solicitudes 2021'!BQ134</f>
        <v>0</v>
      </c>
      <c r="BB37" s="75">
        <f>'[1]Consolidado de solicitudes 2021'!BR134</f>
        <v>0</v>
      </c>
      <c r="BC37" s="21">
        <f>'[1]Consolidado de solicitudes 2021'!BS134</f>
        <v>0</v>
      </c>
      <c r="BD37" s="75">
        <f>'[1]Consolidado de solicitudes 2021'!BT134</f>
        <v>0</v>
      </c>
    </row>
    <row r="38" spans="2:56" ht="23.1" customHeight="1" x14ac:dyDescent="0.25">
      <c r="B38" s="33">
        <v>30</v>
      </c>
      <c r="C38" s="16" t="str">
        <f>'[1]Consolidado de solicitudes 2021'!C135</f>
        <v>MINEC-2021-0122</v>
      </c>
      <c r="D38" s="32">
        <v>0</v>
      </c>
      <c r="E38" s="32">
        <v>1</v>
      </c>
      <c r="F38" s="58" t="s">
        <v>263</v>
      </c>
      <c r="G38" s="21">
        <v>0</v>
      </c>
      <c r="H38" s="21">
        <v>1</v>
      </c>
      <c r="I38" s="32">
        <v>0</v>
      </c>
      <c r="J38" s="32">
        <v>0</v>
      </c>
      <c r="K38" s="32">
        <v>0</v>
      </c>
      <c r="L38" s="32">
        <v>0</v>
      </c>
      <c r="M38" s="32">
        <v>0</v>
      </c>
      <c r="N38" s="32">
        <v>0</v>
      </c>
      <c r="O38" s="32">
        <v>0</v>
      </c>
      <c r="P38" s="32">
        <v>0</v>
      </c>
      <c r="Q38" s="19">
        <v>44306</v>
      </c>
      <c r="R38" s="21">
        <v>1</v>
      </c>
      <c r="S38" s="21">
        <v>0</v>
      </c>
      <c r="T38" s="21">
        <v>0</v>
      </c>
      <c r="U38" s="21">
        <v>0</v>
      </c>
      <c r="V38" s="21">
        <v>1</v>
      </c>
      <c r="W38" s="21">
        <v>1</v>
      </c>
      <c r="X38" s="21">
        <v>0</v>
      </c>
      <c r="Y38" s="21">
        <v>0</v>
      </c>
      <c r="Z38" s="21">
        <v>0</v>
      </c>
      <c r="AA38" s="21">
        <v>0</v>
      </c>
      <c r="AB38" s="23"/>
      <c r="AC38" s="24" t="str">
        <f>'[1]Consolidado de solicitudes 2021'!AK135</f>
        <v>Dirección de Inteligencia Económica</v>
      </c>
      <c r="AD38" s="18">
        <f>'[1]Consolidado de solicitudes 2021'!AL135</f>
        <v>44306</v>
      </c>
      <c r="AE38" s="18">
        <f>'[1]Consolidado de solicitudes 2021'!AM135</f>
        <v>44313</v>
      </c>
      <c r="AF38" s="18">
        <f>'[1]Consolidado de solicitudes 2021'!AN135</f>
        <v>44313</v>
      </c>
      <c r="AG38" s="21">
        <f>'[1]Consolidado de solicitudes 2021'!AQ135</f>
        <v>1</v>
      </c>
      <c r="AH38" s="21">
        <f>'[1]Consolidado de solicitudes 2021'!AR135</f>
        <v>0</v>
      </c>
      <c r="AI38" s="21">
        <f>'[1]Consolidado de solicitudes 2021'!AS135</f>
        <v>1</v>
      </c>
      <c r="AJ38" s="75">
        <f>'[1]Consolidado de solicitudes 2021'!AT135</f>
        <v>0</v>
      </c>
      <c r="AK38" s="21">
        <f>'[1]Consolidado de solicitudes 2021'!AU135</f>
        <v>0</v>
      </c>
      <c r="AL38" s="21">
        <f>'[1]Consolidado de solicitudes 2021'!AV135</f>
        <v>1</v>
      </c>
      <c r="AM38" s="21">
        <f>'[1]Consolidado de solicitudes 2021'!AW135</f>
        <v>0</v>
      </c>
      <c r="AN38" s="75">
        <f>'[1]Consolidado de solicitudes 2021'!AX135</f>
        <v>0</v>
      </c>
      <c r="AO38" s="75">
        <f>'[1]Consolidado de solicitudes 2021'!AY135</f>
        <v>0</v>
      </c>
      <c r="AP38" s="75">
        <f>'[1]Consolidado de solicitudes 2021'!AZ135</f>
        <v>0</v>
      </c>
      <c r="AQ38" s="75">
        <f>'[1]Consolidado de solicitudes 2021'!BA135</f>
        <v>0</v>
      </c>
      <c r="AR38" s="75">
        <f>'[1]Consolidado de solicitudes 2021'!BB135</f>
        <v>0</v>
      </c>
      <c r="AS38" s="21">
        <f>'[1]Consolidado de solicitudes 2021'!BC135</f>
        <v>0</v>
      </c>
      <c r="AT38" s="21">
        <f>'[1]Consolidado de solicitudes 2021'!BD135</f>
        <v>0</v>
      </c>
      <c r="AU38" s="21">
        <f>'[1]Consolidado de solicitudes 2021'!BE135</f>
        <v>1</v>
      </c>
      <c r="AV38" s="21">
        <f>'[1]Consolidado de solicitudes 2021'!BF135</f>
        <v>0</v>
      </c>
      <c r="AW38" s="21">
        <f>'[1]Consolidado de solicitudes 2021'!BM135</f>
        <v>1</v>
      </c>
      <c r="AX38" s="75">
        <f>'[1]Consolidado de solicitudes 2021'!BN135</f>
        <v>0</v>
      </c>
      <c r="AY38" s="75">
        <f>'[1]Consolidado de solicitudes 2021'!BO135</f>
        <v>0</v>
      </c>
      <c r="AZ38" s="75">
        <f>'[1]Consolidado de solicitudes 2021'!BP135</f>
        <v>0</v>
      </c>
      <c r="BA38" s="75">
        <f>'[1]Consolidado de solicitudes 2021'!BQ135</f>
        <v>0</v>
      </c>
      <c r="BB38" s="75">
        <f>'[1]Consolidado de solicitudes 2021'!BR135</f>
        <v>0</v>
      </c>
      <c r="BC38" s="21">
        <f>'[1]Consolidado de solicitudes 2021'!BS135</f>
        <v>0</v>
      </c>
      <c r="BD38" s="75">
        <f>'[1]Consolidado de solicitudes 2021'!BT135</f>
        <v>0</v>
      </c>
    </row>
    <row r="39" spans="2:56" ht="23.1" customHeight="1" x14ac:dyDescent="0.25">
      <c r="B39" s="33">
        <v>31</v>
      </c>
      <c r="C39" s="16" t="str">
        <f>'[1]Consolidado de solicitudes 2021'!C136</f>
        <v>MINEC-2021-0123</v>
      </c>
      <c r="D39" s="32">
        <v>0</v>
      </c>
      <c r="E39" s="32">
        <v>1</v>
      </c>
      <c r="F39" s="58" t="s">
        <v>264</v>
      </c>
      <c r="G39" s="21">
        <v>0</v>
      </c>
      <c r="H39" s="21">
        <v>4</v>
      </c>
      <c r="I39" s="32">
        <v>0</v>
      </c>
      <c r="J39" s="32">
        <v>0</v>
      </c>
      <c r="K39" s="32">
        <v>0</v>
      </c>
      <c r="L39" s="32">
        <v>0</v>
      </c>
      <c r="M39" s="32">
        <v>0</v>
      </c>
      <c r="N39" s="32">
        <v>0</v>
      </c>
      <c r="O39" s="32">
        <v>0</v>
      </c>
      <c r="P39" s="32">
        <v>0</v>
      </c>
      <c r="Q39" s="19">
        <v>44306</v>
      </c>
      <c r="R39" s="21">
        <v>1</v>
      </c>
      <c r="S39" s="21">
        <v>0</v>
      </c>
      <c r="T39" s="21">
        <v>0</v>
      </c>
      <c r="U39" s="21">
        <v>0</v>
      </c>
      <c r="V39" s="21">
        <v>1</v>
      </c>
      <c r="W39" s="21">
        <v>1</v>
      </c>
      <c r="X39" s="21">
        <v>0</v>
      </c>
      <c r="Y39" s="21">
        <v>0</v>
      </c>
      <c r="Z39" s="21">
        <v>0</v>
      </c>
      <c r="AA39" s="21">
        <v>0</v>
      </c>
      <c r="AB39" s="23"/>
      <c r="AC39" s="24" t="str">
        <f>'[1]Consolidado de solicitudes 2021'!AK136</f>
        <v>DIGESTYC</v>
      </c>
      <c r="AD39" s="18">
        <f>'[1]Consolidado de solicitudes 2021'!AL136</f>
        <v>44306</v>
      </c>
      <c r="AE39" s="18">
        <f>'[1]Consolidado de solicitudes 2021'!AM136</f>
        <v>44319</v>
      </c>
      <c r="AF39" s="18">
        <f>'[1]Consolidado de solicitudes 2021'!AN136</f>
        <v>44319</v>
      </c>
      <c r="AG39" s="21">
        <f>'[1]Consolidado de solicitudes 2021'!AQ136</f>
        <v>1</v>
      </c>
      <c r="AH39" s="21">
        <f>'[1]Consolidado de solicitudes 2021'!AR136</f>
        <v>0</v>
      </c>
      <c r="AI39" s="21">
        <f>'[1]Consolidado de solicitudes 2021'!AS136</f>
        <v>1</v>
      </c>
      <c r="AJ39" s="75">
        <f>'[1]Consolidado de solicitudes 2021'!AT136</f>
        <v>0</v>
      </c>
      <c r="AK39" s="21">
        <f>'[1]Consolidado de solicitudes 2021'!AU136</f>
        <v>0</v>
      </c>
      <c r="AL39" s="21">
        <f>'[1]Consolidado de solicitudes 2021'!AV136</f>
        <v>0</v>
      </c>
      <c r="AM39" s="21">
        <f>'[1]Consolidado de solicitudes 2021'!AW136</f>
        <v>1</v>
      </c>
      <c r="AN39" s="75">
        <f>'[1]Consolidado de solicitudes 2021'!AX136</f>
        <v>0</v>
      </c>
      <c r="AO39" s="75">
        <f>'[1]Consolidado de solicitudes 2021'!AY136</f>
        <v>0</v>
      </c>
      <c r="AP39" s="75">
        <f>'[1]Consolidado de solicitudes 2021'!AZ136</f>
        <v>0</v>
      </c>
      <c r="AQ39" s="75">
        <f>'[1]Consolidado de solicitudes 2021'!BA136</f>
        <v>0</v>
      </c>
      <c r="AR39" s="75">
        <f>'[1]Consolidado de solicitudes 2021'!BB136</f>
        <v>0</v>
      </c>
      <c r="AS39" s="21">
        <f>'[1]Consolidado de solicitudes 2021'!BC136</f>
        <v>0</v>
      </c>
      <c r="AT39" s="21">
        <f>'[1]Consolidado de solicitudes 2021'!BD136</f>
        <v>0</v>
      </c>
      <c r="AU39" s="21">
        <f>'[1]Consolidado de solicitudes 2021'!BE136</f>
        <v>1</v>
      </c>
      <c r="AV39" s="21">
        <f>'[1]Consolidado de solicitudes 2021'!BF136</f>
        <v>0</v>
      </c>
      <c r="AW39" s="21">
        <f>'[1]Consolidado de solicitudes 2021'!BM136</f>
        <v>1</v>
      </c>
      <c r="AX39" s="75">
        <f>'[1]Consolidado de solicitudes 2021'!BN136</f>
        <v>0</v>
      </c>
      <c r="AY39" s="75">
        <f>'[1]Consolidado de solicitudes 2021'!BO136</f>
        <v>0</v>
      </c>
      <c r="AZ39" s="75">
        <f>'[1]Consolidado de solicitudes 2021'!BP136</f>
        <v>0</v>
      </c>
      <c r="BA39" s="75">
        <f>'[1]Consolidado de solicitudes 2021'!BQ136</f>
        <v>0</v>
      </c>
      <c r="BB39" s="75">
        <f>'[1]Consolidado de solicitudes 2021'!BR136</f>
        <v>0</v>
      </c>
      <c r="BC39" s="21">
        <f>'[1]Consolidado de solicitudes 2021'!BS136</f>
        <v>0</v>
      </c>
      <c r="BD39" s="75">
        <f>'[1]Consolidado de solicitudes 2021'!BT136</f>
        <v>0</v>
      </c>
    </row>
    <row r="40" spans="2:56" ht="23.1" customHeight="1" x14ac:dyDescent="0.25">
      <c r="B40" s="33">
        <v>32</v>
      </c>
      <c r="C40" s="16" t="str">
        <f>'[1]Consolidado de solicitudes 2021'!C137</f>
        <v>MINEC-2021-0124</v>
      </c>
      <c r="D40" s="32">
        <v>0</v>
      </c>
      <c r="E40" s="32">
        <v>1</v>
      </c>
      <c r="F40" s="58" t="s">
        <v>265</v>
      </c>
      <c r="G40" s="21">
        <v>0</v>
      </c>
      <c r="H40" s="21">
        <v>1</v>
      </c>
      <c r="I40" s="32">
        <v>0</v>
      </c>
      <c r="J40" s="32">
        <v>0</v>
      </c>
      <c r="K40" s="32">
        <v>0</v>
      </c>
      <c r="L40" s="32">
        <v>0</v>
      </c>
      <c r="M40" s="32">
        <v>0</v>
      </c>
      <c r="N40" s="32">
        <v>0</v>
      </c>
      <c r="O40" s="32">
        <v>0</v>
      </c>
      <c r="P40" s="32">
        <v>0</v>
      </c>
      <c r="Q40" s="19">
        <v>44306</v>
      </c>
      <c r="R40" s="21">
        <v>1</v>
      </c>
      <c r="S40" s="21">
        <v>0</v>
      </c>
      <c r="T40" s="21">
        <v>0</v>
      </c>
      <c r="U40" s="21">
        <v>0</v>
      </c>
      <c r="V40" s="21">
        <v>1</v>
      </c>
      <c r="W40" s="21">
        <v>1</v>
      </c>
      <c r="X40" s="21">
        <v>0</v>
      </c>
      <c r="Y40" s="21">
        <v>0</v>
      </c>
      <c r="Z40" s="21">
        <v>0</v>
      </c>
      <c r="AA40" s="21">
        <v>0</v>
      </c>
      <c r="AB40" s="23"/>
      <c r="AC40" s="24" t="str">
        <f>'[1]Consolidado de solicitudes 2021'!AK137</f>
        <v>DIGESTYC</v>
      </c>
      <c r="AD40" s="18">
        <f>'[1]Consolidado de solicitudes 2021'!AL137</f>
        <v>44306</v>
      </c>
      <c r="AE40" s="18">
        <f>'[1]Consolidado de solicitudes 2021'!AM137</f>
        <v>44307</v>
      </c>
      <c r="AF40" s="18">
        <f>'[1]Consolidado de solicitudes 2021'!AN137</f>
        <v>44307</v>
      </c>
      <c r="AG40" s="21">
        <f>'[1]Consolidado de solicitudes 2021'!AQ137</f>
        <v>1</v>
      </c>
      <c r="AH40" s="21">
        <f>'[1]Consolidado de solicitudes 2021'!AR137</f>
        <v>0</v>
      </c>
      <c r="AI40" s="21">
        <f>'[1]Consolidado de solicitudes 2021'!AS137</f>
        <v>1</v>
      </c>
      <c r="AJ40" s="75">
        <f>'[1]Consolidado de solicitudes 2021'!AT137</f>
        <v>0</v>
      </c>
      <c r="AK40" s="21">
        <f>'[1]Consolidado de solicitudes 2021'!AU137</f>
        <v>1</v>
      </c>
      <c r="AL40" s="21">
        <f>'[1]Consolidado de solicitudes 2021'!AV137</f>
        <v>0</v>
      </c>
      <c r="AM40" s="21">
        <f>'[1]Consolidado de solicitudes 2021'!AW137</f>
        <v>0</v>
      </c>
      <c r="AN40" s="75">
        <f>'[1]Consolidado de solicitudes 2021'!AX137</f>
        <v>0</v>
      </c>
      <c r="AO40" s="75">
        <f>'[1]Consolidado de solicitudes 2021'!AY137</f>
        <v>0</v>
      </c>
      <c r="AP40" s="75">
        <f>'[1]Consolidado de solicitudes 2021'!AZ137</f>
        <v>0</v>
      </c>
      <c r="AQ40" s="75">
        <f>'[1]Consolidado de solicitudes 2021'!BA137</f>
        <v>0</v>
      </c>
      <c r="AR40" s="75">
        <f>'[1]Consolidado de solicitudes 2021'!BB137</f>
        <v>0</v>
      </c>
      <c r="AS40" s="21">
        <f>'[1]Consolidado de solicitudes 2021'!BC137</f>
        <v>0</v>
      </c>
      <c r="AT40" s="21">
        <f>'[1]Consolidado de solicitudes 2021'!BD137</f>
        <v>0</v>
      </c>
      <c r="AU40" s="21">
        <f>'[1]Consolidado de solicitudes 2021'!BE137</f>
        <v>1</v>
      </c>
      <c r="AV40" s="21">
        <f>'[1]Consolidado de solicitudes 2021'!BF137</f>
        <v>0</v>
      </c>
      <c r="AW40" s="21">
        <f>'[1]Consolidado de solicitudes 2021'!BM137</f>
        <v>1</v>
      </c>
      <c r="AX40" s="75">
        <f>'[1]Consolidado de solicitudes 2021'!BN137</f>
        <v>0</v>
      </c>
      <c r="AY40" s="75">
        <f>'[1]Consolidado de solicitudes 2021'!BO137</f>
        <v>0</v>
      </c>
      <c r="AZ40" s="75">
        <f>'[1]Consolidado de solicitudes 2021'!BP137</f>
        <v>0</v>
      </c>
      <c r="BA40" s="75">
        <f>'[1]Consolidado de solicitudes 2021'!BQ137</f>
        <v>0</v>
      </c>
      <c r="BB40" s="75">
        <f>'[1]Consolidado de solicitudes 2021'!BR137</f>
        <v>0</v>
      </c>
      <c r="BC40" s="21">
        <f>'[1]Consolidado de solicitudes 2021'!BS137</f>
        <v>0</v>
      </c>
      <c r="BD40" s="75">
        <f>'[1]Consolidado de solicitudes 2021'!BT137</f>
        <v>0</v>
      </c>
    </row>
    <row r="41" spans="2:56" ht="23.1" customHeight="1" x14ac:dyDescent="0.25">
      <c r="B41" s="33">
        <v>33</v>
      </c>
      <c r="C41" s="16" t="str">
        <f>'[1]Consolidado de solicitudes 2021'!C138</f>
        <v>MINEC-2021-0125</v>
      </c>
      <c r="D41" s="32">
        <v>0</v>
      </c>
      <c r="E41" s="32">
        <v>1</v>
      </c>
      <c r="F41" s="58" t="s">
        <v>266</v>
      </c>
      <c r="G41" s="21">
        <v>0</v>
      </c>
      <c r="H41" s="21">
        <v>2</v>
      </c>
      <c r="I41" s="32">
        <v>0</v>
      </c>
      <c r="J41" s="32">
        <v>0</v>
      </c>
      <c r="K41" s="32">
        <v>0</v>
      </c>
      <c r="L41" s="32">
        <v>0</v>
      </c>
      <c r="M41" s="32">
        <v>0</v>
      </c>
      <c r="N41" s="32">
        <v>0</v>
      </c>
      <c r="O41" s="32">
        <v>0</v>
      </c>
      <c r="P41" s="32">
        <v>0</v>
      </c>
      <c r="Q41" s="19">
        <v>44306</v>
      </c>
      <c r="R41" s="21">
        <v>1</v>
      </c>
      <c r="S41" s="21">
        <v>0</v>
      </c>
      <c r="T41" s="21">
        <v>0</v>
      </c>
      <c r="U41" s="21">
        <v>0</v>
      </c>
      <c r="V41" s="21">
        <v>1</v>
      </c>
      <c r="W41" s="21">
        <v>1</v>
      </c>
      <c r="X41" s="21">
        <v>0</v>
      </c>
      <c r="Y41" s="21">
        <v>0</v>
      </c>
      <c r="Z41" s="21">
        <v>0</v>
      </c>
      <c r="AA41" s="21">
        <v>0</v>
      </c>
      <c r="AB41" s="23"/>
      <c r="AC41" s="24" t="str">
        <f>'[1]Consolidado de solicitudes 2021'!AK138</f>
        <v>DIGESTYC</v>
      </c>
      <c r="AD41" s="18">
        <f>'[1]Consolidado de solicitudes 2021'!AL138</f>
        <v>44307</v>
      </c>
      <c r="AE41" s="18">
        <f>'[1]Consolidado de solicitudes 2021'!AM138</f>
        <v>44307</v>
      </c>
      <c r="AF41" s="18">
        <f>'[1]Consolidado de solicitudes 2021'!AN138</f>
        <v>44307</v>
      </c>
      <c r="AG41" s="21">
        <f>'[1]Consolidado de solicitudes 2021'!AQ138</f>
        <v>0</v>
      </c>
      <c r="AH41" s="21">
        <f>'[1]Consolidado de solicitudes 2021'!AR138</f>
        <v>1</v>
      </c>
      <c r="AI41" s="21">
        <f>'[1]Consolidado de solicitudes 2021'!AS138</f>
        <v>1</v>
      </c>
      <c r="AJ41" s="75">
        <f>'[1]Consolidado de solicitudes 2021'!AT138</f>
        <v>0</v>
      </c>
      <c r="AK41" s="21">
        <f>'[1]Consolidado de solicitudes 2021'!AU138</f>
        <v>0</v>
      </c>
      <c r="AL41" s="21">
        <f>'[1]Consolidado de solicitudes 2021'!AV138</f>
        <v>1</v>
      </c>
      <c r="AM41" s="21">
        <f>'[1]Consolidado de solicitudes 2021'!AW138</f>
        <v>0</v>
      </c>
      <c r="AN41" s="75">
        <f>'[1]Consolidado de solicitudes 2021'!AX138</f>
        <v>0</v>
      </c>
      <c r="AO41" s="75">
        <f>'[1]Consolidado de solicitudes 2021'!AY138</f>
        <v>0</v>
      </c>
      <c r="AP41" s="75">
        <f>'[1]Consolidado de solicitudes 2021'!AZ138</f>
        <v>0</v>
      </c>
      <c r="AQ41" s="75">
        <f>'[1]Consolidado de solicitudes 2021'!BA138</f>
        <v>0</v>
      </c>
      <c r="AR41" s="75">
        <f>'[1]Consolidado de solicitudes 2021'!BB138</f>
        <v>0</v>
      </c>
      <c r="AS41" s="21">
        <f>'[1]Consolidado de solicitudes 2021'!BC138</f>
        <v>0</v>
      </c>
      <c r="AT41" s="21">
        <f>'[1]Consolidado de solicitudes 2021'!BD138</f>
        <v>0</v>
      </c>
      <c r="AU41" s="21">
        <f>'[1]Consolidado de solicitudes 2021'!BE138</f>
        <v>1</v>
      </c>
      <c r="AV41" s="21">
        <f>'[1]Consolidado de solicitudes 2021'!BF138</f>
        <v>0</v>
      </c>
      <c r="AW41" s="21">
        <f>'[1]Consolidado de solicitudes 2021'!BM138</f>
        <v>1</v>
      </c>
      <c r="AX41" s="75">
        <f>'[1]Consolidado de solicitudes 2021'!BN138</f>
        <v>0</v>
      </c>
      <c r="AY41" s="75">
        <f>'[1]Consolidado de solicitudes 2021'!BO138</f>
        <v>0</v>
      </c>
      <c r="AZ41" s="75">
        <f>'[1]Consolidado de solicitudes 2021'!BP138</f>
        <v>0</v>
      </c>
      <c r="BA41" s="75">
        <f>'[1]Consolidado de solicitudes 2021'!BQ138</f>
        <v>0</v>
      </c>
      <c r="BB41" s="75">
        <f>'[1]Consolidado de solicitudes 2021'!BR138</f>
        <v>0</v>
      </c>
      <c r="BC41" s="21">
        <f>'[1]Consolidado de solicitudes 2021'!BS138</f>
        <v>0</v>
      </c>
      <c r="BD41" s="75">
        <f>'[1]Consolidado de solicitudes 2021'!BT138</f>
        <v>0</v>
      </c>
    </row>
    <row r="42" spans="2:56" ht="23.1" customHeight="1" x14ac:dyDescent="0.25">
      <c r="B42" s="33">
        <v>34</v>
      </c>
      <c r="C42" s="16" t="str">
        <f>'[1]Consolidado de solicitudes 2021'!C139</f>
        <v>MINEC-2021-0126</v>
      </c>
      <c r="D42" s="32">
        <v>0</v>
      </c>
      <c r="E42" s="32">
        <v>1</v>
      </c>
      <c r="F42" s="58" t="s">
        <v>267</v>
      </c>
      <c r="G42" s="21">
        <v>0</v>
      </c>
      <c r="H42" s="21">
        <v>6</v>
      </c>
      <c r="I42" s="32">
        <v>0</v>
      </c>
      <c r="J42" s="32">
        <v>0</v>
      </c>
      <c r="K42" s="32">
        <v>0</v>
      </c>
      <c r="L42" s="32">
        <v>0</v>
      </c>
      <c r="M42" s="32">
        <v>0</v>
      </c>
      <c r="N42" s="32">
        <v>0</v>
      </c>
      <c r="O42" s="32">
        <v>0</v>
      </c>
      <c r="P42" s="32">
        <v>0</v>
      </c>
      <c r="Q42" s="19">
        <v>44306</v>
      </c>
      <c r="R42" s="21">
        <v>1</v>
      </c>
      <c r="S42" s="21">
        <v>0</v>
      </c>
      <c r="T42" s="21">
        <v>0</v>
      </c>
      <c r="U42" s="21">
        <v>0</v>
      </c>
      <c r="V42" s="21">
        <v>1</v>
      </c>
      <c r="W42" s="21">
        <v>1</v>
      </c>
      <c r="X42" s="21">
        <v>0</v>
      </c>
      <c r="Y42" s="21">
        <v>0</v>
      </c>
      <c r="Z42" s="21">
        <v>0</v>
      </c>
      <c r="AA42" s="21">
        <v>0</v>
      </c>
      <c r="AB42" s="23"/>
      <c r="AC42" s="24" t="str">
        <f>'[1]Consolidado de solicitudes 2021'!AK139</f>
        <v>DIGESTYC</v>
      </c>
      <c r="AD42" s="18">
        <f>'[1]Consolidado de solicitudes 2021'!AL139</f>
        <v>44307</v>
      </c>
      <c r="AE42" s="18">
        <f>'[1]Consolidado de solicitudes 2021'!AM139</f>
        <v>44307</v>
      </c>
      <c r="AF42" s="18">
        <f>'[1]Consolidado de solicitudes 2021'!AN139</f>
        <v>44307</v>
      </c>
      <c r="AG42" s="21">
        <f>'[1]Consolidado de solicitudes 2021'!AQ139</f>
        <v>1</v>
      </c>
      <c r="AH42" s="21">
        <f>'[1]Consolidado de solicitudes 2021'!AR139</f>
        <v>0</v>
      </c>
      <c r="AI42" s="21">
        <f>'[1]Consolidado de solicitudes 2021'!AS139</f>
        <v>1</v>
      </c>
      <c r="AJ42" s="75">
        <f>'[1]Consolidado de solicitudes 2021'!AT139</f>
        <v>0</v>
      </c>
      <c r="AK42" s="21">
        <f>'[1]Consolidado de solicitudes 2021'!AU139</f>
        <v>0</v>
      </c>
      <c r="AL42" s="21">
        <f>'[1]Consolidado de solicitudes 2021'!AV139</f>
        <v>1</v>
      </c>
      <c r="AM42" s="21">
        <f>'[1]Consolidado de solicitudes 2021'!AW139</f>
        <v>0</v>
      </c>
      <c r="AN42" s="75">
        <f>'[1]Consolidado de solicitudes 2021'!AX139</f>
        <v>0</v>
      </c>
      <c r="AO42" s="75">
        <f>'[1]Consolidado de solicitudes 2021'!AY139</f>
        <v>0</v>
      </c>
      <c r="AP42" s="75">
        <f>'[1]Consolidado de solicitudes 2021'!AZ139</f>
        <v>0</v>
      </c>
      <c r="AQ42" s="75">
        <f>'[1]Consolidado de solicitudes 2021'!BA139</f>
        <v>0</v>
      </c>
      <c r="AR42" s="75">
        <f>'[1]Consolidado de solicitudes 2021'!BB139</f>
        <v>0</v>
      </c>
      <c r="AS42" s="21">
        <f>'[1]Consolidado de solicitudes 2021'!BC139</f>
        <v>0</v>
      </c>
      <c r="AT42" s="21">
        <f>'[1]Consolidado de solicitudes 2021'!BD139</f>
        <v>1</v>
      </c>
      <c r="AU42" s="21">
        <f>'[1]Consolidado de solicitudes 2021'!BE139</f>
        <v>0</v>
      </c>
      <c r="AV42" s="21">
        <f>'[1]Consolidado de solicitudes 2021'!BF139</f>
        <v>0</v>
      </c>
      <c r="AW42" s="21">
        <f>'[1]Consolidado de solicitudes 2021'!BM139</f>
        <v>1</v>
      </c>
      <c r="AX42" s="75">
        <f>'[1]Consolidado de solicitudes 2021'!BN139</f>
        <v>0</v>
      </c>
      <c r="AY42" s="75">
        <f>'[1]Consolidado de solicitudes 2021'!BO139</f>
        <v>0</v>
      </c>
      <c r="AZ42" s="75">
        <f>'[1]Consolidado de solicitudes 2021'!BP139</f>
        <v>0</v>
      </c>
      <c r="BA42" s="75">
        <f>'[1]Consolidado de solicitudes 2021'!BQ139</f>
        <v>0</v>
      </c>
      <c r="BB42" s="75">
        <f>'[1]Consolidado de solicitudes 2021'!BR139</f>
        <v>0</v>
      </c>
      <c r="BC42" s="21">
        <f>'[1]Consolidado de solicitudes 2021'!BS139</f>
        <v>0</v>
      </c>
      <c r="BD42" s="75">
        <f>'[1]Consolidado de solicitudes 2021'!BT139</f>
        <v>0</v>
      </c>
    </row>
    <row r="43" spans="2:56" ht="23.1" customHeight="1" x14ac:dyDescent="0.25">
      <c r="B43" s="33">
        <v>35</v>
      </c>
      <c r="C43" s="16" t="str">
        <f>'[1]Consolidado de solicitudes 2021'!C140</f>
        <v>MINEC-2021-0127</v>
      </c>
      <c r="D43" s="32">
        <v>0</v>
      </c>
      <c r="E43" s="32">
        <v>1</v>
      </c>
      <c r="F43" s="58" t="s">
        <v>268</v>
      </c>
      <c r="G43" s="21">
        <v>0</v>
      </c>
      <c r="H43" s="21">
        <v>2</v>
      </c>
      <c r="I43" s="32">
        <v>0</v>
      </c>
      <c r="J43" s="32">
        <v>0</v>
      </c>
      <c r="K43" s="32">
        <v>0</v>
      </c>
      <c r="L43" s="32">
        <v>0</v>
      </c>
      <c r="M43" s="32">
        <v>0</v>
      </c>
      <c r="N43" s="32">
        <v>0</v>
      </c>
      <c r="O43" s="32">
        <v>0</v>
      </c>
      <c r="P43" s="32">
        <v>0</v>
      </c>
      <c r="Q43" s="19">
        <v>44306</v>
      </c>
      <c r="R43" s="21">
        <v>1</v>
      </c>
      <c r="S43" s="21">
        <v>0</v>
      </c>
      <c r="T43" s="21">
        <v>0</v>
      </c>
      <c r="U43" s="21">
        <v>0</v>
      </c>
      <c r="V43" s="21">
        <v>1</v>
      </c>
      <c r="W43" s="21">
        <v>1</v>
      </c>
      <c r="X43" s="21">
        <v>0</v>
      </c>
      <c r="Y43" s="21">
        <v>0</v>
      </c>
      <c r="Z43" s="21">
        <v>0</v>
      </c>
      <c r="AA43" s="21">
        <v>0</v>
      </c>
      <c r="AB43" s="23"/>
      <c r="AC43" s="24" t="str">
        <f>'[1]Consolidado de solicitudes 2021'!AK140</f>
        <v>DIGESTYC</v>
      </c>
      <c r="AD43" s="18">
        <f>'[1]Consolidado de solicitudes 2021'!AL140</f>
        <v>44306</v>
      </c>
      <c r="AE43" s="18">
        <f>'[1]Consolidado de solicitudes 2021'!AM140</f>
        <v>44307</v>
      </c>
      <c r="AF43" s="18">
        <f>'[1]Consolidado de solicitudes 2021'!AN140</f>
        <v>44307</v>
      </c>
      <c r="AG43" s="21">
        <f>'[1]Consolidado de solicitudes 2021'!AQ140</f>
        <v>1</v>
      </c>
      <c r="AH43" s="21">
        <f>'[1]Consolidado de solicitudes 2021'!AR140</f>
        <v>0</v>
      </c>
      <c r="AI43" s="21">
        <f>'[1]Consolidado de solicitudes 2021'!AS140</f>
        <v>1</v>
      </c>
      <c r="AJ43" s="75">
        <f>'[1]Consolidado de solicitudes 2021'!AT140</f>
        <v>0</v>
      </c>
      <c r="AK43" s="21">
        <f>'[1]Consolidado de solicitudes 2021'!AU140</f>
        <v>0</v>
      </c>
      <c r="AL43" s="21">
        <f>'[1]Consolidado de solicitudes 2021'!AV140</f>
        <v>0</v>
      </c>
      <c r="AM43" s="21">
        <f>'[1]Consolidado de solicitudes 2021'!AW140</f>
        <v>1</v>
      </c>
      <c r="AN43" s="75">
        <f>'[1]Consolidado de solicitudes 2021'!AX140</f>
        <v>0</v>
      </c>
      <c r="AO43" s="75">
        <f>'[1]Consolidado de solicitudes 2021'!AY140</f>
        <v>0</v>
      </c>
      <c r="AP43" s="75">
        <f>'[1]Consolidado de solicitudes 2021'!AZ140</f>
        <v>0</v>
      </c>
      <c r="AQ43" s="75">
        <f>'[1]Consolidado de solicitudes 2021'!BA140</f>
        <v>0</v>
      </c>
      <c r="AR43" s="75">
        <f>'[1]Consolidado de solicitudes 2021'!BB140</f>
        <v>0</v>
      </c>
      <c r="AS43" s="21">
        <f>'[1]Consolidado de solicitudes 2021'!BC140</f>
        <v>0</v>
      </c>
      <c r="AT43" s="21">
        <f>'[1]Consolidado de solicitudes 2021'!BD140</f>
        <v>0</v>
      </c>
      <c r="AU43" s="21">
        <f>'[1]Consolidado de solicitudes 2021'!BE140</f>
        <v>0</v>
      </c>
      <c r="AV43" s="21">
        <f>'[1]Consolidado de solicitudes 2021'!BF140</f>
        <v>1</v>
      </c>
      <c r="AW43" s="21">
        <f>'[1]Consolidado de solicitudes 2021'!BM140</f>
        <v>1</v>
      </c>
      <c r="AX43" s="75">
        <f>'[1]Consolidado de solicitudes 2021'!BN140</f>
        <v>0</v>
      </c>
      <c r="AY43" s="75">
        <f>'[1]Consolidado de solicitudes 2021'!BO140</f>
        <v>0</v>
      </c>
      <c r="AZ43" s="75">
        <f>'[1]Consolidado de solicitudes 2021'!BP140</f>
        <v>0</v>
      </c>
      <c r="BA43" s="75">
        <f>'[1]Consolidado de solicitudes 2021'!BQ140</f>
        <v>0</v>
      </c>
      <c r="BB43" s="75">
        <f>'[1]Consolidado de solicitudes 2021'!BR140</f>
        <v>0</v>
      </c>
      <c r="BC43" s="21">
        <f>'[1]Consolidado de solicitudes 2021'!BS140</f>
        <v>0</v>
      </c>
      <c r="BD43" s="75">
        <f>'[1]Consolidado de solicitudes 2021'!BT140</f>
        <v>0</v>
      </c>
    </row>
    <row r="44" spans="2:56" ht="23.1" customHeight="1" x14ac:dyDescent="0.25">
      <c r="B44" s="33">
        <v>36</v>
      </c>
      <c r="C44" s="16" t="str">
        <f>'[1]Consolidado de solicitudes 2021'!C141</f>
        <v>MINEC-2021-0128</v>
      </c>
      <c r="D44" s="32">
        <v>0</v>
      </c>
      <c r="E44" s="32">
        <v>1</v>
      </c>
      <c r="F44" s="58" t="s">
        <v>269</v>
      </c>
      <c r="G44" s="21">
        <v>0</v>
      </c>
      <c r="H44" s="21">
        <v>2</v>
      </c>
      <c r="I44" s="32">
        <v>0</v>
      </c>
      <c r="J44" s="32">
        <v>0</v>
      </c>
      <c r="K44" s="32">
        <v>0</v>
      </c>
      <c r="L44" s="32">
        <v>0</v>
      </c>
      <c r="M44" s="32">
        <v>0</v>
      </c>
      <c r="N44" s="32">
        <v>0</v>
      </c>
      <c r="O44" s="32">
        <v>0</v>
      </c>
      <c r="P44" s="32">
        <v>0</v>
      </c>
      <c r="Q44" s="19">
        <v>44306</v>
      </c>
      <c r="R44" s="21">
        <v>1</v>
      </c>
      <c r="S44" s="21">
        <v>0</v>
      </c>
      <c r="T44" s="21">
        <v>0</v>
      </c>
      <c r="U44" s="21">
        <v>0</v>
      </c>
      <c r="V44" s="21">
        <v>1</v>
      </c>
      <c r="W44" s="21">
        <v>1</v>
      </c>
      <c r="X44" s="21">
        <v>0</v>
      </c>
      <c r="Y44" s="21">
        <v>0</v>
      </c>
      <c r="Z44" s="21">
        <v>0</v>
      </c>
      <c r="AA44" s="21">
        <v>0</v>
      </c>
      <c r="AB44" s="23"/>
      <c r="AC44" s="24" t="str">
        <f>'[1]Consolidado de solicitudes 2021'!AK141</f>
        <v>DIGESTYC</v>
      </c>
      <c r="AD44" s="18">
        <f>'[1]Consolidado de solicitudes 2021'!AL141</f>
        <v>44306</v>
      </c>
      <c r="AE44" s="18">
        <f>'[1]Consolidado de solicitudes 2021'!AM141</f>
        <v>44309</v>
      </c>
      <c r="AF44" s="18">
        <f>'[1]Consolidado de solicitudes 2021'!AN141</f>
        <v>44315</v>
      </c>
      <c r="AG44" s="21">
        <f>'[1]Consolidado de solicitudes 2021'!AQ141</f>
        <v>1</v>
      </c>
      <c r="AH44" s="21">
        <f>'[1]Consolidado de solicitudes 2021'!AR141</f>
        <v>0</v>
      </c>
      <c r="AI44" s="21">
        <f>'[1]Consolidado de solicitudes 2021'!AS141</f>
        <v>1</v>
      </c>
      <c r="AJ44" s="75">
        <f>'[1]Consolidado de solicitudes 2021'!AT141</f>
        <v>0</v>
      </c>
      <c r="AK44" s="21">
        <f>'[1]Consolidado de solicitudes 2021'!AU141</f>
        <v>0</v>
      </c>
      <c r="AL44" s="21">
        <f>'[1]Consolidado de solicitudes 2021'!AV141</f>
        <v>0</v>
      </c>
      <c r="AM44" s="21">
        <f>'[1]Consolidado de solicitudes 2021'!AW141</f>
        <v>1</v>
      </c>
      <c r="AN44" s="75">
        <f>'[1]Consolidado de solicitudes 2021'!AX141</f>
        <v>0</v>
      </c>
      <c r="AO44" s="75">
        <f>'[1]Consolidado de solicitudes 2021'!AY141</f>
        <v>0</v>
      </c>
      <c r="AP44" s="75">
        <f>'[1]Consolidado de solicitudes 2021'!AZ141</f>
        <v>0</v>
      </c>
      <c r="AQ44" s="75">
        <f>'[1]Consolidado de solicitudes 2021'!BA141</f>
        <v>0</v>
      </c>
      <c r="AR44" s="75">
        <f>'[1]Consolidado de solicitudes 2021'!BB141</f>
        <v>0</v>
      </c>
      <c r="AS44" s="21">
        <f>'[1]Consolidado de solicitudes 2021'!BC141</f>
        <v>0</v>
      </c>
      <c r="AT44" s="21">
        <f>'[1]Consolidado de solicitudes 2021'!BD141</f>
        <v>0</v>
      </c>
      <c r="AU44" s="21">
        <f>'[1]Consolidado de solicitudes 2021'!BE141</f>
        <v>1</v>
      </c>
      <c r="AV44" s="21">
        <f>'[1]Consolidado de solicitudes 2021'!BF141</f>
        <v>0</v>
      </c>
      <c r="AW44" s="21">
        <f>'[1]Consolidado de solicitudes 2021'!BM141</f>
        <v>1</v>
      </c>
      <c r="AX44" s="75">
        <f>'[1]Consolidado de solicitudes 2021'!BN141</f>
        <v>0</v>
      </c>
      <c r="AY44" s="75">
        <f>'[1]Consolidado de solicitudes 2021'!BO141</f>
        <v>0</v>
      </c>
      <c r="AZ44" s="75">
        <f>'[1]Consolidado de solicitudes 2021'!BP141</f>
        <v>0</v>
      </c>
      <c r="BA44" s="75">
        <f>'[1]Consolidado de solicitudes 2021'!BQ141</f>
        <v>0</v>
      </c>
      <c r="BB44" s="75">
        <f>'[1]Consolidado de solicitudes 2021'!BR141</f>
        <v>0</v>
      </c>
      <c r="BC44" s="21">
        <f>'[1]Consolidado de solicitudes 2021'!BS141</f>
        <v>0</v>
      </c>
      <c r="BD44" s="75">
        <f>'[1]Consolidado de solicitudes 2021'!BT141</f>
        <v>0</v>
      </c>
    </row>
    <row r="45" spans="2:56" ht="23.1" customHeight="1" x14ac:dyDescent="0.25">
      <c r="B45" s="33">
        <v>37</v>
      </c>
      <c r="C45" s="16" t="str">
        <f>'[1]Consolidado de solicitudes 2021'!C142</f>
        <v>MINEC-2021-0129</v>
      </c>
      <c r="D45" s="32">
        <v>0</v>
      </c>
      <c r="E45" s="32">
        <v>1</v>
      </c>
      <c r="F45" s="58" t="s">
        <v>270</v>
      </c>
      <c r="G45" s="21">
        <v>0</v>
      </c>
      <c r="H45" s="21">
        <v>3</v>
      </c>
      <c r="I45" s="32">
        <v>0</v>
      </c>
      <c r="J45" s="32">
        <v>0</v>
      </c>
      <c r="K45" s="32">
        <v>0</v>
      </c>
      <c r="L45" s="32">
        <v>0</v>
      </c>
      <c r="M45" s="32">
        <v>0</v>
      </c>
      <c r="N45" s="32">
        <v>0</v>
      </c>
      <c r="O45" s="32">
        <v>0</v>
      </c>
      <c r="P45" s="32">
        <v>0</v>
      </c>
      <c r="Q45" s="19">
        <v>44308</v>
      </c>
      <c r="R45" s="21">
        <v>1</v>
      </c>
      <c r="S45" s="21">
        <v>0</v>
      </c>
      <c r="T45" s="21">
        <v>0</v>
      </c>
      <c r="U45" s="21">
        <v>0</v>
      </c>
      <c r="V45" s="21">
        <v>1</v>
      </c>
      <c r="W45" s="21">
        <v>1</v>
      </c>
      <c r="X45" s="21">
        <v>0</v>
      </c>
      <c r="Y45" s="21">
        <v>0</v>
      </c>
      <c r="Z45" s="21">
        <v>0</v>
      </c>
      <c r="AA45" s="21">
        <v>0</v>
      </c>
      <c r="AB45" s="23"/>
      <c r="AC45" s="24" t="str">
        <f>'[1]Consolidado de solicitudes 2021'!AK142</f>
        <v>SOM - Dirección de Inteligencia y Política Económica</v>
      </c>
      <c r="AD45" s="18">
        <f>'[1]Consolidado de solicitudes 2021'!AL142</f>
        <v>44309</v>
      </c>
      <c r="AE45" s="18">
        <f>'[1]Consolidado de solicitudes 2021'!AM142</f>
        <v>44309</v>
      </c>
      <c r="AF45" s="18">
        <f>'[1]Consolidado de solicitudes 2021'!AN142</f>
        <v>44321</v>
      </c>
      <c r="AG45" s="21">
        <f>'[1]Consolidado de solicitudes 2021'!AQ142</f>
        <v>0</v>
      </c>
      <c r="AH45" s="21">
        <f>'[1]Consolidado de solicitudes 2021'!AR142</f>
        <v>1</v>
      </c>
      <c r="AI45" s="21">
        <f>'[1]Consolidado de solicitudes 2021'!AS142</f>
        <v>1</v>
      </c>
      <c r="AJ45" s="75">
        <f>'[1]Consolidado de solicitudes 2021'!AT142</f>
        <v>0</v>
      </c>
      <c r="AK45" s="21">
        <f>'[1]Consolidado de solicitudes 2021'!AU142</f>
        <v>0</v>
      </c>
      <c r="AL45" s="21">
        <f>'[1]Consolidado de solicitudes 2021'!AV142</f>
        <v>1</v>
      </c>
      <c r="AM45" s="21">
        <f>'[1]Consolidado de solicitudes 2021'!AW142</f>
        <v>0</v>
      </c>
      <c r="AN45" s="75">
        <f>'[1]Consolidado de solicitudes 2021'!AX142</f>
        <v>0</v>
      </c>
      <c r="AO45" s="75">
        <f>'[1]Consolidado de solicitudes 2021'!AY142</f>
        <v>0</v>
      </c>
      <c r="AP45" s="75">
        <f>'[1]Consolidado de solicitudes 2021'!AZ142</f>
        <v>0</v>
      </c>
      <c r="AQ45" s="75">
        <f>'[1]Consolidado de solicitudes 2021'!BA142</f>
        <v>0</v>
      </c>
      <c r="AR45" s="75">
        <f>'[1]Consolidado de solicitudes 2021'!BB142</f>
        <v>0</v>
      </c>
      <c r="AS45" s="21">
        <f>'[1]Consolidado de solicitudes 2021'!BC142</f>
        <v>0</v>
      </c>
      <c r="AT45" s="21">
        <f>'[1]Consolidado de solicitudes 2021'!BD142</f>
        <v>0</v>
      </c>
      <c r="AU45" s="21">
        <f>'[1]Consolidado de solicitudes 2021'!BE142</f>
        <v>1</v>
      </c>
      <c r="AV45" s="21">
        <f>'[1]Consolidado de solicitudes 2021'!BF142</f>
        <v>0</v>
      </c>
      <c r="AW45" s="21">
        <f>'[1]Consolidado de solicitudes 2021'!BM142</f>
        <v>1</v>
      </c>
      <c r="AX45" s="75">
        <f>'[1]Consolidado de solicitudes 2021'!BN142</f>
        <v>0</v>
      </c>
      <c r="AY45" s="75">
        <f>'[1]Consolidado de solicitudes 2021'!BO142</f>
        <v>0</v>
      </c>
      <c r="AZ45" s="75">
        <f>'[1]Consolidado de solicitudes 2021'!BP142</f>
        <v>0</v>
      </c>
      <c r="BA45" s="75">
        <f>'[1]Consolidado de solicitudes 2021'!BQ142</f>
        <v>0</v>
      </c>
      <c r="BB45" s="75">
        <f>'[1]Consolidado de solicitudes 2021'!BR142</f>
        <v>0</v>
      </c>
      <c r="BC45" s="21">
        <f>'[1]Consolidado de solicitudes 2021'!BS142</f>
        <v>0</v>
      </c>
      <c r="BD45" s="75">
        <f>'[1]Consolidado de solicitudes 2021'!BT142</f>
        <v>0</v>
      </c>
    </row>
    <row r="46" spans="2:56" ht="23.1" customHeight="1" x14ac:dyDescent="0.25">
      <c r="B46" s="33">
        <v>38</v>
      </c>
      <c r="C46" s="16" t="str">
        <f>'[1]Consolidado de solicitudes 2021'!C143</f>
        <v>MINEC-2021-0130</v>
      </c>
      <c r="D46" s="32">
        <v>0</v>
      </c>
      <c r="E46" s="32">
        <v>1</v>
      </c>
      <c r="F46" s="58" t="s">
        <v>692</v>
      </c>
      <c r="G46" s="21">
        <v>0</v>
      </c>
      <c r="H46" s="21">
        <v>7</v>
      </c>
      <c r="I46" s="32">
        <v>0</v>
      </c>
      <c r="J46" s="32">
        <v>0</v>
      </c>
      <c r="K46" s="32">
        <v>0</v>
      </c>
      <c r="L46" s="32">
        <v>0</v>
      </c>
      <c r="M46" s="32">
        <v>0</v>
      </c>
      <c r="N46" s="32">
        <v>0</v>
      </c>
      <c r="O46" s="32">
        <v>0</v>
      </c>
      <c r="P46" s="32">
        <v>0</v>
      </c>
      <c r="Q46" s="19">
        <v>44309</v>
      </c>
      <c r="R46" s="21">
        <v>1</v>
      </c>
      <c r="S46" s="21">
        <v>0</v>
      </c>
      <c r="T46" s="21">
        <v>0</v>
      </c>
      <c r="U46" s="21">
        <v>0</v>
      </c>
      <c r="V46" s="21">
        <v>1</v>
      </c>
      <c r="W46" s="21">
        <v>1</v>
      </c>
      <c r="X46" s="21">
        <v>0</v>
      </c>
      <c r="Y46" s="21">
        <v>0</v>
      </c>
      <c r="Z46" s="21">
        <v>0</v>
      </c>
      <c r="AA46" s="21">
        <v>0</v>
      </c>
      <c r="AB46" s="23"/>
      <c r="AC46" s="24" t="str">
        <f>'[1]Consolidado de solicitudes 2021'!AK143</f>
        <v>DIGESTYC</v>
      </c>
      <c r="AD46" s="18">
        <f>'[1]Consolidado de solicitudes 2021'!AL143</f>
        <v>44309</v>
      </c>
      <c r="AE46" s="18">
        <f>'[1]Consolidado de solicitudes 2021'!AM143</f>
        <v>44315</v>
      </c>
      <c r="AF46" s="18">
        <f>'[1]Consolidado de solicitudes 2021'!AN143</f>
        <v>44316</v>
      </c>
      <c r="AG46" s="21">
        <f>'[1]Consolidado de solicitudes 2021'!AQ143</f>
        <v>0</v>
      </c>
      <c r="AH46" s="21">
        <f>'[1]Consolidado de solicitudes 2021'!AR143</f>
        <v>1</v>
      </c>
      <c r="AI46" s="21">
        <f>'[1]Consolidado de solicitudes 2021'!AS143</f>
        <v>1</v>
      </c>
      <c r="AJ46" s="75">
        <f>'[1]Consolidado de solicitudes 2021'!AT143</f>
        <v>0</v>
      </c>
      <c r="AK46" s="21">
        <f>'[1]Consolidado de solicitudes 2021'!AU143</f>
        <v>0</v>
      </c>
      <c r="AL46" s="21">
        <f>'[1]Consolidado de solicitudes 2021'!AV143</f>
        <v>1</v>
      </c>
      <c r="AM46" s="21">
        <f>'[1]Consolidado de solicitudes 2021'!AW143</f>
        <v>0</v>
      </c>
      <c r="AN46" s="75">
        <f>'[1]Consolidado de solicitudes 2021'!AX143</f>
        <v>0</v>
      </c>
      <c r="AO46" s="75">
        <f>'[1]Consolidado de solicitudes 2021'!AY143</f>
        <v>0</v>
      </c>
      <c r="AP46" s="75">
        <f>'[1]Consolidado de solicitudes 2021'!AZ143</f>
        <v>0</v>
      </c>
      <c r="AQ46" s="75">
        <f>'[1]Consolidado de solicitudes 2021'!BA143</f>
        <v>0</v>
      </c>
      <c r="AR46" s="75">
        <f>'[1]Consolidado de solicitudes 2021'!BB143</f>
        <v>0</v>
      </c>
      <c r="AS46" s="21">
        <f>'[1]Consolidado de solicitudes 2021'!BC143</f>
        <v>0</v>
      </c>
      <c r="AT46" s="21">
        <f>'[1]Consolidado de solicitudes 2021'!BD143</f>
        <v>0</v>
      </c>
      <c r="AU46" s="21">
        <f>'[1]Consolidado de solicitudes 2021'!BE143</f>
        <v>0</v>
      </c>
      <c r="AV46" s="21">
        <f>'[1]Consolidado de solicitudes 2021'!BF143</f>
        <v>1</v>
      </c>
      <c r="AW46" s="21">
        <f>'[1]Consolidado de solicitudes 2021'!BM143</f>
        <v>1</v>
      </c>
      <c r="AX46" s="75">
        <f>'[1]Consolidado de solicitudes 2021'!BN143</f>
        <v>0</v>
      </c>
      <c r="AY46" s="75">
        <f>'[1]Consolidado de solicitudes 2021'!BO143</f>
        <v>0</v>
      </c>
      <c r="AZ46" s="75">
        <f>'[1]Consolidado de solicitudes 2021'!BP143</f>
        <v>0</v>
      </c>
      <c r="BA46" s="75">
        <f>'[1]Consolidado de solicitudes 2021'!BQ143</f>
        <v>0</v>
      </c>
      <c r="BB46" s="75">
        <f>'[1]Consolidado de solicitudes 2021'!BR143</f>
        <v>0</v>
      </c>
      <c r="BC46" s="21">
        <f>'[1]Consolidado de solicitudes 2021'!BS143</f>
        <v>0</v>
      </c>
      <c r="BD46" s="75">
        <f>'[1]Consolidado de solicitudes 2021'!BT143</f>
        <v>0</v>
      </c>
    </row>
    <row r="47" spans="2:56" ht="23.1" customHeight="1" x14ac:dyDescent="0.25">
      <c r="B47" s="33">
        <v>39</v>
      </c>
      <c r="C47" s="16" t="str">
        <f>'[1]Consolidado de solicitudes 2021'!C144</f>
        <v>MINEC-2021-0131</v>
      </c>
      <c r="D47" s="32">
        <v>0</v>
      </c>
      <c r="E47" s="32">
        <v>1</v>
      </c>
      <c r="F47" s="58" t="s">
        <v>271</v>
      </c>
      <c r="G47" s="21">
        <v>0</v>
      </c>
      <c r="H47" s="21">
        <v>4</v>
      </c>
      <c r="I47" s="32">
        <v>0</v>
      </c>
      <c r="J47" s="32">
        <v>0</v>
      </c>
      <c r="K47" s="32">
        <v>0</v>
      </c>
      <c r="L47" s="32">
        <v>0</v>
      </c>
      <c r="M47" s="32">
        <v>0</v>
      </c>
      <c r="N47" s="32">
        <v>0</v>
      </c>
      <c r="O47" s="32">
        <v>0</v>
      </c>
      <c r="P47" s="32">
        <v>0</v>
      </c>
      <c r="Q47" s="19">
        <v>44309</v>
      </c>
      <c r="R47" s="21">
        <v>1</v>
      </c>
      <c r="S47" s="21">
        <v>0</v>
      </c>
      <c r="T47" s="21">
        <v>0</v>
      </c>
      <c r="U47" s="21">
        <v>0</v>
      </c>
      <c r="V47" s="21">
        <v>1</v>
      </c>
      <c r="W47" s="21">
        <v>1</v>
      </c>
      <c r="X47" s="21">
        <v>0</v>
      </c>
      <c r="Y47" s="21">
        <v>0</v>
      </c>
      <c r="Z47" s="21">
        <v>0</v>
      </c>
      <c r="AA47" s="21">
        <v>0</v>
      </c>
      <c r="AB47" s="23"/>
      <c r="AC47" s="24" t="str">
        <f>'[1]Consolidado de solicitudes 2021'!AK144</f>
        <v>DIGESTYC</v>
      </c>
      <c r="AD47" s="18">
        <f>'[1]Consolidado de solicitudes 2021'!AL144</f>
        <v>44309</v>
      </c>
      <c r="AE47" s="18">
        <f>'[1]Consolidado de solicitudes 2021'!AM144</f>
        <v>44327</v>
      </c>
      <c r="AF47" s="18">
        <f>'[1]Consolidado de solicitudes 2021'!AN144</f>
        <v>44328</v>
      </c>
      <c r="AG47" s="21">
        <f>'[1]Consolidado de solicitudes 2021'!AQ144</f>
        <v>0</v>
      </c>
      <c r="AH47" s="21">
        <f>'[1]Consolidado de solicitudes 2021'!AR144</f>
        <v>1</v>
      </c>
      <c r="AI47" s="21">
        <f>'[1]Consolidado de solicitudes 2021'!AS144</f>
        <v>1</v>
      </c>
      <c r="AJ47" s="75">
        <f>'[1]Consolidado de solicitudes 2021'!AT144</f>
        <v>0</v>
      </c>
      <c r="AK47" s="21">
        <f>'[1]Consolidado de solicitudes 2021'!AU144</f>
        <v>0</v>
      </c>
      <c r="AL47" s="21">
        <f>'[1]Consolidado de solicitudes 2021'!AV144</f>
        <v>0</v>
      </c>
      <c r="AM47" s="21">
        <f>'[1]Consolidado de solicitudes 2021'!AW144</f>
        <v>1</v>
      </c>
      <c r="AN47" s="75">
        <f>'[1]Consolidado de solicitudes 2021'!AX144</f>
        <v>0</v>
      </c>
      <c r="AO47" s="75">
        <f>'[1]Consolidado de solicitudes 2021'!AY144</f>
        <v>0</v>
      </c>
      <c r="AP47" s="75">
        <f>'[1]Consolidado de solicitudes 2021'!AZ144</f>
        <v>0</v>
      </c>
      <c r="AQ47" s="75">
        <f>'[1]Consolidado de solicitudes 2021'!BA144</f>
        <v>0</v>
      </c>
      <c r="AR47" s="75">
        <f>'[1]Consolidado de solicitudes 2021'!BB144</f>
        <v>0</v>
      </c>
      <c r="AS47" s="21">
        <f>'[1]Consolidado de solicitudes 2021'!BC144</f>
        <v>0</v>
      </c>
      <c r="AT47" s="21">
        <f>'[1]Consolidado de solicitudes 2021'!BD144</f>
        <v>0</v>
      </c>
      <c r="AU47" s="21">
        <f>'[1]Consolidado de solicitudes 2021'!BE144</f>
        <v>0</v>
      </c>
      <c r="AV47" s="21">
        <f>'[1]Consolidado de solicitudes 2021'!BF144</f>
        <v>1</v>
      </c>
      <c r="AW47" s="21">
        <f>'[1]Consolidado de solicitudes 2021'!BM144</f>
        <v>1</v>
      </c>
      <c r="AX47" s="75">
        <f>'[1]Consolidado de solicitudes 2021'!BN144</f>
        <v>0</v>
      </c>
      <c r="AY47" s="75">
        <f>'[1]Consolidado de solicitudes 2021'!BO144</f>
        <v>0</v>
      </c>
      <c r="AZ47" s="75">
        <f>'[1]Consolidado de solicitudes 2021'!BP144</f>
        <v>0</v>
      </c>
      <c r="BA47" s="75">
        <f>'[1]Consolidado de solicitudes 2021'!BQ144</f>
        <v>0</v>
      </c>
      <c r="BB47" s="75">
        <f>'[1]Consolidado de solicitudes 2021'!BR144</f>
        <v>0</v>
      </c>
      <c r="BC47" s="21">
        <f>'[1]Consolidado de solicitudes 2021'!BS144</f>
        <v>0</v>
      </c>
      <c r="BD47" s="75">
        <f>'[1]Consolidado de solicitudes 2021'!BT144</f>
        <v>0</v>
      </c>
    </row>
    <row r="48" spans="2:56" ht="23.1" customHeight="1" x14ac:dyDescent="0.25">
      <c r="B48" s="33">
        <v>40</v>
      </c>
      <c r="C48" s="16" t="str">
        <f>'[1]Consolidado de solicitudes 2021'!C145</f>
        <v>MINEC-2021-0132</v>
      </c>
      <c r="D48" s="32">
        <v>0</v>
      </c>
      <c r="E48" s="32">
        <v>1</v>
      </c>
      <c r="F48" s="58" t="s">
        <v>272</v>
      </c>
      <c r="G48" s="21">
        <v>0</v>
      </c>
      <c r="H48" s="21">
        <v>2</v>
      </c>
      <c r="I48" s="32">
        <v>0</v>
      </c>
      <c r="J48" s="32">
        <v>0</v>
      </c>
      <c r="K48" s="32">
        <v>0</v>
      </c>
      <c r="L48" s="32">
        <v>0</v>
      </c>
      <c r="M48" s="32">
        <v>0</v>
      </c>
      <c r="N48" s="32">
        <v>0</v>
      </c>
      <c r="O48" s="32">
        <v>0</v>
      </c>
      <c r="P48" s="32">
        <v>0</v>
      </c>
      <c r="Q48" s="19">
        <v>44312</v>
      </c>
      <c r="R48" s="21">
        <v>1</v>
      </c>
      <c r="S48" s="21">
        <v>0</v>
      </c>
      <c r="T48" s="21">
        <v>0</v>
      </c>
      <c r="U48" s="21">
        <v>0</v>
      </c>
      <c r="V48" s="21">
        <v>1</v>
      </c>
      <c r="W48" s="21">
        <v>1</v>
      </c>
      <c r="X48" s="21">
        <v>0</v>
      </c>
      <c r="Y48" s="21">
        <v>0</v>
      </c>
      <c r="Z48" s="21">
        <v>0</v>
      </c>
      <c r="AA48" s="21">
        <v>0</v>
      </c>
      <c r="AB48" s="23"/>
      <c r="AC48" s="24" t="str">
        <f>'[1]Consolidado de solicitudes 2021'!AK145</f>
        <v>DIGESTYC</v>
      </c>
      <c r="AD48" s="18">
        <f>'[1]Consolidado de solicitudes 2021'!AL145</f>
        <v>44314</v>
      </c>
      <c r="AE48" s="18">
        <f>'[1]Consolidado de solicitudes 2021'!AM145</f>
        <v>44316</v>
      </c>
      <c r="AF48" s="18">
        <f>'[1]Consolidado de solicitudes 2021'!AN145</f>
        <v>44316</v>
      </c>
      <c r="AG48" s="21">
        <f>'[1]Consolidado de solicitudes 2021'!AQ145</f>
        <v>1</v>
      </c>
      <c r="AH48" s="21">
        <f>'[1]Consolidado de solicitudes 2021'!AR145</f>
        <v>0</v>
      </c>
      <c r="AI48" s="21">
        <f>'[1]Consolidado de solicitudes 2021'!AS145</f>
        <v>1</v>
      </c>
      <c r="AJ48" s="75">
        <f>'[1]Consolidado de solicitudes 2021'!AT145</f>
        <v>0</v>
      </c>
      <c r="AK48" s="21">
        <f>'[1]Consolidado de solicitudes 2021'!AU145</f>
        <v>0</v>
      </c>
      <c r="AL48" s="21">
        <f>'[1]Consolidado de solicitudes 2021'!AV145</f>
        <v>0</v>
      </c>
      <c r="AM48" s="21">
        <f>'[1]Consolidado de solicitudes 2021'!AW145</f>
        <v>1</v>
      </c>
      <c r="AN48" s="75">
        <f>'[1]Consolidado de solicitudes 2021'!AX145</f>
        <v>0</v>
      </c>
      <c r="AO48" s="75">
        <f>'[1]Consolidado de solicitudes 2021'!AY145</f>
        <v>0</v>
      </c>
      <c r="AP48" s="75">
        <f>'[1]Consolidado de solicitudes 2021'!AZ145</f>
        <v>0</v>
      </c>
      <c r="AQ48" s="75">
        <f>'[1]Consolidado de solicitudes 2021'!BA145</f>
        <v>0</v>
      </c>
      <c r="AR48" s="75">
        <f>'[1]Consolidado de solicitudes 2021'!BB145</f>
        <v>0</v>
      </c>
      <c r="AS48" s="21">
        <f>'[1]Consolidado de solicitudes 2021'!BC145</f>
        <v>0</v>
      </c>
      <c r="AT48" s="21">
        <f>'[1]Consolidado de solicitudes 2021'!BD145</f>
        <v>0</v>
      </c>
      <c r="AU48" s="21">
        <f>'[1]Consolidado de solicitudes 2021'!BE145</f>
        <v>1</v>
      </c>
      <c r="AV48" s="21">
        <f>'[1]Consolidado de solicitudes 2021'!BF145</f>
        <v>0</v>
      </c>
      <c r="AW48" s="21">
        <f>'[1]Consolidado de solicitudes 2021'!BM145</f>
        <v>1</v>
      </c>
      <c r="AX48" s="75">
        <f>'[1]Consolidado de solicitudes 2021'!BN145</f>
        <v>0</v>
      </c>
      <c r="AY48" s="75">
        <f>'[1]Consolidado de solicitudes 2021'!BO145</f>
        <v>0</v>
      </c>
      <c r="AZ48" s="75">
        <f>'[1]Consolidado de solicitudes 2021'!BP145</f>
        <v>0</v>
      </c>
      <c r="BA48" s="75">
        <f>'[1]Consolidado de solicitudes 2021'!BQ145</f>
        <v>0</v>
      </c>
      <c r="BB48" s="75">
        <f>'[1]Consolidado de solicitudes 2021'!BR145</f>
        <v>0</v>
      </c>
      <c r="BC48" s="21">
        <f>'[1]Consolidado de solicitudes 2021'!BS145</f>
        <v>0</v>
      </c>
      <c r="BD48" s="75">
        <f>'[1]Consolidado de solicitudes 2021'!BT145</f>
        <v>0</v>
      </c>
    </row>
    <row r="49" spans="2:56" ht="23.1" customHeight="1" x14ac:dyDescent="0.25">
      <c r="B49" s="33">
        <v>41</v>
      </c>
      <c r="C49" s="16" t="str">
        <f>'[1]Consolidado de solicitudes 2021'!C146</f>
        <v>MINEC-2021-0133</v>
      </c>
      <c r="D49" s="32">
        <v>0</v>
      </c>
      <c r="E49" s="32">
        <v>1</v>
      </c>
      <c r="F49" s="58" t="s">
        <v>273</v>
      </c>
      <c r="G49" s="21">
        <v>0</v>
      </c>
      <c r="H49" s="21">
        <v>1</v>
      </c>
      <c r="I49" s="32">
        <v>0</v>
      </c>
      <c r="J49" s="32">
        <v>0</v>
      </c>
      <c r="K49" s="32">
        <v>0</v>
      </c>
      <c r="L49" s="32">
        <v>0</v>
      </c>
      <c r="M49" s="32">
        <v>0</v>
      </c>
      <c r="N49" s="32">
        <v>0</v>
      </c>
      <c r="O49" s="32">
        <v>0</v>
      </c>
      <c r="P49" s="32">
        <v>0</v>
      </c>
      <c r="Q49" s="19">
        <v>44312</v>
      </c>
      <c r="R49" s="21">
        <v>1</v>
      </c>
      <c r="S49" s="21">
        <v>0</v>
      </c>
      <c r="T49" s="21">
        <v>0</v>
      </c>
      <c r="U49" s="21">
        <v>0</v>
      </c>
      <c r="V49" s="21">
        <v>1</v>
      </c>
      <c r="W49" s="21">
        <v>1</v>
      </c>
      <c r="X49" s="21">
        <v>0</v>
      </c>
      <c r="Y49" s="21">
        <v>0</v>
      </c>
      <c r="Z49" s="21">
        <v>0</v>
      </c>
      <c r="AA49" s="21">
        <v>0</v>
      </c>
      <c r="AB49" s="23"/>
      <c r="AC49" s="24" t="str">
        <f>'[1]Consolidado de solicitudes 2021'!AK146</f>
        <v>DIGESTYC</v>
      </c>
      <c r="AD49" s="18">
        <f>'[1]Consolidado de solicitudes 2021'!AL146</f>
        <v>44313</v>
      </c>
      <c r="AE49" s="18">
        <f>'[1]Consolidado de solicitudes 2021'!AM146</f>
        <v>44313</v>
      </c>
      <c r="AF49" s="18">
        <f>'[1]Consolidado de solicitudes 2021'!AN146</f>
        <v>44315</v>
      </c>
      <c r="AG49" s="21">
        <f>'[1]Consolidado de solicitudes 2021'!AQ146</f>
        <v>1</v>
      </c>
      <c r="AH49" s="21">
        <f>'[1]Consolidado de solicitudes 2021'!AR146</f>
        <v>0</v>
      </c>
      <c r="AI49" s="21">
        <f>'[1]Consolidado de solicitudes 2021'!AS146</f>
        <v>1</v>
      </c>
      <c r="AJ49" s="75">
        <f>'[1]Consolidado de solicitudes 2021'!AT146</f>
        <v>0</v>
      </c>
      <c r="AK49" s="21">
        <f>'[1]Consolidado de solicitudes 2021'!AU146</f>
        <v>0</v>
      </c>
      <c r="AL49" s="21">
        <f>'[1]Consolidado de solicitudes 2021'!AV146</f>
        <v>0</v>
      </c>
      <c r="AM49" s="21">
        <f>'[1]Consolidado de solicitudes 2021'!AW146</f>
        <v>1</v>
      </c>
      <c r="AN49" s="75">
        <f>'[1]Consolidado de solicitudes 2021'!AX146</f>
        <v>0</v>
      </c>
      <c r="AO49" s="75">
        <f>'[1]Consolidado de solicitudes 2021'!AY146</f>
        <v>0</v>
      </c>
      <c r="AP49" s="75">
        <f>'[1]Consolidado de solicitudes 2021'!AZ146</f>
        <v>0</v>
      </c>
      <c r="AQ49" s="75">
        <f>'[1]Consolidado de solicitudes 2021'!BA146</f>
        <v>0</v>
      </c>
      <c r="AR49" s="75">
        <f>'[1]Consolidado de solicitudes 2021'!BB146</f>
        <v>0</v>
      </c>
      <c r="AS49" s="21">
        <f>'[1]Consolidado de solicitudes 2021'!BC146</f>
        <v>0</v>
      </c>
      <c r="AT49" s="21">
        <f>'[1]Consolidado de solicitudes 2021'!BD146</f>
        <v>0</v>
      </c>
      <c r="AU49" s="21">
        <f>'[1]Consolidado de solicitudes 2021'!BE146</f>
        <v>1</v>
      </c>
      <c r="AV49" s="21">
        <f>'[1]Consolidado de solicitudes 2021'!BF146</f>
        <v>0</v>
      </c>
      <c r="AW49" s="21">
        <f>'[1]Consolidado de solicitudes 2021'!BM146</f>
        <v>1</v>
      </c>
      <c r="AX49" s="75">
        <f>'[1]Consolidado de solicitudes 2021'!BN146</f>
        <v>0</v>
      </c>
      <c r="AY49" s="75">
        <f>'[1]Consolidado de solicitudes 2021'!BO146</f>
        <v>0</v>
      </c>
      <c r="AZ49" s="75">
        <f>'[1]Consolidado de solicitudes 2021'!BP146</f>
        <v>0</v>
      </c>
      <c r="BA49" s="75">
        <f>'[1]Consolidado de solicitudes 2021'!BQ146</f>
        <v>0</v>
      </c>
      <c r="BB49" s="75">
        <f>'[1]Consolidado de solicitudes 2021'!BR146</f>
        <v>0</v>
      </c>
      <c r="BC49" s="21">
        <f>'[1]Consolidado de solicitudes 2021'!BS146</f>
        <v>0</v>
      </c>
      <c r="BD49" s="75">
        <f>'[1]Consolidado de solicitudes 2021'!BT146</f>
        <v>0</v>
      </c>
    </row>
    <row r="50" spans="2:56" ht="23.1" customHeight="1" x14ac:dyDescent="0.25">
      <c r="B50" s="33">
        <v>42</v>
      </c>
      <c r="C50" s="16" t="str">
        <f>'[1]Consolidado de solicitudes 2021'!C147</f>
        <v>MINEC-2021-0134</v>
      </c>
      <c r="D50" s="32">
        <v>0</v>
      </c>
      <c r="E50" s="32">
        <v>1</v>
      </c>
      <c r="F50" s="58" t="s">
        <v>274</v>
      </c>
      <c r="G50" s="21">
        <v>0</v>
      </c>
      <c r="H50" s="21">
        <v>1</v>
      </c>
      <c r="I50" s="32">
        <v>0</v>
      </c>
      <c r="J50" s="32">
        <v>0</v>
      </c>
      <c r="K50" s="32">
        <v>0</v>
      </c>
      <c r="L50" s="32">
        <v>0</v>
      </c>
      <c r="M50" s="32">
        <v>0</v>
      </c>
      <c r="N50" s="32">
        <v>0</v>
      </c>
      <c r="O50" s="32">
        <v>0</v>
      </c>
      <c r="P50" s="32">
        <v>0</v>
      </c>
      <c r="Q50" s="19">
        <v>44312</v>
      </c>
      <c r="R50" s="21">
        <v>1</v>
      </c>
      <c r="S50" s="21">
        <v>0</v>
      </c>
      <c r="T50" s="21">
        <v>0</v>
      </c>
      <c r="U50" s="21">
        <v>0</v>
      </c>
      <c r="V50" s="21">
        <v>1</v>
      </c>
      <c r="W50" s="21">
        <v>1</v>
      </c>
      <c r="X50" s="21">
        <v>0</v>
      </c>
      <c r="Y50" s="21">
        <v>0</v>
      </c>
      <c r="Z50" s="21">
        <v>0</v>
      </c>
      <c r="AA50" s="21">
        <v>0</v>
      </c>
      <c r="AB50" s="23"/>
      <c r="AC50" s="24" t="str">
        <f>'[1]Consolidado de solicitudes 2021'!AK147</f>
        <v>Despacho</v>
      </c>
      <c r="AD50" s="18">
        <f>'[1]Consolidado de solicitudes 2021'!AL147</f>
        <v>44313</v>
      </c>
      <c r="AE50" s="18">
        <f>'[1]Consolidado de solicitudes 2021'!AM147</f>
        <v>44320</v>
      </c>
      <c r="AF50" s="18">
        <f>'[1]Consolidado de solicitudes 2021'!AN147</f>
        <v>44321</v>
      </c>
      <c r="AG50" s="21">
        <f>'[1]Consolidado de solicitudes 2021'!AQ147</f>
        <v>1</v>
      </c>
      <c r="AH50" s="21">
        <f>'[1]Consolidado de solicitudes 2021'!AR147</f>
        <v>0</v>
      </c>
      <c r="AI50" s="21">
        <f>'[1]Consolidado de solicitudes 2021'!AS147</f>
        <v>1</v>
      </c>
      <c r="AJ50" s="75">
        <f>'[1]Consolidado de solicitudes 2021'!AT147</f>
        <v>0</v>
      </c>
      <c r="AK50" s="21">
        <f>'[1]Consolidado de solicitudes 2021'!AU147</f>
        <v>0</v>
      </c>
      <c r="AL50" s="21">
        <f>'[1]Consolidado de solicitudes 2021'!AV147</f>
        <v>0</v>
      </c>
      <c r="AM50" s="21">
        <f>'[1]Consolidado de solicitudes 2021'!AW147</f>
        <v>1</v>
      </c>
      <c r="AN50" s="75">
        <f>'[1]Consolidado de solicitudes 2021'!AX147</f>
        <v>0</v>
      </c>
      <c r="AO50" s="75">
        <f>'[1]Consolidado de solicitudes 2021'!AY147</f>
        <v>0</v>
      </c>
      <c r="AP50" s="75">
        <f>'[1]Consolidado de solicitudes 2021'!AZ147</f>
        <v>0</v>
      </c>
      <c r="AQ50" s="75">
        <f>'[1]Consolidado de solicitudes 2021'!BA147</f>
        <v>0</v>
      </c>
      <c r="AR50" s="75">
        <f>'[1]Consolidado de solicitudes 2021'!BB147</f>
        <v>0</v>
      </c>
      <c r="AS50" s="21">
        <f>'[1]Consolidado de solicitudes 2021'!BC147</f>
        <v>0</v>
      </c>
      <c r="AT50" s="21">
        <f>'[1]Consolidado de solicitudes 2021'!BD147</f>
        <v>0</v>
      </c>
      <c r="AU50" s="21">
        <f>'[1]Consolidado de solicitudes 2021'!BE147</f>
        <v>1</v>
      </c>
      <c r="AV50" s="21">
        <f>'[1]Consolidado de solicitudes 2021'!BF147</f>
        <v>0</v>
      </c>
      <c r="AW50" s="21">
        <f>'[1]Consolidado de solicitudes 2021'!BM147</f>
        <v>1</v>
      </c>
      <c r="AX50" s="75">
        <f>'[1]Consolidado de solicitudes 2021'!BN147</f>
        <v>0</v>
      </c>
      <c r="AY50" s="75">
        <f>'[1]Consolidado de solicitudes 2021'!BO147</f>
        <v>0</v>
      </c>
      <c r="AZ50" s="75">
        <f>'[1]Consolidado de solicitudes 2021'!BP147</f>
        <v>0</v>
      </c>
      <c r="BA50" s="75">
        <f>'[1]Consolidado de solicitudes 2021'!BQ147</f>
        <v>0</v>
      </c>
      <c r="BB50" s="75">
        <f>'[1]Consolidado de solicitudes 2021'!BR147</f>
        <v>0</v>
      </c>
      <c r="BC50" s="21">
        <f>'[1]Consolidado de solicitudes 2021'!BS147</f>
        <v>0</v>
      </c>
      <c r="BD50" s="75">
        <f>'[1]Consolidado de solicitudes 2021'!BT147</f>
        <v>0</v>
      </c>
    </row>
    <row r="51" spans="2:56" ht="23.1" customHeight="1" x14ac:dyDescent="0.25">
      <c r="B51" s="33">
        <v>43</v>
      </c>
      <c r="C51" s="16" t="str">
        <f>'[1]Consolidado de solicitudes 2021'!C148</f>
        <v>MINEC-2021-0135</v>
      </c>
      <c r="D51" s="32">
        <v>0</v>
      </c>
      <c r="E51" s="32">
        <v>1</v>
      </c>
      <c r="F51" s="58" t="s">
        <v>275</v>
      </c>
      <c r="G51" s="21">
        <v>0</v>
      </c>
      <c r="H51" s="21">
        <v>3</v>
      </c>
      <c r="I51" s="32">
        <v>0</v>
      </c>
      <c r="J51" s="32">
        <v>0</v>
      </c>
      <c r="K51" s="32">
        <v>0</v>
      </c>
      <c r="L51" s="32">
        <v>0</v>
      </c>
      <c r="M51" s="32">
        <v>0</v>
      </c>
      <c r="N51" s="32">
        <v>0</v>
      </c>
      <c r="O51" s="32">
        <v>0</v>
      </c>
      <c r="P51" s="32">
        <v>0</v>
      </c>
      <c r="Q51" s="19">
        <v>44312</v>
      </c>
      <c r="R51" s="21">
        <v>1</v>
      </c>
      <c r="S51" s="21">
        <v>0</v>
      </c>
      <c r="T51" s="21">
        <v>0</v>
      </c>
      <c r="U51" s="21">
        <v>0</v>
      </c>
      <c r="V51" s="21">
        <v>1</v>
      </c>
      <c r="W51" s="21">
        <v>1</v>
      </c>
      <c r="X51" s="21">
        <v>0</v>
      </c>
      <c r="Y51" s="21">
        <v>0</v>
      </c>
      <c r="Z51" s="21">
        <v>0</v>
      </c>
      <c r="AA51" s="21">
        <v>0</v>
      </c>
      <c r="AB51" s="23"/>
      <c r="AC51" s="24" t="str">
        <f>'[1]Consolidado de solicitudes 2021'!AK148</f>
        <v>Dirección de Administración</v>
      </c>
      <c r="AD51" s="18">
        <f>'[1]Consolidado de solicitudes 2021'!AL148</f>
        <v>44313</v>
      </c>
      <c r="AE51" s="18">
        <f>'[1]Consolidado de solicitudes 2021'!AM148</f>
        <v>44321</v>
      </c>
      <c r="AF51" s="18">
        <f>'[1]Consolidado de solicitudes 2021'!AN148</f>
        <v>44322</v>
      </c>
      <c r="AG51" s="21">
        <f>'[1]Consolidado de solicitudes 2021'!AQ148</f>
        <v>0</v>
      </c>
      <c r="AH51" s="21">
        <f>'[1]Consolidado de solicitudes 2021'!AR148</f>
        <v>1</v>
      </c>
      <c r="AI51" s="21">
        <f>'[1]Consolidado de solicitudes 2021'!AS148</f>
        <v>1</v>
      </c>
      <c r="AJ51" s="75">
        <f>'[1]Consolidado de solicitudes 2021'!AT148</f>
        <v>0</v>
      </c>
      <c r="AK51" s="21">
        <f>'[1]Consolidado de solicitudes 2021'!AU148</f>
        <v>0</v>
      </c>
      <c r="AL51" s="21">
        <f>'[1]Consolidado de solicitudes 2021'!AV148</f>
        <v>0</v>
      </c>
      <c r="AM51" s="21">
        <f>'[1]Consolidado de solicitudes 2021'!AW148</f>
        <v>1</v>
      </c>
      <c r="AN51" s="75">
        <f>'[1]Consolidado de solicitudes 2021'!AX148</f>
        <v>0</v>
      </c>
      <c r="AO51" s="75">
        <f>'[1]Consolidado de solicitudes 2021'!AY148</f>
        <v>0</v>
      </c>
      <c r="AP51" s="75">
        <f>'[1]Consolidado de solicitudes 2021'!AZ148</f>
        <v>0</v>
      </c>
      <c r="AQ51" s="75">
        <f>'[1]Consolidado de solicitudes 2021'!BA148</f>
        <v>0</v>
      </c>
      <c r="AR51" s="75">
        <f>'[1]Consolidado de solicitudes 2021'!BB148</f>
        <v>0</v>
      </c>
      <c r="AS51" s="21">
        <f>'[1]Consolidado de solicitudes 2021'!BC148</f>
        <v>0</v>
      </c>
      <c r="AT51" s="21">
        <f>'[1]Consolidado de solicitudes 2021'!BD148</f>
        <v>0</v>
      </c>
      <c r="AU51" s="21">
        <f>'[1]Consolidado de solicitudes 2021'!BE148</f>
        <v>0</v>
      </c>
      <c r="AV51" s="21">
        <f>'[1]Consolidado de solicitudes 2021'!BF148</f>
        <v>1</v>
      </c>
      <c r="AW51" s="21">
        <f>'[1]Consolidado de solicitudes 2021'!BM148</f>
        <v>1</v>
      </c>
      <c r="AX51" s="75">
        <f>'[1]Consolidado de solicitudes 2021'!BN148</f>
        <v>0</v>
      </c>
      <c r="AY51" s="75">
        <f>'[1]Consolidado de solicitudes 2021'!BO148</f>
        <v>0</v>
      </c>
      <c r="AZ51" s="75">
        <f>'[1]Consolidado de solicitudes 2021'!BP148</f>
        <v>0</v>
      </c>
      <c r="BA51" s="75">
        <f>'[1]Consolidado de solicitudes 2021'!BQ148</f>
        <v>0</v>
      </c>
      <c r="BB51" s="75">
        <f>'[1]Consolidado de solicitudes 2021'!BR148</f>
        <v>0</v>
      </c>
      <c r="BC51" s="21">
        <f>'[1]Consolidado de solicitudes 2021'!BS148</f>
        <v>0</v>
      </c>
      <c r="BD51" s="75">
        <f>'[1]Consolidado de solicitudes 2021'!BT148</f>
        <v>0</v>
      </c>
    </row>
    <row r="52" spans="2:56" ht="23.1" customHeight="1" x14ac:dyDescent="0.25">
      <c r="B52" s="33">
        <v>44</v>
      </c>
      <c r="C52" s="16" t="str">
        <f>'[1]Consolidado de solicitudes 2021'!C149</f>
        <v>MINEC-2021-0136</v>
      </c>
      <c r="D52" s="32">
        <v>0</v>
      </c>
      <c r="E52" s="32">
        <v>1</v>
      </c>
      <c r="F52" s="58" t="s">
        <v>276</v>
      </c>
      <c r="G52" s="21">
        <v>0</v>
      </c>
      <c r="H52" s="21">
        <v>4</v>
      </c>
      <c r="I52" s="32">
        <v>0</v>
      </c>
      <c r="J52" s="32">
        <v>0</v>
      </c>
      <c r="K52" s="32">
        <v>0</v>
      </c>
      <c r="L52" s="32">
        <v>0</v>
      </c>
      <c r="M52" s="32">
        <v>0</v>
      </c>
      <c r="N52" s="32">
        <v>0</v>
      </c>
      <c r="O52" s="32">
        <v>0</v>
      </c>
      <c r="P52" s="32">
        <v>0</v>
      </c>
      <c r="Q52" s="19">
        <v>44312</v>
      </c>
      <c r="R52" s="21">
        <v>1</v>
      </c>
      <c r="S52" s="21">
        <v>0</v>
      </c>
      <c r="T52" s="21">
        <v>0</v>
      </c>
      <c r="U52" s="21">
        <v>0</v>
      </c>
      <c r="V52" s="21">
        <v>1</v>
      </c>
      <c r="W52" s="21">
        <v>1</v>
      </c>
      <c r="X52" s="21">
        <v>0</v>
      </c>
      <c r="Y52" s="21">
        <v>0</v>
      </c>
      <c r="Z52" s="21">
        <v>0</v>
      </c>
      <c r="AA52" s="21">
        <v>0</v>
      </c>
      <c r="AB52" s="23"/>
      <c r="AC52" s="24" t="str">
        <f>'[1]Consolidado de solicitudes 2021'!AK149</f>
        <v>DIGESTYC</v>
      </c>
      <c r="AD52" s="18">
        <f>'[1]Consolidado de solicitudes 2021'!AL149</f>
        <v>44313</v>
      </c>
      <c r="AE52" s="18">
        <f>'[1]Consolidado de solicitudes 2021'!AM149</f>
        <v>44315</v>
      </c>
      <c r="AF52" s="18">
        <f>'[1]Consolidado de solicitudes 2021'!AN149</f>
        <v>44316</v>
      </c>
      <c r="AG52" s="21">
        <f>'[1]Consolidado de solicitudes 2021'!AQ149</f>
        <v>0</v>
      </c>
      <c r="AH52" s="21">
        <f>'[1]Consolidado de solicitudes 2021'!AR149</f>
        <v>1</v>
      </c>
      <c r="AI52" s="21">
        <f>'[1]Consolidado de solicitudes 2021'!AS149</f>
        <v>1</v>
      </c>
      <c r="AJ52" s="75">
        <f>'[1]Consolidado de solicitudes 2021'!AT149</f>
        <v>0</v>
      </c>
      <c r="AK52" s="21">
        <f>'[1]Consolidado de solicitudes 2021'!AU149</f>
        <v>1</v>
      </c>
      <c r="AL52" s="21">
        <f>'[1]Consolidado de solicitudes 2021'!AV149</f>
        <v>0</v>
      </c>
      <c r="AM52" s="21">
        <f>'[1]Consolidado de solicitudes 2021'!AW149</f>
        <v>0</v>
      </c>
      <c r="AN52" s="75">
        <f>'[1]Consolidado de solicitudes 2021'!AX149</f>
        <v>0</v>
      </c>
      <c r="AO52" s="75">
        <f>'[1]Consolidado de solicitudes 2021'!AY149</f>
        <v>0</v>
      </c>
      <c r="AP52" s="75">
        <f>'[1]Consolidado de solicitudes 2021'!AZ149</f>
        <v>0</v>
      </c>
      <c r="AQ52" s="75">
        <f>'[1]Consolidado de solicitudes 2021'!BA149</f>
        <v>0</v>
      </c>
      <c r="AR52" s="75">
        <f>'[1]Consolidado de solicitudes 2021'!BB149</f>
        <v>0</v>
      </c>
      <c r="AS52" s="21">
        <f>'[1]Consolidado de solicitudes 2021'!BC149</f>
        <v>0</v>
      </c>
      <c r="AT52" s="21">
        <f>'[1]Consolidado de solicitudes 2021'!BD149</f>
        <v>1</v>
      </c>
      <c r="AU52" s="21">
        <f>'[1]Consolidado de solicitudes 2021'!BE149</f>
        <v>0</v>
      </c>
      <c r="AV52" s="21">
        <f>'[1]Consolidado de solicitudes 2021'!BF149</f>
        <v>0</v>
      </c>
      <c r="AW52" s="21">
        <f>'[1]Consolidado de solicitudes 2021'!BM149</f>
        <v>1</v>
      </c>
      <c r="AX52" s="75">
        <f>'[1]Consolidado de solicitudes 2021'!BN149</f>
        <v>0</v>
      </c>
      <c r="AY52" s="75">
        <f>'[1]Consolidado de solicitudes 2021'!BO149</f>
        <v>0</v>
      </c>
      <c r="AZ52" s="75">
        <f>'[1]Consolidado de solicitudes 2021'!BP149</f>
        <v>0</v>
      </c>
      <c r="BA52" s="75">
        <f>'[1]Consolidado de solicitudes 2021'!BQ149</f>
        <v>0</v>
      </c>
      <c r="BB52" s="75">
        <f>'[1]Consolidado de solicitudes 2021'!BR149</f>
        <v>0</v>
      </c>
      <c r="BC52" s="21">
        <f>'[1]Consolidado de solicitudes 2021'!BS149</f>
        <v>0</v>
      </c>
      <c r="BD52" s="75">
        <f>'[1]Consolidado de solicitudes 2021'!BT149</f>
        <v>0</v>
      </c>
    </row>
    <row r="53" spans="2:56" ht="23.1" customHeight="1" x14ac:dyDescent="0.25">
      <c r="B53" s="33">
        <v>45</v>
      </c>
      <c r="C53" s="16" t="str">
        <f>'[1]Consolidado de solicitudes 2021'!C150</f>
        <v>MINEC-2021-0137</v>
      </c>
      <c r="D53" s="32">
        <v>0</v>
      </c>
      <c r="E53" s="32">
        <v>1</v>
      </c>
      <c r="F53" s="58" t="s">
        <v>277</v>
      </c>
      <c r="G53" s="21">
        <v>0</v>
      </c>
      <c r="H53" s="21">
        <v>1</v>
      </c>
      <c r="I53" s="32">
        <v>0</v>
      </c>
      <c r="J53" s="32">
        <v>0</v>
      </c>
      <c r="K53" s="32">
        <v>0</v>
      </c>
      <c r="L53" s="32">
        <v>0</v>
      </c>
      <c r="M53" s="32">
        <v>0</v>
      </c>
      <c r="N53" s="32">
        <v>0</v>
      </c>
      <c r="O53" s="32">
        <v>0</v>
      </c>
      <c r="P53" s="32">
        <v>0</v>
      </c>
      <c r="Q53" s="19">
        <v>44313</v>
      </c>
      <c r="R53" s="21">
        <v>1</v>
      </c>
      <c r="S53" s="21">
        <v>0</v>
      </c>
      <c r="T53" s="21">
        <v>0</v>
      </c>
      <c r="U53" s="21">
        <v>0</v>
      </c>
      <c r="V53" s="21">
        <v>1</v>
      </c>
      <c r="W53" s="21">
        <v>1</v>
      </c>
      <c r="X53" s="21">
        <v>0</v>
      </c>
      <c r="Y53" s="21">
        <v>0</v>
      </c>
      <c r="Z53" s="21">
        <v>0</v>
      </c>
      <c r="AA53" s="21">
        <v>0</v>
      </c>
      <c r="AB53" s="23"/>
      <c r="AC53" s="24" t="str">
        <f>'[1]Consolidado de solicitudes 2021'!AK150</f>
        <v>DIGESTYC</v>
      </c>
      <c r="AD53" s="18">
        <f>'[1]Consolidado de solicitudes 2021'!AL150</f>
        <v>44313</v>
      </c>
      <c r="AE53" s="18">
        <f>'[1]Consolidado de solicitudes 2021'!AM150</f>
        <v>44315</v>
      </c>
      <c r="AF53" s="18">
        <f>'[1]Consolidado de solicitudes 2021'!AN150</f>
        <v>44315</v>
      </c>
      <c r="AG53" s="21">
        <f>'[1]Consolidado de solicitudes 2021'!AQ150</f>
        <v>0</v>
      </c>
      <c r="AH53" s="21">
        <f>'[1]Consolidado de solicitudes 2021'!AR150</f>
        <v>1</v>
      </c>
      <c r="AI53" s="21">
        <f>'[1]Consolidado de solicitudes 2021'!AS150</f>
        <v>1</v>
      </c>
      <c r="AJ53" s="75">
        <f>'[1]Consolidado de solicitudes 2021'!AT150</f>
        <v>0</v>
      </c>
      <c r="AK53" s="21">
        <f>'[1]Consolidado de solicitudes 2021'!AU150</f>
        <v>0</v>
      </c>
      <c r="AL53" s="21">
        <f>'[1]Consolidado de solicitudes 2021'!AV150</f>
        <v>0</v>
      </c>
      <c r="AM53" s="21">
        <f>'[1]Consolidado de solicitudes 2021'!AW150</f>
        <v>1</v>
      </c>
      <c r="AN53" s="75">
        <f>'[1]Consolidado de solicitudes 2021'!AX150</f>
        <v>0</v>
      </c>
      <c r="AO53" s="75">
        <f>'[1]Consolidado de solicitudes 2021'!AY150</f>
        <v>0</v>
      </c>
      <c r="AP53" s="75">
        <f>'[1]Consolidado de solicitudes 2021'!AZ150</f>
        <v>0</v>
      </c>
      <c r="AQ53" s="75">
        <f>'[1]Consolidado de solicitudes 2021'!BA150</f>
        <v>0</v>
      </c>
      <c r="AR53" s="75">
        <f>'[1]Consolidado de solicitudes 2021'!BB150</f>
        <v>0</v>
      </c>
      <c r="AS53" s="21">
        <f>'[1]Consolidado de solicitudes 2021'!BC150</f>
        <v>0</v>
      </c>
      <c r="AT53" s="21">
        <f>'[1]Consolidado de solicitudes 2021'!BD150</f>
        <v>0</v>
      </c>
      <c r="AU53" s="21">
        <f>'[1]Consolidado de solicitudes 2021'!BE150</f>
        <v>1</v>
      </c>
      <c r="AV53" s="21">
        <f>'[1]Consolidado de solicitudes 2021'!BF150</f>
        <v>0</v>
      </c>
      <c r="AW53" s="21">
        <f>'[1]Consolidado de solicitudes 2021'!BM150</f>
        <v>1</v>
      </c>
      <c r="AX53" s="75">
        <f>'[1]Consolidado de solicitudes 2021'!BN150</f>
        <v>0</v>
      </c>
      <c r="AY53" s="75">
        <f>'[1]Consolidado de solicitudes 2021'!BO150</f>
        <v>0</v>
      </c>
      <c r="AZ53" s="75">
        <f>'[1]Consolidado de solicitudes 2021'!BP150</f>
        <v>0</v>
      </c>
      <c r="BA53" s="75">
        <f>'[1]Consolidado de solicitudes 2021'!BQ150</f>
        <v>0</v>
      </c>
      <c r="BB53" s="75">
        <f>'[1]Consolidado de solicitudes 2021'!BR150</f>
        <v>0</v>
      </c>
      <c r="BC53" s="21">
        <f>'[1]Consolidado de solicitudes 2021'!BS150</f>
        <v>0</v>
      </c>
      <c r="BD53" s="75">
        <f>'[1]Consolidado de solicitudes 2021'!BT150</f>
        <v>0</v>
      </c>
    </row>
    <row r="54" spans="2:56" ht="23.1" customHeight="1" x14ac:dyDescent="0.25">
      <c r="B54" s="33">
        <v>46</v>
      </c>
      <c r="C54" s="16" t="str">
        <f>'[1]Consolidado de solicitudes 2021'!C151</f>
        <v>MINEC-2021-0138</v>
      </c>
      <c r="D54" s="32">
        <v>0</v>
      </c>
      <c r="E54" s="32">
        <v>1</v>
      </c>
      <c r="F54" s="58" t="s">
        <v>278</v>
      </c>
      <c r="G54" s="21">
        <v>0</v>
      </c>
      <c r="H54" s="21">
        <v>6</v>
      </c>
      <c r="I54" s="32">
        <v>0</v>
      </c>
      <c r="J54" s="32">
        <v>0</v>
      </c>
      <c r="K54" s="32">
        <v>0</v>
      </c>
      <c r="L54" s="32">
        <v>0</v>
      </c>
      <c r="M54" s="32">
        <v>0</v>
      </c>
      <c r="N54" s="32">
        <v>0</v>
      </c>
      <c r="O54" s="32">
        <v>0</v>
      </c>
      <c r="P54" s="32">
        <v>0</v>
      </c>
      <c r="Q54" s="19">
        <v>44313</v>
      </c>
      <c r="R54" s="21">
        <v>1</v>
      </c>
      <c r="S54" s="21">
        <v>0</v>
      </c>
      <c r="T54" s="21">
        <v>0</v>
      </c>
      <c r="U54" s="21">
        <v>0</v>
      </c>
      <c r="V54" s="21">
        <v>1</v>
      </c>
      <c r="W54" s="21">
        <v>1</v>
      </c>
      <c r="X54" s="21">
        <v>0</v>
      </c>
      <c r="Y54" s="21">
        <v>0</v>
      </c>
      <c r="Z54" s="21">
        <v>0</v>
      </c>
      <c r="AA54" s="21">
        <v>0</v>
      </c>
      <c r="AB54" s="23"/>
      <c r="AC54" s="24" t="str">
        <f>'[1]Consolidado de solicitudes 2021'!AK151</f>
        <v>Dirección de Inteligencia y Política Económica</v>
      </c>
      <c r="AD54" s="18">
        <f>'[1]Consolidado de solicitudes 2021'!AL151</f>
        <v>44315</v>
      </c>
      <c r="AE54" s="18">
        <f>'[1]Consolidado de solicitudes 2021'!AM151</f>
        <v>44315</v>
      </c>
      <c r="AF54" s="18">
        <f>'[1]Consolidado de solicitudes 2021'!AN151</f>
        <v>44316</v>
      </c>
      <c r="AG54" s="21">
        <f>'[1]Consolidado de solicitudes 2021'!AQ151</f>
        <v>1</v>
      </c>
      <c r="AH54" s="21">
        <f>'[1]Consolidado de solicitudes 2021'!AR151</f>
        <v>0</v>
      </c>
      <c r="AI54" s="21">
        <f>'[1]Consolidado de solicitudes 2021'!AS151</f>
        <v>1</v>
      </c>
      <c r="AJ54" s="75">
        <f>'[1]Consolidado de solicitudes 2021'!AT151</f>
        <v>0</v>
      </c>
      <c r="AK54" s="21">
        <f>'[1]Consolidado de solicitudes 2021'!AU151</f>
        <v>0</v>
      </c>
      <c r="AL54" s="21">
        <f>'[1]Consolidado de solicitudes 2021'!AV151</f>
        <v>0</v>
      </c>
      <c r="AM54" s="21">
        <f>'[1]Consolidado de solicitudes 2021'!AW151</f>
        <v>1</v>
      </c>
      <c r="AN54" s="75">
        <f>'[1]Consolidado de solicitudes 2021'!AX151</f>
        <v>0</v>
      </c>
      <c r="AO54" s="75">
        <f>'[1]Consolidado de solicitudes 2021'!AY151</f>
        <v>0</v>
      </c>
      <c r="AP54" s="75">
        <f>'[1]Consolidado de solicitudes 2021'!AZ151</f>
        <v>0</v>
      </c>
      <c r="AQ54" s="75">
        <f>'[1]Consolidado de solicitudes 2021'!BA151</f>
        <v>0</v>
      </c>
      <c r="AR54" s="75">
        <f>'[1]Consolidado de solicitudes 2021'!BB151</f>
        <v>0</v>
      </c>
      <c r="AS54" s="21">
        <f>'[1]Consolidado de solicitudes 2021'!BC151</f>
        <v>0</v>
      </c>
      <c r="AT54" s="21">
        <f>'[1]Consolidado de solicitudes 2021'!BD151</f>
        <v>0</v>
      </c>
      <c r="AU54" s="21">
        <f>'[1]Consolidado de solicitudes 2021'!BE151</f>
        <v>0</v>
      </c>
      <c r="AV54" s="21">
        <f>'[1]Consolidado de solicitudes 2021'!BF151</f>
        <v>1</v>
      </c>
      <c r="AW54" s="21">
        <f>'[1]Consolidado de solicitudes 2021'!BM151</f>
        <v>1</v>
      </c>
      <c r="AX54" s="75">
        <f>'[1]Consolidado de solicitudes 2021'!BN151</f>
        <v>0</v>
      </c>
      <c r="AY54" s="75">
        <f>'[1]Consolidado de solicitudes 2021'!BO151</f>
        <v>0</v>
      </c>
      <c r="AZ54" s="75">
        <f>'[1]Consolidado de solicitudes 2021'!BP151</f>
        <v>0</v>
      </c>
      <c r="BA54" s="75">
        <f>'[1]Consolidado de solicitudes 2021'!BQ151</f>
        <v>0</v>
      </c>
      <c r="BB54" s="75">
        <f>'[1]Consolidado de solicitudes 2021'!BR151</f>
        <v>0</v>
      </c>
      <c r="BC54" s="21">
        <f>'[1]Consolidado de solicitudes 2021'!BS151</f>
        <v>0</v>
      </c>
      <c r="BD54" s="75">
        <f>'[1]Consolidado de solicitudes 2021'!BT151</f>
        <v>0</v>
      </c>
    </row>
    <row r="55" spans="2:56" ht="23.1" customHeight="1" x14ac:dyDescent="0.25">
      <c r="B55" s="33">
        <v>47</v>
      </c>
      <c r="C55" s="16" t="str">
        <f>'[1]Consolidado de solicitudes 2021'!C152</f>
        <v>MINEC-2021-0139</v>
      </c>
      <c r="D55" s="32">
        <v>0</v>
      </c>
      <c r="E55" s="32">
        <v>1</v>
      </c>
      <c r="F55" s="58" t="s">
        <v>279</v>
      </c>
      <c r="G55" s="21">
        <v>0</v>
      </c>
      <c r="H55" s="21">
        <v>1</v>
      </c>
      <c r="I55" s="32">
        <v>0</v>
      </c>
      <c r="J55" s="32">
        <v>0</v>
      </c>
      <c r="K55" s="32">
        <v>0</v>
      </c>
      <c r="L55" s="32">
        <v>0</v>
      </c>
      <c r="M55" s="32">
        <v>0</v>
      </c>
      <c r="N55" s="32">
        <v>0</v>
      </c>
      <c r="O55" s="32">
        <v>0</v>
      </c>
      <c r="P55" s="32">
        <v>0</v>
      </c>
      <c r="Q55" s="19">
        <v>44313</v>
      </c>
      <c r="R55" s="21">
        <v>1</v>
      </c>
      <c r="S55" s="21">
        <v>0</v>
      </c>
      <c r="T55" s="21">
        <v>0</v>
      </c>
      <c r="U55" s="21">
        <v>0</v>
      </c>
      <c r="V55" s="21">
        <v>1</v>
      </c>
      <c r="W55" s="21">
        <v>1</v>
      </c>
      <c r="X55" s="21">
        <v>0</v>
      </c>
      <c r="Y55" s="21">
        <v>0</v>
      </c>
      <c r="Z55" s="21">
        <v>0</v>
      </c>
      <c r="AA55" s="21">
        <v>0</v>
      </c>
      <c r="AB55" s="46"/>
      <c r="AC55" s="24" t="str">
        <f>'[1]Consolidado de solicitudes 2021'!AK152</f>
        <v>DIGESTYC</v>
      </c>
      <c r="AD55" s="18">
        <f>'[1]Consolidado de solicitudes 2021'!AL152</f>
        <v>44314</v>
      </c>
      <c r="AE55" s="18">
        <f>'[1]Consolidado de solicitudes 2021'!AM152</f>
        <v>44315</v>
      </c>
      <c r="AF55" s="18">
        <f>'[1]Consolidado de solicitudes 2021'!AN152</f>
        <v>44316</v>
      </c>
      <c r="AG55" s="21">
        <f>'[1]Consolidado de solicitudes 2021'!AQ152</f>
        <v>0</v>
      </c>
      <c r="AH55" s="21">
        <f>'[1]Consolidado de solicitudes 2021'!AR152</f>
        <v>1</v>
      </c>
      <c r="AI55" s="21">
        <f>'[1]Consolidado de solicitudes 2021'!AS152</f>
        <v>1</v>
      </c>
      <c r="AJ55" s="75">
        <f>'[1]Consolidado de solicitudes 2021'!AT152</f>
        <v>0</v>
      </c>
      <c r="AK55" s="21">
        <f>'[1]Consolidado de solicitudes 2021'!AU152</f>
        <v>0</v>
      </c>
      <c r="AL55" s="21">
        <f>'[1]Consolidado de solicitudes 2021'!AV152</f>
        <v>1</v>
      </c>
      <c r="AM55" s="21">
        <f>'[1]Consolidado de solicitudes 2021'!AW152</f>
        <v>0</v>
      </c>
      <c r="AN55" s="21">
        <f>'[1]Consolidado de solicitudes 2021'!AX152</f>
        <v>0</v>
      </c>
      <c r="AO55" s="75">
        <f>'[1]Consolidado de solicitudes 2021'!AY152</f>
        <v>0</v>
      </c>
      <c r="AP55" s="75">
        <f>'[1]Consolidado de solicitudes 2021'!AZ152</f>
        <v>0</v>
      </c>
      <c r="AQ55" s="75">
        <f>'[1]Consolidado de solicitudes 2021'!BA152</f>
        <v>0</v>
      </c>
      <c r="AR55" s="75">
        <f>'[1]Consolidado de solicitudes 2021'!BB152</f>
        <v>0</v>
      </c>
      <c r="AS55" s="21">
        <f>'[1]Consolidado de solicitudes 2021'!BC152</f>
        <v>0</v>
      </c>
      <c r="AT55" s="21">
        <f>'[1]Consolidado de solicitudes 2021'!BD152</f>
        <v>0</v>
      </c>
      <c r="AU55" s="21">
        <f>'[1]Consolidado de solicitudes 2021'!BE152</f>
        <v>0</v>
      </c>
      <c r="AV55" s="21">
        <f>'[1]Consolidado de solicitudes 2021'!BF152</f>
        <v>1</v>
      </c>
      <c r="AW55" s="21">
        <f>'[1]Consolidado de solicitudes 2021'!BM152</f>
        <v>1</v>
      </c>
      <c r="AX55" s="75">
        <f>'[1]Consolidado de solicitudes 2021'!BN152</f>
        <v>0</v>
      </c>
      <c r="AY55" s="75">
        <f>'[1]Consolidado de solicitudes 2021'!BO152</f>
        <v>0</v>
      </c>
      <c r="AZ55" s="75">
        <f>'[1]Consolidado de solicitudes 2021'!BP152</f>
        <v>0</v>
      </c>
      <c r="BA55" s="75">
        <f>'[1]Consolidado de solicitudes 2021'!BQ152</f>
        <v>0</v>
      </c>
      <c r="BB55" s="75">
        <f>'[1]Consolidado de solicitudes 2021'!BR152</f>
        <v>0</v>
      </c>
      <c r="BC55" s="21">
        <f>'[1]Consolidado de solicitudes 2021'!BS152</f>
        <v>0</v>
      </c>
      <c r="BD55" s="75">
        <f>'[1]Consolidado de solicitudes 2021'!BT152</f>
        <v>0</v>
      </c>
    </row>
    <row r="56" spans="2:56" ht="23.1" customHeight="1" x14ac:dyDescent="0.25">
      <c r="B56" s="33">
        <v>48</v>
      </c>
      <c r="C56" s="16" t="str">
        <f>'[1]Consolidado de solicitudes 2021'!C153</f>
        <v>MINEC-2021-0140</v>
      </c>
      <c r="D56" s="32">
        <v>0</v>
      </c>
      <c r="E56" s="32">
        <v>1</v>
      </c>
      <c r="F56" s="58" t="s">
        <v>280</v>
      </c>
      <c r="G56" s="21">
        <v>0</v>
      </c>
      <c r="H56" s="21">
        <v>12</v>
      </c>
      <c r="I56" s="32">
        <v>0</v>
      </c>
      <c r="J56" s="32">
        <v>0</v>
      </c>
      <c r="K56" s="32">
        <v>0</v>
      </c>
      <c r="L56" s="32">
        <v>0</v>
      </c>
      <c r="M56" s="32">
        <v>0</v>
      </c>
      <c r="N56" s="32">
        <v>0</v>
      </c>
      <c r="O56" s="32">
        <v>0</v>
      </c>
      <c r="P56" s="32">
        <v>0</v>
      </c>
      <c r="Q56" s="19">
        <v>44314</v>
      </c>
      <c r="R56" s="21">
        <v>1</v>
      </c>
      <c r="S56" s="21">
        <v>0</v>
      </c>
      <c r="T56" s="21">
        <v>0</v>
      </c>
      <c r="U56" s="21">
        <v>0</v>
      </c>
      <c r="V56" s="21">
        <v>1</v>
      </c>
      <c r="W56" s="21">
        <v>1</v>
      </c>
      <c r="X56" s="21">
        <v>0</v>
      </c>
      <c r="Y56" s="21">
        <v>0</v>
      </c>
      <c r="Z56" s="21">
        <v>0</v>
      </c>
      <c r="AA56" s="21">
        <v>0</v>
      </c>
      <c r="AB56" s="23"/>
      <c r="AC56" s="24" t="str">
        <f>'[1]Consolidado de solicitudes 2021'!AK153</f>
        <v>DIGESTYC</v>
      </c>
      <c r="AD56" s="18">
        <f>'[1]Consolidado de solicitudes 2021'!AL153</f>
        <v>44314</v>
      </c>
      <c r="AE56" s="18">
        <f>'[1]Consolidado de solicitudes 2021'!AM153</f>
        <v>44315</v>
      </c>
      <c r="AF56" s="18">
        <f>'[1]Consolidado de solicitudes 2021'!AN153</f>
        <v>44316</v>
      </c>
      <c r="AG56" s="21">
        <f>'[1]Consolidado de solicitudes 2021'!AQ153</f>
        <v>0</v>
      </c>
      <c r="AH56" s="21">
        <f>'[1]Consolidado de solicitudes 2021'!AR153</f>
        <v>1</v>
      </c>
      <c r="AI56" s="21">
        <f>'[1]Consolidado de solicitudes 2021'!AS153</f>
        <v>1</v>
      </c>
      <c r="AJ56" s="75">
        <f>'[1]Consolidado de solicitudes 2021'!AT153</f>
        <v>0</v>
      </c>
      <c r="AK56" s="21">
        <f>'[1]Consolidado de solicitudes 2021'!AU153</f>
        <v>0</v>
      </c>
      <c r="AL56" s="21">
        <f>'[1]Consolidado de solicitudes 2021'!AV153</f>
        <v>0</v>
      </c>
      <c r="AM56" s="21">
        <f>'[1]Consolidado de solicitudes 2021'!AW153</f>
        <v>1</v>
      </c>
      <c r="AN56" s="75">
        <f>'[1]Consolidado de solicitudes 2021'!AX153</f>
        <v>0</v>
      </c>
      <c r="AO56" s="75">
        <f>'[1]Consolidado de solicitudes 2021'!AY153</f>
        <v>0</v>
      </c>
      <c r="AP56" s="75">
        <f>'[1]Consolidado de solicitudes 2021'!AZ153</f>
        <v>0</v>
      </c>
      <c r="AQ56" s="75">
        <f>'[1]Consolidado de solicitudes 2021'!BA153</f>
        <v>0</v>
      </c>
      <c r="AR56" s="75">
        <f>'[1]Consolidado de solicitudes 2021'!BB153</f>
        <v>0</v>
      </c>
      <c r="AS56" s="21">
        <f>'[1]Consolidado de solicitudes 2021'!BC153</f>
        <v>0</v>
      </c>
      <c r="AT56" s="21">
        <f>'[1]Consolidado de solicitudes 2021'!BD153</f>
        <v>0</v>
      </c>
      <c r="AU56" s="21">
        <f>'[1]Consolidado de solicitudes 2021'!BE153</f>
        <v>1</v>
      </c>
      <c r="AV56" s="21">
        <f>'[1]Consolidado de solicitudes 2021'!BF153</f>
        <v>0</v>
      </c>
      <c r="AW56" s="21">
        <f>'[1]Consolidado de solicitudes 2021'!BM153</f>
        <v>1</v>
      </c>
      <c r="AX56" s="75">
        <f>'[1]Consolidado de solicitudes 2021'!BN153</f>
        <v>0</v>
      </c>
      <c r="AY56" s="75">
        <f>'[1]Consolidado de solicitudes 2021'!BO153</f>
        <v>0</v>
      </c>
      <c r="AZ56" s="75">
        <f>'[1]Consolidado de solicitudes 2021'!BP153</f>
        <v>0</v>
      </c>
      <c r="BA56" s="75">
        <f>'[1]Consolidado de solicitudes 2021'!BQ153</f>
        <v>0</v>
      </c>
      <c r="BB56" s="75">
        <f>'[1]Consolidado de solicitudes 2021'!BR153</f>
        <v>0</v>
      </c>
      <c r="BC56" s="21">
        <f>'[1]Consolidado de solicitudes 2021'!BS153</f>
        <v>0</v>
      </c>
      <c r="BD56" s="75">
        <f>'[1]Consolidado de solicitudes 2021'!BT153</f>
        <v>0</v>
      </c>
    </row>
    <row r="57" spans="2:56" ht="23.1" customHeight="1" x14ac:dyDescent="0.25">
      <c r="B57" s="33">
        <v>49</v>
      </c>
      <c r="C57" s="16" t="str">
        <f>'[1]Consolidado de solicitudes 2021'!C154</f>
        <v>MINEC-2021-0141</v>
      </c>
      <c r="D57" s="32">
        <v>0</v>
      </c>
      <c r="E57" s="32">
        <v>1</v>
      </c>
      <c r="F57" s="58" t="s">
        <v>281</v>
      </c>
      <c r="G57" s="21">
        <v>0</v>
      </c>
      <c r="H57" s="21">
        <v>1</v>
      </c>
      <c r="I57" s="32">
        <v>0</v>
      </c>
      <c r="J57" s="32">
        <v>0</v>
      </c>
      <c r="K57" s="32">
        <v>0</v>
      </c>
      <c r="L57" s="32">
        <v>0</v>
      </c>
      <c r="M57" s="32">
        <v>0</v>
      </c>
      <c r="N57" s="32">
        <v>0</v>
      </c>
      <c r="O57" s="32">
        <v>0</v>
      </c>
      <c r="P57" s="32">
        <v>0</v>
      </c>
      <c r="Q57" s="19">
        <v>44315</v>
      </c>
      <c r="R57" s="21">
        <v>1</v>
      </c>
      <c r="S57" s="21">
        <v>0</v>
      </c>
      <c r="T57" s="21">
        <v>0</v>
      </c>
      <c r="U57" s="21">
        <v>0</v>
      </c>
      <c r="V57" s="21">
        <v>1</v>
      </c>
      <c r="W57" s="21">
        <v>1</v>
      </c>
      <c r="X57" s="21">
        <v>0</v>
      </c>
      <c r="Y57" s="21">
        <v>0</v>
      </c>
      <c r="Z57" s="21">
        <v>0</v>
      </c>
      <c r="AA57" s="21">
        <v>0</v>
      </c>
      <c r="AB57" s="23"/>
      <c r="AC57" s="24" t="str">
        <f>'[1]Consolidado de solicitudes 2021'!AK154</f>
        <v>DIGESTYC</v>
      </c>
      <c r="AD57" s="18">
        <f>'[1]Consolidado de solicitudes 2021'!AL154</f>
        <v>44315</v>
      </c>
      <c r="AE57" s="18">
        <f>'[1]Consolidado de solicitudes 2021'!AM154</f>
        <v>44315</v>
      </c>
      <c r="AF57" s="18">
        <f>'[1]Consolidado de solicitudes 2021'!AN154</f>
        <v>44323</v>
      </c>
      <c r="AG57" s="21">
        <f>'[1]Consolidado de solicitudes 2021'!AQ154</f>
        <v>0</v>
      </c>
      <c r="AH57" s="21">
        <f>'[1]Consolidado de solicitudes 2021'!AR154</f>
        <v>1</v>
      </c>
      <c r="AI57" s="21">
        <f>'[1]Consolidado de solicitudes 2021'!AS154</f>
        <v>1</v>
      </c>
      <c r="AJ57" s="75">
        <f>'[1]Consolidado de solicitudes 2021'!AT154</f>
        <v>0</v>
      </c>
      <c r="AK57" s="21">
        <f>'[1]Consolidado de solicitudes 2021'!AU154</f>
        <v>0</v>
      </c>
      <c r="AL57" s="21">
        <f>'[1]Consolidado de solicitudes 2021'!AV154</f>
        <v>1</v>
      </c>
      <c r="AM57" s="21">
        <f>'[1]Consolidado de solicitudes 2021'!AW154</f>
        <v>0</v>
      </c>
      <c r="AN57" s="75">
        <f>'[1]Consolidado de solicitudes 2021'!AX154</f>
        <v>0</v>
      </c>
      <c r="AO57" s="75">
        <f>'[1]Consolidado de solicitudes 2021'!AY154</f>
        <v>0</v>
      </c>
      <c r="AP57" s="75">
        <f>'[1]Consolidado de solicitudes 2021'!AZ154</f>
        <v>0</v>
      </c>
      <c r="AQ57" s="75">
        <f>'[1]Consolidado de solicitudes 2021'!BA154</f>
        <v>0</v>
      </c>
      <c r="AR57" s="75">
        <f>'[1]Consolidado de solicitudes 2021'!BB154</f>
        <v>0</v>
      </c>
      <c r="AS57" s="21">
        <f>'[1]Consolidado de solicitudes 2021'!BC154</f>
        <v>0</v>
      </c>
      <c r="AT57" s="21">
        <f>'[1]Consolidado de solicitudes 2021'!BD154</f>
        <v>1</v>
      </c>
      <c r="AU57" s="21">
        <f>'[1]Consolidado de solicitudes 2021'!BE154</f>
        <v>0</v>
      </c>
      <c r="AV57" s="21">
        <f>'[1]Consolidado de solicitudes 2021'!BF154</f>
        <v>0</v>
      </c>
      <c r="AW57" s="21">
        <f>'[1]Consolidado de solicitudes 2021'!BM154</f>
        <v>1</v>
      </c>
      <c r="AX57" s="75">
        <f>'[1]Consolidado de solicitudes 2021'!BN154</f>
        <v>0</v>
      </c>
      <c r="AY57" s="75">
        <f>'[1]Consolidado de solicitudes 2021'!BO154</f>
        <v>0</v>
      </c>
      <c r="AZ57" s="75">
        <f>'[1]Consolidado de solicitudes 2021'!BP154</f>
        <v>0</v>
      </c>
      <c r="BA57" s="75">
        <f>'[1]Consolidado de solicitudes 2021'!BQ154</f>
        <v>0</v>
      </c>
      <c r="BB57" s="75">
        <f>'[1]Consolidado de solicitudes 2021'!BR154</f>
        <v>0</v>
      </c>
      <c r="BC57" s="21">
        <f>'[1]Consolidado de solicitudes 2021'!BS154</f>
        <v>0</v>
      </c>
      <c r="BD57" s="75">
        <f>'[1]Consolidado de solicitudes 2021'!BT154</f>
        <v>0</v>
      </c>
    </row>
    <row r="58" spans="2:56" ht="23.1" customHeight="1" x14ac:dyDescent="0.25">
      <c r="B58" s="33">
        <v>50</v>
      </c>
      <c r="C58" s="16" t="str">
        <f>'[1]Consolidado de solicitudes 2021'!C155</f>
        <v>MINEC-2021-0142</v>
      </c>
      <c r="D58" s="32">
        <v>0</v>
      </c>
      <c r="E58" s="32">
        <v>1</v>
      </c>
      <c r="F58" s="58" t="s">
        <v>282</v>
      </c>
      <c r="G58" s="21">
        <v>0</v>
      </c>
      <c r="H58" s="21">
        <v>1</v>
      </c>
      <c r="I58" s="32">
        <v>0</v>
      </c>
      <c r="J58" s="32">
        <v>0</v>
      </c>
      <c r="K58" s="32">
        <v>0</v>
      </c>
      <c r="L58" s="32">
        <v>0</v>
      </c>
      <c r="M58" s="32">
        <v>0</v>
      </c>
      <c r="N58" s="32">
        <v>0</v>
      </c>
      <c r="O58" s="32">
        <v>0</v>
      </c>
      <c r="P58" s="32">
        <v>0</v>
      </c>
      <c r="Q58" s="19">
        <v>44315</v>
      </c>
      <c r="R58" s="21">
        <v>1</v>
      </c>
      <c r="S58" s="21">
        <v>0</v>
      </c>
      <c r="T58" s="21">
        <v>0</v>
      </c>
      <c r="U58" s="21">
        <v>0</v>
      </c>
      <c r="V58" s="21">
        <v>1</v>
      </c>
      <c r="W58" s="21">
        <v>1</v>
      </c>
      <c r="X58" s="21">
        <v>0</v>
      </c>
      <c r="Y58" s="21">
        <v>0</v>
      </c>
      <c r="Z58" s="21">
        <v>0</v>
      </c>
      <c r="AA58" s="21">
        <v>0</v>
      </c>
      <c r="AB58" s="23"/>
      <c r="AC58" s="24" t="str">
        <f>'[1]Consolidado de solicitudes 2021'!AK155</f>
        <v>DIGESTYC</v>
      </c>
      <c r="AD58" s="18">
        <f>'[1]Consolidado de solicitudes 2021'!AL155</f>
        <v>44315</v>
      </c>
      <c r="AE58" s="18">
        <f>'[1]Consolidado de solicitudes 2021'!AM155</f>
        <v>44320</v>
      </c>
      <c r="AF58" s="18">
        <f>'[1]Consolidado de solicitudes 2021'!AN155</f>
        <v>44322</v>
      </c>
      <c r="AG58" s="21">
        <f>'[1]Consolidado de solicitudes 2021'!AQ155</f>
        <v>0</v>
      </c>
      <c r="AH58" s="21">
        <f>'[1]Consolidado de solicitudes 2021'!AR155</f>
        <v>1</v>
      </c>
      <c r="AI58" s="21">
        <f>'[1]Consolidado de solicitudes 2021'!AS155</f>
        <v>1</v>
      </c>
      <c r="AJ58" s="75">
        <f>'[1]Consolidado de solicitudes 2021'!AT155</f>
        <v>0</v>
      </c>
      <c r="AK58" s="21">
        <f>'[1]Consolidado de solicitudes 2021'!AU155</f>
        <v>0</v>
      </c>
      <c r="AL58" s="21">
        <f>'[1]Consolidado de solicitudes 2021'!AV155</f>
        <v>1</v>
      </c>
      <c r="AM58" s="21">
        <f>'[1]Consolidado de solicitudes 2021'!AW155</f>
        <v>0</v>
      </c>
      <c r="AN58" s="75">
        <f>'[1]Consolidado de solicitudes 2021'!AX155</f>
        <v>0</v>
      </c>
      <c r="AO58" s="75">
        <f>'[1]Consolidado de solicitudes 2021'!AY155</f>
        <v>0</v>
      </c>
      <c r="AP58" s="75">
        <f>'[1]Consolidado de solicitudes 2021'!AZ155</f>
        <v>0</v>
      </c>
      <c r="AQ58" s="75">
        <f>'[1]Consolidado de solicitudes 2021'!BA155</f>
        <v>0</v>
      </c>
      <c r="AR58" s="75">
        <f>'[1]Consolidado de solicitudes 2021'!BB155</f>
        <v>0</v>
      </c>
      <c r="AS58" s="21">
        <f>'[1]Consolidado de solicitudes 2021'!BC155</f>
        <v>0</v>
      </c>
      <c r="AT58" s="21">
        <f>'[1]Consolidado de solicitudes 2021'!BD155</f>
        <v>1</v>
      </c>
      <c r="AU58" s="21">
        <f>'[1]Consolidado de solicitudes 2021'!BE155</f>
        <v>0</v>
      </c>
      <c r="AV58" s="21">
        <f>'[1]Consolidado de solicitudes 2021'!BF155</f>
        <v>0</v>
      </c>
      <c r="AW58" s="21">
        <f>'[1]Consolidado de solicitudes 2021'!BM155</f>
        <v>1</v>
      </c>
      <c r="AX58" s="75">
        <f>'[1]Consolidado de solicitudes 2021'!BN155</f>
        <v>0</v>
      </c>
      <c r="AY58" s="75">
        <f>'[1]Consolidado de solicitudes 2021'!BO155</f>
        <v>0</v>
      </c>
      <c r="AZ58" s="75">
        <f>'[1]Consolidado de solicitudes 2021'!BP155</f>
        <v>0</v>
      </c>
      <c r="BA58" s="75">
        <f>'[1]Consolidado de solicitudes 2021'!BQ155</f>
        <v>0</v>
      </c>
      <c r="BB58" s="75">
        <f>'[1]Consolidado de solicitudes 2021'!BR155</f>
        <v>0</v>
      </c>
      <c r="BC58" s="21">
        <f>'[1]Consolidado de solicitudes 2021'!BS155</f>
        <v>0</v>
      </c>
      <c r="BD58" s="75">
        <f>'[1]Consolidado de solicitudes 2021'!BT155</f>
        <v>0</v>
      </c>
    </row>
    <row r="59" spans="2:56" ht="23.1" customHeight="1" x14ac:dyDescent="0.25">
      <c r="B59" s="33">
        <v>51</v>
      </c>
      <c r="C59" s="16" t="str">
        <f>'[1]Consolidado de solicitudes 2021'!C156</f>
        <v>MINEC-2021-0143</v>
      </c>
      <c r="D59" s="32">
        <v>0</v>
      </c>
      <c r="E59" s="32">
        <v>1</v>
      </c>
      <c r="F59" s="58" t="s">
        <v>283</v>
      </c>
      <c r="G59" s="21">
        <v>0</v>
      </c>
      <c r="H59" s="21">
        <v>1</v>
      </c>
      <c r="I59" s="32">
        <v>0</v>
      </c>
      <c r="J59" s="32">
        <v>0</v>
      </c>
      <c r="K59" s="32">
        <v>0</v>
      </c>
      <c r="L59" s="32">
        <v>0</v>
      </c>
      <c r="M59" s="32">
        <v>0</v>
      </c>
      <c r="N59" s="32">
        <v>0</v>
      </c>
      <c r="O59" s="32">
        <v>0</v>
      </c>
      <c r="P59" s="32">
        <v>0</v>
      </c>
      <c r="Q59" s="19">
        <v>44316</v>
      </c>
      <c r="R59" s="21">
        <v>1</v>
      </c>
      <c r="S59" s="21">
        <v>0</v>
      </c>
      <c r="T59" s="21">
        <v>0</v>
      </c>
      <c r="U59" s="21">
        <v>0</v>
      </c>
      <c r="V59" s="21">
        <v>1</v>
      </c>
      <c r="W59" s="21">
        <v>1</v>
      </c>
      <c r="X59" s="21">
        <v>0</v>
      </c>
      <c r="Y59" s="21">
        <v>0</v>
      </c>
      <c r="Z59" s="21">
        <v>0</v>
      </c>
      <c r="AA59" s="21">
        <v>0</v>
      </c>
      <c r="AB59" s="23"/>
      <c r="AC59" s="24" t="str">
        <f>'[1]Consolidado de solicitudes 2021'!AK156</f>
        <v>DIGESTYC</v>
      </c>
      <c r="AD59" s="18">
        <f>'[1]Consolidado de solicitudes 2021'!AL156</f>
        <v>44316</v>
      </c>
      <c r="AE59" s="18">
        <f>'[1]Consolidado de solicitudes 2021'!AM156</f>
        <v>44320</v>
      </c>
      <c r="AF59" s="18">
        <f>'[1]Consolidado de solicitudes 2021'!AN156</f>
        <v>44322</v>
      </c>
      <c r="AG59" s="21">
        <f>'[1]Consolidado de solicitudes 2021'!AQ156</f>
        <v>0</v>
      </c>
      <c r="AH59" s="21">
        <f>'[1]Consolidado de solicitudes 2021'!AR156</f>
        <v>1</v>
      </c>
      <c r="AI59" s="21">
        <f>'[1]Consolidado de solicitudes 2021'!AS156</f>
        <v>1</v>
      </c>
      <c r="AJ59" s="75">
        <f>'[1]Consolidado de solicitudes 2021'!AT156</f>
        <v>0</v>
      </c>
      <c r="AK59" s="21">
        <f>'[1]Consolidado de solicitudes 2021'!AU156</f>
        <v>0</v>
      </c>
      <c r="AL59" s="21">
        <f>'[1]Consolidado de solicitudes 2021'!AV156</f>
        <v>0</v>
      </c>
      <c r="AM59" s="21">
        <f>'[1]Consolidado de solicitudes 2021'!AW156</f>
        <v>1</v>
      </c>
      <c r="AN59" s="75">
        <f>'[1]Consolidado de solicitudes 2021'!AX156</f>
        <v>0</v>
      </c>
      <c r="AO59" s="75">
        <f>'[1]Consolidado de solicitudes 2021'!AY156</f>
        <v>0</v>
      </c>
      <c r="AP59" s="75">
        <f>'[1]Consolidado de solicitudes 2021'!AZ156</f>
        <v>0</v>
      </c>
      <c r="AQ59" s="75">
        <f>'[1]Consolidado de solicitudes 2021'!BA156</f>
        <v>0</v>
      </c>
      <c r="AR59" s="75">
        <f>'[1]Consolidado de solicitudes 2021'!BB156</f>
        <v>0</v>
      </c>
      <c r="AS59" s="21">
        <f>'[1]Consolidado de solicitudes 2021'!BC156</f>
        <v>0</v>
      </c>
      <c r="AT59" s="21">
        <f>'[1]Consolidado de solicitudes 2021'!BD156</f>
        <v>0</v>
      </c>
      <c r="AU59" s="21">
        <f>'[1]Consolidado de solicitudes 2021'!BE156</f>
        <v>0</v>
      </c>
      <c r="AV59" s="21">
        <f>'[1]Consolidado de solicitudes 2021'!BF156</f>
        <v>1</v>
      </c>
      <c r="AW59" s="21">
        <f>'[1]Consolidado de solicitudes 2021'!BM156</f>
        <v>1</v>
      </c>
      <c r="AX59" s="75">
        <f>'[1]Consolidado de solicitudes 2021'!BN156</f>
        <v>0</v>
      </c>
      <c r="AY59" s="75">
        <f>'[1]Consolidado de solicitudes 2021'!BO156</f>
        <v>0</v>
      </c>
      <c r="AZ59" s="75">
        <f>'[1]Consolidado de solicitudes 2021'!BP156</f>
        <v>0</v>
      </c>
      <c r="BA59" s="75">
        <f>'[1]Consolidado de solicitudes 2021'!BQ156</f>
        <v>0</v>
      </c>
      <c r="BB59" s="75">
        <f>'[1]Consolidado de solicitudes 2021'!BR156</f>
        <v>0</v>
      </c>
      <c r="BC59" s="21">
        <f>'[1]Consolidado de solicitudes 2021'!BS156</f>
        <v>0</v>
      </c>
      <c r="BD59" s="75">
        <f>'[1]Consolidado de solicitudes 2021'!BT156</f>
        <v>0</v>
      </c>
    </row>
    <row r="60" spans="2:56" ht="26.25" customHeight="1" x14ac:dyDescent="0.25">
      <c r="B60" s="101" t="s">
        <v>71</v>
      </c>
      <c r="C60" s="101"/>
      <c r="D60" s="71">
        <f>SUM(D9:D59)</f>
        <v>4</v>
      </c>
      <c r="E60" s="71">
        <f>SUM(E9:E59)</f>
        <v>47</v>
      </c>
      <c r="F60" s="10"/>
      <c r="G60" s="71">
        <f t="shared" ref="G60:P60" si="0">SUM(G9:G59)</f>
        <v>0</v>
      </c>
      <c r="H60" s="71">
        <f t="shared" si="0"/>
        <v>142</v>
      </c>
      <c r="I60" s="71">
        <f t="shared" si="0"/>
        <v>1</v>
      </c>
      <c r="J60" s="71">
        <f t="shared" si="0"/>
        <v>0</v>
      </c>
      <c r="K60" s="71">
        <f t="shared" si="0"/>
        <v>0</v>
      </c>
      <c r="L60" s="71">
        <f t="shared" si="0"/>
        <v>0</v>
      </c>
      <c r="M60" s="71">
        <f t="shared" si="0"/>
        <v>1</v>
      </c>
      <c r="N60" s="71">
        <f t="shared" si="0"/>
        <v>0</v>
      </c>
      <c r="O60" s="71">
        <f t="shared" si="0"/>
        <v>0</v>
      </c>
      <c r="P60" s="71">
        <f t="shared" si="0"/>
        <v>2</v>
      </c>
      <c r="Q60" s="10"/>
      <c r="R60" s="71">
        <f>SUM(R9:R59)/7</f>
        <v>7.2857142857142856</v>
      </c>
      <c r="S60" s="71">
        <f>SUM(S9:S59)/57</f>
        <v>0</v>
      </c>
      <c r="T60" s="71">
        <f t="shared" ref="T60:AA60" si="1">SUM(T9:T59)</f>
        <v>0</v>
      </c>
      <c r="U60" s="71">
        <f t="shared" si="1"/>
        <v>0</v>
      </c>
      <c r="V60" s="71">
        <f t="shared" si="1"/>
        <v>51</v>
      </c>
      <c r="W60" s="71">
        <f t="shared" si="1"/>
        <v>49</v>
      </c>
      <c r="X60" s="71">
        <f t="shared" si="1"/>
        <v>0</v>
      </c>
      <c r="Y60" s="71">
        <f t="shared" si="1"/>
        <v>0</v>
      </c>
      <c r="Z60" s="71">
        <f t="shared" si="1"/>
        <v>0</v>
      </c>
      <c r="AA60" s="71">
        <f t="shared" si="1"/>
        <v>0</v>
      </c>
      <c r="AB60" s="10"/>
      <c r="AC60" s="10"/>
      <c r="AD60" s="10"/>
      <c r="AE60" s="10"/>
      <c r="AF60" s="10"/>
      <c r="AG60" s="71">
        <f t="shared" ref="AG60:BD60" si="2">SUM(AG9:AG59)</f>
        <v>24</v>
      </c>
      <c r="AH60" s="71">
        <f t="shared" si="2"/>
        <v>27</v>
      </c>
      <c r="AI60" s="71">
        <f t="shared" si="2"/>
        <v>51</v>
      </c>
      <c r="AJ60" s="71">
        <f t="shared" si="2"/>
        <v>0</v>
      </c>
      <c r="AK60" s="71">
        <f t="shared" si="2"/>
        <v>4</v>
      </c>
      <c r="AL60" s="71">
        <f t="shared" si="2"/>
        <v>19</v>
      </c>
      <c r="AM60" s="71">
        <f t="shared" si="2"/>
        <v>28</v>
      </c>
      <c r="AN60" s="71">
        <f t="shared" si="2"/>
        <v>0</v>
      </c>
      <c r="AO60" s="71">
        <f t="shared" si="2"/>
        <v>0</v>
      </c>
      <c r="AP60" s="71">
        <f t="shared" si="2"/>
        <v>0</v>
      </c>
      <c r="AQ60" s="71">
        <f t="shared" si="2"/>
        <v>0</v>
      </c>
      <c r="AR60" s="71">
        <f t="shared" si="2"/>
        <v>0</v>
      </c>
      <c r="AS60" s="71">
        <f t="shared" si="2"/>
        <v>0</v>
      </c>
      <c r="AT60" s="71">
        <f t="shared" si="2"/>
        <v>9</v>
      </c>
      <c r="AU60" s="71">
        <f t="shared" si="2"/>
        <v>26</v>
      </c>
      <c r="AV60" s="71">
        <f t="shared" si="2"/>
        <v>16</v>
      </c>
      <c r="AW60" s="71">
        <f t="shared" si="2"/>
        <v>49</v>
      </c>
      <c r="AX60" s="71">
        <f t="shared" si="2"/>
        <v>0</v>
      </c>
      <c r="AY60" s="71">
        <f t="shared" si="2"/>
        <v>0</v>
      </c>
      <c r="AZ60" s="71">
        <f t="shared" si="2"/>
        <v>0</v>
      </c>
      <c r="BA60" s="71">
        <f t="shared" si="2"/>
        <v>0</v>
      </c>
      <c r="BB60" s="71">
        <f t="shared" si="2"/>
        <v>0</v>
      </c>
      <c r="BC60" s="71">
        <f t="shared" si="2"/>
        <v>2</v>
      </c>
      <c r="BD60" s="71">
        <f t="shared" si="2"/>
        <v>0</v>
      </c>
    </row>
    <row r="61" spans="2:56" ht="23.1" customHeight="1" x14ac:dyDescent="0.25"/>
    <row r="62" spans="2:56" ht="23.1" customHeight="1" x14ac:dyDescent="0.25"/>
    <row r="63" spans="2:56" ht="23.1" customHeight="1" x14ac:dyDescent="0.25"/>
    <row r="64" spans="2:56" ht="23.1" customHeight="1" x14ac:dyDescent="0.25"/>
  </sheetData>
  <mergeCells count="74">
    <mergeCell ref="B2:Q2"/>
    <mergeCell ref="B4:B8"/>
    <mergeCell ref="C4:C8"/>
    <mergeCell ref="D4:E5"/>
    <mergeCell ref="F4:F8"/>
    <mergeCell ref="G4:L4"/>
    <mergeCell ref="M4:N4"/>
    <mergeCell ref="O4:P4"/>
    <mergeCell ref="Q4:Q8"/>
    <mergeCell ref="L5:L8"/>
    <mergeCell ref="M5:N5"/>
    <mergeCell ref="O5:P5"/>
    <mergeCell ref="R4:S4"/>
    <mergeCell ref="AW4:BD4"/>
    <mergeCell ref="G5:G8"/>
    <mergeCell ref="H5:H8"/>
    <mergeCell ref="I5:I8"/>
    <mergeCell ref="J5:J8"/>
    <mergeCell ref="K5:K8"/>
    <mergeCell ref="AE4:AE8"/>
    <mergeCell ref="V5:V8"/>
    <mergeCell ref="W5:W8"/>
    <mergeCell ref="X5:X8"/>
    <mergeCell ref="Y5:Y8"/>
    <mergeCell ref="T4:V4"/>
    <mergeCell ref="W4:AA4"/>
    <mergeCell ref="AB4:AB8"/>
    <mergeCell ref="AC4:AC8"/>
    <mergeCell ref="AI6:AI8"/>
    <mergeCell ref="AJ6:AJ8"/>
    <mergeCell ref="AF4:AF8"/>
    <mergeCell ref="AG4:AV4"/>
    <mergeCell ref="AS6:AS8"/>
    <mergeCell ref="AT6:AT8"/>
    <mergeCell ref="AU6:AU8"/>
    <mergeCell ref="AV6:AV8"/>
    <mergeCell ref="AK6:AR6"/>
    <mergeCell ref="T6:T8"/>
    <mergeCell ref="U6:U8"/>
    <mergeCell ref="AD4:AD8"/>
    <mergeCell ref="AG6:AG8"/>
    <mergeCell ref="AH6:AH8"/>
    <mergeCell ref="AW5:AZ5"/>
    <mergeCell ref="BA5:BD5"/>
    <mergeCell ref="D6:D8"/>
    <mergeCell ref="E6:E8"/>
    <mergeCell ref="M6:M8"/>
    <mergeCell ref="N6:N8"/>
    <mergeCell ref="O6:O8"/>
    <mergeCell ref="P6:P8"/>
    <mergeCell ref="Z5:Z8"/>
    <mergeCell ref="AA5:AA8"/>
    <mergeCell ref="AG5:AH5"/>
    <mergeCell ref="AI5:AQ5"/>
    <mergeCell ref="AS5:AV5"/>
    <mergeCell ref="R5:R8"/>
    <mergeCell ref="S5:S8"/>
    <mergeCell ref="T5:U5"/>
    <mergeCell ref="AW6:AW8"/>
    <mergeCell ref="B60:C60"/>
    <mergeCell ref="BD6:BD8"/>
    <mergeCell ref="AK7:AL7"/>
    <mergeCell ref="AM7:AM8"/>
    <mergeCell ref="AN7:AN8"/>
    <mergeCell ref="AO7:AO8"/>
    <mergeCell ref="AP7:AP8"/>
    <mergeCell ref="AQ7:AQ8"/>
    <mergeCell ref="AR7:AR8"/>
    <mergeCell ref="AX6:AX8"/>
    <mergeCell ref="AY6:AY8"/>
    <mergeCell ref="AZ6:AZ8"/>
    <mergeCell ref="BA6:BA8"/>
    <mergeCell ref="BB6:BB8"/>
    <mergeCell ref="BC6:BC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E44"/>
  <sheetViews>
    <sheetView showGridLines="0" topLeftCell="A3" workbookViewId="0">
      <pane ySplit="6" topLeftCell="A24" activePane="bottomLeft" state="frozen"/>
      <selection activeCell="A3" sqref="A3"/>
      <selection pane="bottomLeft" activeCell="A40" sqref="A40"/>
    </sheetView>
  </sheetViews>
  <sheetFormatPr baseColWidth="10" defaultRowHeight="15" x14ac:dyDescent="0.25"/>
  <cols>
    <col min="1" max="1" width="3" style="5" customWidth="1"/>
    <col min="2" max="2" width="4.28515625" style="35" customWidth="1"/>
    <col min="3" max="3" width="13" style="5" customWidth="1"/>
    <col min="4" max="4" width="4.5703125" style="5" customWidth="1"/>
    <col min="5" max="5" width="4.7109375" style="5" customWidth="1"/>
    <col min="6" max="6" width="39.5703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1.8554687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9" width="11.42578125" style="5"/>
    <col min="30" max="30" width="11.42578125" style="8"/>
    <col min="31" max="32" width="11.42578125" style="5"/>
    <col min="33" max="51" width="5" style="5" customWidth="1"/>
    <col min="52" max="52" width="5.28515625" style="5" customWidth="1"/>
    <col min="53" max="56" width="5" style="5" customWidth="1"/>
    <col min="57" max="16384" width="11.42578125" style="5"/>
  </cols>
  <sheetData>
    <row r="2" spans="2:109" ht="81.75" customHeight="1" thickBot="1" x14ac:dyDescent="0.3">
      <c r="B2" s="118" t="s">
        <v>119</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row>
    <row r="3" spans="2:109" ht="21" customHeight="1" thickTop="1" x14ac:dyDescent="0.25"/>
    <row r="4" spans="2:109"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15" t="s">
        <v>23</v>
      </c>
      <c r="AC4" s="115" t="s">
        <v>24</v>
      </c>
      <c r="AD4" s="115" t="s">
        <v>25</v>
      </c>
      <c r="AE4" s="115" t="s">
        <v>26</v>
      </c>
      <c r="AF4" s="115" t="s">
        <v>27</v>
      </c>
      <c r="AG4" s="102" t="s">
        <v>28</v>
      </c>
      <c r="AH4" s="102"/>
      <c r="AI4" s="102"/>
      <c r="AJ4" s="102"/>
      <c r="AK4" s="102"/>
      <c r="AL4" s="102"/>
      <c r="AM4" s="102"/>
      <c r="AN4" s="102"/>
      <c r="AO4" s="102"/>
      <c r="AP4" s="102"/>
      <c r="AQ4" s="102"/>
      <c r="AR4" s="102"/>
      <c r="AS4" s="102"/>
      <c r="AT4" s="102"/>
      <c r="AU4" s="102"/>
      <c r="AV4" s="102"/>
      <c r="AW4" s="102" t="s">
        <v>29</v>
      </c>
      <c r="AX4" s="102"/>
      <c r="AY4" s="102"/>
      <c r="AZ4" s="102"/>
      <c r="BA4" s="102"/>
      <c r="BB4" s="102"/>
      <c r="BC4" s="102"/>
      <c r="BD4" s="102"/>
      <c r="BE4" s="3"/>
      <c r="BF4" s="3"/>
      <c r="BG4" s="3"/>
      <c r="BH4" s="3"/>
      <c r="BI4" s="3"/>
      <c r="BJ4" s="3"/>
      <c r="BK4" s="3"/>
      <c r="BL4" s="3"/>
      <c r="BM4" s="3"/>
      <c r="BN4" s="3"/>
      <c r="BO4" s="3"/>
      <c r="BP4" s="3"/>
      <c r="BQ4" s="3"/>
      <c r="BR4" s="3"/>
      <c r="BS4" s="3"/>
      <c r="BT4" s="3"/>
      <c r="BU4" s="3"/>
      <c r="BV4" s="3"/>
      <c r="BW4" s="3"/>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2:109" s="2" customFormat="1" ht="11.25" customHeight="1"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15"/>
      <c r="AC5" s="115"/>
      <c r="AD5" s="115"/>
      <c r="AE5" s="115"/>
      <c r="AF5" s="115"/>
      <c r="AG5" s="102" t="s">
        <v>38</v>
      </c>
      <c r="AH5" s="102"/>
      <c r="AI5" s="102" t="s">
        <v>39</v>
      </c>
      <c r="AJ5" s="102"/>
      <c r="AK5" s="102"/>
      <c r="AL5" s="102"/>
      <c r="AM5" s="102"/>
      <c r="AN5" s="102"/>
      <c r="AO5" s="102"/>
      <c r="AP5" s="102"/>
      <c r="AQ5" s="102"/>
      <c r="AR5" s="68"/>
      <c r="AS5" s="102" t="s">
        <v>40</v>
      </c>
      <c r="AT5" s="102"/>
      <c r="AU5" s="102"/>
      <c r="AV5" s="102"/>
      <c r="AW5" s="102" t="s">
        <v>41</v>
      </c>
      <c r="AX5" s="102"/>
      <c r="AY5" s="102"/>
      <c r="AZ5" s="102"/>
      <c r="BA5" s="102" t="s">
        <v>42</v>
      </c>
      <c r="BB5" s="102"/>
      <c r="BC5" s="102"/>
      <c r="BD5" s="102"/>
      <c r="BE5" s="3"/>
      <c r="BF5" s="3"/>
      <c r="BG5" s="3"/>
      <c r="BH5" s="3"/>
      <c r="BI5" s="3"/>
      <c r="BJ5" s="3"/>
      <c r="BK5" s="3"/>
      <c r="BL5" s="3"/>
      <c r="BM5" s="3"/>
      <c r="BN5" s="3"/>
      <c r="BO5" s="3"/>
      <c r="BP5" s="3"/>
      <c r="BQ5" s="3"/>
      <c r="BR5" s="3"/>
      <c r="BS5" s="3"/>
      <c r="BT5" s="3"/>
      <c r="BU5" s="3"/>
      <c r="BV5" s="3"/>
      <c r="BW5" s="3"/>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2:109"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15"/>
      <c r="AC6" s="115"/>
      <c r="AD6" s="115"/>
      <c r="AE6" s="115"/>
      <c r="AF6" s="115"/>
      <c r="AG6" s="102" t="s">
        <v>46</v>
      </c>
      <c r="AH6" s="102" t="s">
        <v>47</v>
      </c>
      <c r="AI6" s="112" t="s">
        <v>48</v>
      </c>
      <c r="AJ6" s="112" t="s">
        <v>49</v>
      </c>
      <c r="AK6" s="102" t="s">
        <v>50</v>
      </c>
      <c r="AL6" s="102"/>
      <c r="AM6" s="102"/>
      <c r="AN6" s="102"/>
      <c r="AO6" s="102"/>
      <c r="AP6" s="102"/>
      <c r="AQ6" s="102"/>
      <c r="AR6" s="102"/>
      <c r="AS6" s="112" t="s">
        <v>51</v>
      </c>
      <c r="AT6" s="112" t="s">
        <v>52</v>
      </c>
      <c r="AU6" s="112" t="s">
        <v>53</v>
      </c>
      <c r="AV6" s="112" t="s">
        <v>54</v>
      </c>
      <c r="AW6" s="112" t="s">
        <v>55</v>
      </c>
      <c r="AX6" s="112" t="s">
        <v>56</v>
      </c>
      <c r="AY6" s="112" t="s">
        <v>57</v>
      </c>
      <c r="AZ6" s="112" t="s">
        <v>58</v>
      </c>
      <c r="BA6" s="112" t="s">
        <v>4</v>
      </c>
      <c r="BB6" s="112" t="s">
        <v>59</v>
      </c>
      <c r="BC6" s="112" t="s">
        <v>60</v>
      </c>
      <c r="BD6" s="112" t="s">
        <v>61</v>
      </c>
      <c r="BE6" s="3"/>
      <c r="BF6" s="3"/>
      <c r="BG6" s="3"/>
      <c r="BH6" s="3"/>
      <c r="BI6" s="3"/>
      <c r="BJ6" s="3"/>
      <c r="BK6" s="3"/>
      <c r="BL6" s="3"/>
      <c r="BM6" s="3"/>
      <c r="BN6" s="3"/>
      <c r="BO6" s="3"/>
      <c r="BP6" s="3"/>
      <c r="BQ6" s="3"/>
      <c r="BR6" s="3"/>
      <c r="BS6" s="3"/>
      <c r="BT6" s="3"/>
      <c r="BU6" s="3"/>
      <c r="BV6" s="3"/>
      <c r="BW6" s="3"/>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2:109"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15"/>
      <c r="AC7" s="115"/>
      <c r="AD7" s="115"/>
      <c r="AE7" s="115"/>
      <c r="AF7" s="115"/>
      <c r="AG7" s="102"/>
      <c r="AH7" s="102"/>
      <c r="AI7" s="112"/>
      <c r="AJ7" s="112"/>
      <c r="AK7" s="122" t="s">
        <v>62</v>
      </c>
      <c r="AL7" s="122"/>
      <c r="AM7" s="112" t="s">
        <v>63</v>
      </c>
      <c r="AN7" s="102" t="s">
        <v>64</v>
      </c>
      <c r="AO7" s="112" t="s">
        <v>65</v>
      </c>
      <c r="AP7" s="112" t="s">
        <v>66</v>
      </c>
      <c r="AQ7" s="112" t="s">
        <v>67</v>
      </c>
      <c r="AR7" s="102" t="s">
        <v>68</v>
      </c>
      <c r="AS7" s="112"/>
      <c r="AT7" s="112"/>
      <c r="AU7" s="112"/>
      <c r="AV7" s="112"/>
      <c r="AW7" s="112"/>
      <c r="AX7" s="112"/>
      <c r="AY7" s="112"/>
      <c r="AZ7" s="112"/>
      <c r="BA7" s="112"/>
      <c r="BB7" s="112"/>
      <c r="BC7" s="112"/>
      <c r="BD7" s="112"/>
      <c r="BE7" s="3"/>
      <c r="BF7" s="3"/>
      <c r="BG7" s="3"/>
      <c r="BH7" s="3"/>
      <c r="BI7" s="3"/>
      <c r="BJ7" s="3"/>
      <c r="BK7" s="3"/>
      <c r="BL7" s="3"/>
      <c r="BM7" s="3"/>
      <c r="BN7" s="3"/>
      <c r="BO7" s="3"/>
      <c r="BP7" s="3"/>
      <c r="BQ7" s="3"/>
      <c r="BR7" s="3"/>
      <c r="BS7" s="3"/>
      <c r="BT7" s="3"/>
      <c r="BU7" s="3"/>
      <c r="BV7" s="3"/>
      <c r="BW7" s="3"/>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2:109"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15"/>
      <c r="AC8" s="115"/>
      <c r="AD8" s="115"/>
      <c r="AE8" s="115"/>
      <c r="AF8" s="115"/>
      <c r="AG8" s="102"/>
      <c r="AH8" s="102"/>
      <c r="AI8" s="112"/>
      <c r="AJ8" s="112"/>
      <c r="AK8" s="69" t="s">
        <v>69</v>
      </c>
      <c r="AL8" s="69" t="s">
        <v>70</v>
      </c>
      <c r="AM8" s="112"/>
      <c r="AN8" s="102"/>
      <c r="AO8" s="112"/>
      <c r="AP8" s="112"/>
      <c r="AQ8" s="112"/>
      <c r="AR8" s="102"/>
      <c r="AS8" s="112"/>
      <c r="AT8" s="112"/>
      <c r="AU8" s="112"/>
      <c r="AV8" s="112"/>
      <c r="AW8" s="112"/>
      <c r="AX8" s="112"/>
      <c r="AY8" s="112"/>
      <c r="AZ8" s="112"/>
      <c r="BA8" s="112"/>
      <c r="BB8" s="112"/>
      <c r="BC8" s="112"/>
      <c r="BD8" s="112"/>
      <c r="BE8" s="3"/>
      <c r="BF8" s="3"/>
      <c r="BG8" s="3"/>
      <c r="BH8" s="3"/>
      <c r="BI8" s="3"/>
      <c r="BJ8" s="3"/>
      <c r="BK8" s="3"/>
      <c r="BL8" s="3"/>
      <c r="BM8" s="3"/>
      <c r="BN8" s="3"/>
      <c r="BO8" s="3"/>
      <c r="BP8" s="3"/>
      <c r="BQ8" s="3"/>
      <c r="BR8" s="3"/>
      <c r="BS8" s="3"/>
      <c r="BT8" s="3"/>
      <c r="BU8" s="3"/>
      <c r="BV8" s="3"/>
      <c r="BW8" s="3"/>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2:109" ht="23.1" customHeight="1" x14ac:dyDescent="0.25">
      <c r="B9" s="36">
        <v>1</v>
      </c>
      <c r="C9" s="16" t="str">
        <f>'[1]Consolidado de solicitudes 2021'!C158</f>
        <v>MINEC-2021-0144</v>
      </c>
      <c r="D9" s="32">
        <v>0</v>
      </c>
      <c r="E9" s="32">
        <v>1</v>
      </c>
      <c r="F9" s="58" t="s">
        <v>284</v>
      </c>
      <c r="G9" s="21">
        <v>0</v>
      </c>
      <c r="H9" s="21">
        <v>3</v>
      </c>
      <c r="I9" s="21">
        <v>0</v>
      </c>
      <c r="J9" s="21">
        <v>0</v>
      </c>
      <c r="K9" s="21">
        <v>0</v>
      </c>
      <c r="L9" s="21">
        <v>0</v>
      </c>
      <c r="M9" s="21">
        <f>'[1]Consolidado de solicitudes 2021'!U158</f>
        <v>0</v>
      </c>
      <c r="N9" s="21">
        <f>'[1]Consolidado de solicitudes 2021'!V158</f>
        <v>0</v>
      </c>
      <c r="O9" s="21">
        <v>0</v>
      </c>
      <c r="P9" s="21">
        <v>0</v>
      </c>
      <c r="Q9" s="19">
        <v>44319</v>
      </c>
      <c r="R9" s="21">
        <v>1</v>
      </c>
      <c r="S9" s="21">
        <v>0</v>
      </c>
      <c r="T9" s="21">
        <f>'[1]Consolidado de solicitudes 2021'!Z158</f>
        <v>0</v>
      </c>
      <c r="U9" s="21">
        <f>'[1]Consolidado de solicitudes 2021'!AA158</f>
        <v>0</v>
      </c>
      <c r="V9" s="21">
        <f>'[1]Consolidado de solicitudes 2021'!AB158</f>
        <v>1</v>
      </c>
      <c r="W9" s="21">
        <v>1</v>
      </c>
      <c r="X9" s="21">
        <v>0</v>
      </c>
      <c r="Y9" s="21">
        <v>0</v>
      </c>
      <c r="Z9" s="21">
        <v>0</v>
      </c>
      <c r="AA9" s="21">
        <v>0</v>
      </c>
      <c r="AB9" s="22"/>
      <c r="AC9" s="24" t="str">
        <f>'[1]Consolidado de solicitudes 2021'!AK158</f>
        <v>DIGESTYC</v>
      </c>
      <c r="AD9" s="18">
        <v>44319</v>
      </c>
      <c r="AE9" s="18">
        <v>44333</v>
      </c>
      <c r="AF9" s="18">
        <v>44333</v>
      </c>
      <c r="AG9" s="21">
        <f>'[1]Consolidado de solicitudes 2021'!AQ158</f>
        <v>0</v>
      </c>
      <c r="AH9" s="21">
        <f>'[1]Consolidado de solicitudes 2021'!AR158</f>
        <v>1</v>
      </c>
      <c r="AI9" s="21">
        <f>'[1]Consolidado de solicitudes 2021'!AS158</f>
        <v>1</v>
      </c>
      <c r="AJ9" s="21">
        <f>'[1]Consolidado de solicitudes 2021'!AT158</f>
        <v>0</v>
      </c>
      <c r="AK9" s="21">
        <f>'[1]Consolidado de solicitudes 2021'!AU158</f>
        <v>0</v>
      </c>
      <c r="AL9" s="21">
        <f>'[1]Consolidado de solicitudes 2021'!AV158</f>
        <v>0</v>
      </c>
      <c r="AM9" s="21">
        <f>'[1]Consolidado de solicitudes 2021'!AW158</f>
        <v>1</v>
      </c>
      <c r="AN9" s="21">
        <f>'[1]Consolidado de solicitudes 2021'!AX158</f>
        <v>0</v>
      </c>
      <c r="AO9" s="21">
        <f>'[1]Consolidado de solicitudes 2021'!AY158</f>
        <v>0</v>
      </c>
      <c r="AP9" s="21">
        <f>'[1]Consolidado de solicitudes 2021'!AZ158</f>
        <v>0</v>
      </c>
      <c r="AQ9" s="21">
        <f>'[1]Consolidado de solicitudes 2021'!BA158</f>
        <v>0</v>
      </c>
      <c r="AR9" s="21">
        <f>'[1]Consolidado de solicitudes 2021'!BB158</f>
        <v>0</v>
      </c>
      <c r="AS9" s="21">
        <f>'[1]Consolidado de solicitudes 2021'!BC158</f>
        <v>0</v>
      </c>
      <c r="AT9" s="21">
        <f>'[1]Consolidado de solicitudes 2021'!BD158</f>
        <v>0</v>
      </c>
      <c r="AU9" s="21">
        <f>'[1]Consolidado de solicitudes 2021'!BE158</f>
        <v>1</v>
      </c>
      <c r="AV9" s="21">
        <f>'[1]Consolidado de solicitudes 2021'!BF158</f>
        <v>0</v>
      </c>
      <c r="AW9" s="21">
        <f>'[1]Consolidado de solicitudes 2021'!BM158</f>
        <v>1</v>
      </c>
      <c r="AX9" s="75">
        <f>'[1]Consolidado de solicitudes 2021'!BN158</f>
        <v>0</v>
      </c>
      <c r="AY9" s="75">
        <f>'[1]Consolidado de solicitudes 2021'!BO158</f>
        <v>0</v>
      </c>
      <c r="AZ9" s="75">
        <f>'[1]Consolidado de solicitudes 2021'!BP158</f>
        <v>0</v>
      </c>
      <c r="BA9" s="75">
        <f>'[1]Consolidado de solicitudes 2021'!BQ158</f>
        <v>0</v>
      </c>
      <c r="BB9" s="75">
        <f>'[1]Consolidado de solicitudes 2021'!BR158</f>
        <v>0</v>
      </c>
      <c r="BC9" s="21">
        <f>'[1]Consolidado de solicitudes 2021'!BS158</f>
        <v>0</v>
      </c>
      <c r="BD9" s="75">
        <f>'[1]Consolidado de solicitudes 2021'!BT158</f>
        <v>0</v>
      </c>
    </row>
    <row r="10" spans="2:109" ht="23.1" customHeight="1" x14ac:dyDescent="0.25">
      <c r="B10" s="36">
        <v>2</v>
      </c>
      <c r="C10" s="16" t="str">
        <f>'[1]Consolidado de solicitudes 2021'!C159</f>
        <v>MINEC-2021-0145</v>
      </c>
      <c r="D10" s="32">
        <v>0</v>
      </c>
      <c r="E10" s="32">
        <v>1</v>
      </c>
      <c r="F10" s="58" t="s">
        <v>285</v>
      </c>
      <c r="G10" s="21">
        <v>0</v>
      </c>
      <c r="H10" s="21">
        <v>2</v>
      </c>
      <c r="I10" s="21">
        <v>0</v>
      </c>
      <c r="J10" s="21">
        <v>0</v>
      </c>
      <c r="K10" s="21">
        <v>0</v>
      </c>
      <c r="L10" s="21">
        <v>0</v>
      </c>
      <c r="M10" s="21">
        <f>'[1]Consolidado de solicitudes 2021'!U159</f>
        <v>0</v>
      </c>
      <c r="N10" s="21">
        <f>'[1]Consolidado de solicitudes 2021'!V159</f>
        <v>0</v>
      </c>
      <c r="O10" s="21">
        <v>0</v>
      </c>
      <c r="P10" s="21">
        <v>0</v>
      </c>
      <c r="Q10" s="19">
        <v>44319</v>
      </c>
      <c r="R10" s="21">
        <v>1</v>
      </c>
      <c r="S10" s="21">
        <v>0</v>
      </c>
      <c r="T10" s="21">
        <f>'[1]Consolidado de solicitudes 2021'!Z159</f>
        <v>0</v>
      </c>
      <c r="U10" s="21">
        <f>'[1]Consolidado de solicitudes 2021'!AA159</f>
        <v>0</v>
      </c>
      <c r="V10" s="21">
        <f>'[1]Consolidado de solicitudes 2021'!AB159</f>
        <v>1</v>
      </c>
      <c r="W10" s="21">
        <v>1</v>
      </c>
      <c r="X10" s="21">
        <v>0</v>
      </c>
      <c r="Y10" s="21">
        <v>0</v>
      </c>
      <c r="Z10" s="21">
        <v>0</v>
      </c>
      <c r="AA10" s="21">
        <v>0</v>
      </c>
      <c r="AB10" s="22"/>
      <c r="AC10" s="24" t="str">
        <f>'[1]Consolidado de solicitudes 2021'!AK159</f>
        <v>DIGESTYC</v>
      </c>
      <c r="AD10" s="18">
        <v>44319</v>
      </c>
      <c r="AE10" s="18">
        <v>44333</v>
      </c>
      <c r="AF10" s="18">
        <v>44333</v>
      </c>
      <c r="AG10" s="21">
        <f>'[1]Consolidado de solicitudes 2021'!AQ159</f>
        <v>0</v>
      </c>
      <c r="AH10" s="21">
        <f>'[1]Consolidado de solicitudes 2021'!AR159</f>
        <v>1</v>
      </c>
      <c r="AI10" s="21">
        <f>'[1]Consolidado de solicitudes 2021'!AS159</f>
        <v>1</v>
      </c>
      <c r="AJ10" s="21">
        <f>'[1]Consolidado de solicitudes 2021'!AT159</f>
        <v>0</v>
      </c>
      <c r="AK10" s="21">
        <f>'[1]Consolidado de solicitudes 2021'!AU159</f>
        <v>0</v>
      </c>
      <c r="AL10" s="21">
        <f>'[1]Consolidado de solicitudes 2021'!AV159</f>
        <v>0</v>
      </c>
      <c r="AM10" s="21">
        <f>'[1]Consolidado de solicitudes 2021'!AW159</f>
        <v>1</v>
      </c>
      <c r="AN10" s="21">
        <f>'[1]Consolidado de solicitudes 2021'!AX159</f>
        <v>0</v>
      </c>
      <c r="AO10" s="21">
        <f>'[1]Consolidado de solicitudes 2021'!AY159</f>
        <v>0</v>
      </c>
      <c r="AP10" s="21">
        <f>'[1]Consolidado de solicitudes 2021'!AZ159</f>
        <v>0</v>
      </c>
      <c r="AQ10" s="21">
        <f>'[1]Consolidado de solicitudes 2021'!BA159</f>
        <v>0</v>
      </c>
      <c r="AR10" s="21">
        <f>'[1]Consolidado de solicitudes 2021'!BB159</f>
        <v>0</v>
      </c>
      <c r="AS10" s="21">
        <f>'[1]Consolidado de solicitudes 2021'!BC159</f>
        <v>0</v>
      </c>
      <c r="AT10" s="21">
        <f>'[1]Consolidado de solicitudes 2021'!BD159</f>
        <v>0</v>
      </c>
      <c r="AU10" s="21">
        <f>'[1]Consolidado de solicitudes 2021'!BE159</f>
        <v>0</v>
      </c>
      <c r="AV10" s="21">
        <f>'[1]Consolidado de solicitudes 2021'!BF159</f>
        <v>1</v>
      </c>
      <c r="AW10" s="21">
        <f>'[1]Consolidado de solicitudes 2021'!BM159</f>
        <v>1</v>
      </c>
      <c r="AX10" s="75">
        <f>'[1]Consolidado de solicitudes 2021'!BN159</f>
        <v>0</v>
      </c>
      <c r="AY10" s="75">
        <f>'[1]Consolidado de solicitudes 2021'!BO159</f>
        <v>0</v>
      </c>
      <c r="AZ10" s="75">
        <f>'[1]Consolidado de solicitudes 2021'!BP159</f>
        <v>0</v>
      </c>
      <c r="BA10" s="75">
        <f>'[1]Consolidado de solicitudes 2021'!BQ159</f>
        <v>0</v>
      </c>
      <c r="BB10" s="75">
        <f>'[1]Consolidado de solicitudes 2021'!BR159</f>
        <v>0</v>
      </c>
      <c r="BC10" s="21">
        <f>'[1]Consolidado de solicitudes 2021'!BS159</f>
        <v>0</v>
      </c>
      <c r="BD10" s="75">
        <f>'[1]Consolidado de solicitudes 2021'!BT159</f>
        <v>0</v>
      </c>
    </row>
    <row r="11" spans="2:109" ht="23.1" customHeight="1" x14ac:dyDescent="0.25">
      <c r="B11" s="36">
        <v>3</v>
      </c>
      <c r="C11" s="16" t="str">
        <f>'[1]Consolidado de solicitudes 2021'!C160</f>
        <v>MINEC-2021-0146</v>
      </c>
      <c r="D11" s="32">
        <v>0</v>
      </c>
      <c r="E11" s="32">
        <v>1</v>
      </c>
      <c r="F11" s="58" t="s">
        <v>286</v>
      </c>
      <c r="G11" s="21">
        <v>0</v>
      </c>
      <c r="H11" s="21">
        <v>8</v>
      </c>
      <c r="I11" s="21">
        <v>0</v>
      </c>
      <c r="J11" s="21">
        <v>0</v>
      </c>
      <c r="K11" s="21">
        <v>0</v>
      </c>
      <c r="L11" s="21">
        <v>0</v>
      </c>
      <c r="M11" s="21">
        <f>'[1]Consolidado de solicitudes 2021'!U160</f>
        <v>0</v>
      </c>
      <c r="N11" s="21">
        <f>'[1]Consolidado de solicitudes 2021'!V160</f>
        <v>0</v>
      </c>
      <c r="O11" s="21">
        <v>0</v>
      </c>
      <c r="P11" s="21">
        <v>0</v>
      </c>
      <c r="Q11" s="19">
        <v>44319</v>
      </c>
      <c r="R11" s="21">
        <v>1</v>
      </c>
      <c r="S11" s="21">
        <v>0</v>
      </c>
      <c r="T11" s="21">
        <f>'[1]Consolidado de solicitudes 2021'!Z160</f>
        <v>0</v>
      </c>
      <c r="U11" s="21">
        <f>'[1]Consolidado de solicitudes 2021'!AA160</f>
        <v>0</v>
      </c>
      <c r="V11" s="21">
        <f>'[1]Consolidado de solicitudes 2021'!AB160</f>
        <v>1</v>
      </c>
      <c r="W11" s="21">
        <v>1</v>
      </c>
      <c r="X11" s="21">
        <v>0</v>
      </c>
      <c r="Y11" s="21">
        <v>0</v>
      </c>
      <c r="Z11" s="21">
        <v>0</v>
      </c>
      <c r="AA11" s="21">
        <v>0</v>
      </c>
      <c r="AB11" s="22"/>
      <c r="AC11" s="24" t="str">
        <f>'[1]Consolidado de solicitudes 2021'!AK160</f>
        <v>Unidad de Firma Electrónica</v>
      </c>
      <c r="AD11" s="18">
        <v>44319</v>
      </c>
      <c r="AE11" s="18">
        <v>44328</v>
      </c>
      <c r="AF11" s="18">
        <v>44328</v>
      </c>
      <c r="AG11" s="21">
        <f>'[1]Consolidado de solicitudes 2021'!AQ160</f>
        <v>1</v>
      </c>
      <c r="AH11" s="21">
        <f>'[1]Consolidado de solicitudes 2021'!AR160</f>
        <v>0</v>
      </c>
      <c r="AI11" s="21">
        <f>'[1]Consolidado de solicitudes 2021'!AS160</f>
        <v>1</v>
      </c>
      <c r="AJ11" s="21">
        <f>'[1]Consolidado de solicitudes 2021'!AT160</f>
        <v>0</v>
      </c>
      <c r="AK11" s="21">
        <f>'[1]Consolidado de solicitudes 2021'!AU160</f>
        <v>1</v>
      </c>
      <c r="AL11" s="21">
        <f>'[1]Consolidado de solicitudes 2021'!AV160</f>
        <v>0</v>
      </c>
      <c r="AM11" s="21">
        <f>'[1]Consolidado de solicitudes 2021'!AW160</f>
        <v>0</v>
      </c>
      <c r="AN11" s="21">
        <f>'[1]Consolidado de solicitudes 2021'!AX160</f>
        <v>0</v>
      </c>
      <c r="AO11" s="21">
        <f>'[1]Consolidado de solicitudes 2021'!AY160</f>
        <v>0</v>
      </c>
      <c r="AP11" s="21">
        <f>'[1]Consolidado de solicitudes 2021'!AZ160</f>
        <v>0</v>
      </c>
      <c r="AQ11" s="21">
        <f>'[1]Consolidado de solicitudes 2021'!BA160</f>
        <v>0</v>
      </c>
      <c r="AR11" s="21">
        <f>'[1]Consolidado de solicitudes 2021'!BB160</f>
        <v>0</v>
      </c>
      <c r="AS11" s="21">
        <f>'[1]Consolidado de solicitudes 2021'!BC160</f>
        <v>0</v>
      </c>
      <c r="AT11" s="21">
        <f>'[1]Consolidado de solicitudes 2021'!BD160</f>
        <v>1</v>
      </c>
      <c r="AU11" s="21">
        <f>'[1]Consolidado de solicitudes 2021'!BE160</f>
        <v>0</v>
      </c>
      <c r="AV11" s="21">
        <f>'[1]Consolidado de solicitudes 2021'!BF160</f>
        <v>0</v>
      </c>
      <c r="AW11" s="21">
        <f>'[1]Consolidado de solicitudes 2021'!BM160</f>
        <v>1</v>
      </c>
      <c r="AX11" s="75">
        <f>'[1]Consolidado de solicitudes 2021'!BN160</f>
        <v>0</v>
      </c>
      <c r="AY11" s="75">
        <f>'[1]Consolidado de solicitudes 2021'!BO160</f>
        <v>0</v>
      </c>
      <c r="AZ11" s="75">
        <f>'[1]Consolidado de solicitudes 2021'!BP160</f>
        <v>0</v>
      </c>
      <c r="BA11" s="75">
        <f>'[1]Consolidado de solicitudes 2021'!BQ160</f>
        <v>0</v>
      </c>
      <c r="BB11" s="75">
        <f>'[1]Consolidado de solicitudes 2021'!BR160</f>
        <v>0</v>
      </c>
      <c r="BC11" s="21">
        <f>'[1]Consolidado de solicitudes 2021'!BS160</f>
        <v>0</v>
      </c>
      <c r="BD11" s="75">
        <f>'[1]Consolidado de solicitudes 2021'!BT160</f>
        <v>0</v>
      </c>
    </row>
    <row r="12" spans="2:109" ht="23.1" customHeight="1" x14ac:dyDescent="0.25">
      <c r="B12" s="36">
        <v>4</v>
      </c>
      <c r="C12" s="16" t="str">
        <f>'[1]Consolidado de solicitudes 2021'!C161</f>
        <v>MINEC-2021-0147</v>
      </c>
      <c r="D12" s="32">
        <v>0</v>
      </c>
      <c r="E12" s="32">
        <v>1</v>
      </c>
      <c r="F12" s="58" t="s">
        <v>287</v>
      </c>
      <c r="G12" s="21">
        <v>0</v>
      </c>
      <c r="H12" s="21">
        <v>14</v>
      </c>
      <c r="I12" s="21">
        <v>0</v>
      </c>
      <c r="J12" s="21">
        <v>0</v>
      </c>
      <c r="K12" s="21">
        <v>0</v>
      </c>
      <c r="L12" s="21">
        <v>0</v>
      </c>
      <c r="M12" s="21">
        <f>'[1]Consolidado de solicitudes 2021'!U161</f>
        <v>0</v>
      </c>
      <c r="N12" s="21">
        <f>'[1]Consolidado de solicitudes 2021'!V161</f>
        <v>0</v>
      </c>
      <c r="O12" s="21">
        <v>0</v>
      </c>
      <c r="P12" s="21">
        <v>0</v>
      </c>
      <c r="Q12" s="19">
        <v>44319</v>
      </c>
      <c r="R12" s="21">
        <v>1</v>
      </c>
      <c r="S12" s="21">
        <v>0</v>
      </c>
      <c r="T12" s="21">
        <f>'[1]Consolidado de solicitudes 2021'!Z161</f>
        <v>0</v>
      </c>
      <c r="U12" s="21">
        <f>'[1]Consolidado de solicitudes 2021'!AA161</f>
        <v>0</v>
      </c>
      <c r="V12" s="21">
        <f>'[1]Consolidado de solicitudes 2021'!AB161</f>
        <v>1</v>
      </c>
      <c r="W12" s="21">
        <v>1</v>
      </c>
      <c r="X12" s="21">
        <v>0</v>
      </c>
      <c r="Y12" s="21">
        <v>0</v>
      </c>
      <c r="Z12" s="21">
        <v>0</v>
      </c>
      <c r="AA12" s="21">
        <v>0</v>
      </c>
      <c r="AB12" s="22"/>
      <c r="AC12" s="24" t="str">
        <f>'[1]Consolidado de solicitudes 2021'!AK161</f>
        <v>DIGESTYC</v>
      </c>
      <c r="AD12" s="18">
        <v>44319</v>
      </c>
      <c r="AE12" s="18">
        <v>44333</v>
      </c>
      <c r="AF12" s="18">
        <v>44333</v>
      </c>
      <c r="AG12" s="21">
        <f>'[1]Consolidado de solicitudes 2021'!AQ161</f>
        <v>1</v>
      </c>
      <c r="AH12" s="21">
        <f>'[1]Consolidado de solicitudes 2021'!AR161</f>
        <v>0</v>
      </c>
      <c r="AI12" s="21">
        <f>'[1]Consolidado de solicitudes 2021'!AS161</f>
        <v>1</v>
      </c>
      <c r="AJ12" s="21">
        <f>'[1]Consolidado de solicitudes 2021'!AT161</f>
        <v>0</v>
      </c>
      <c r="AK12" s="21">
        <f>'[1]Consolidado de solicitudes 2021'!AU161</f>
        <v>0</v>
      </c>
      <c r="AL12" s="21">
        <f>'[1]Consolidado de solicitudes 2021'!AV161</f>
        <v>0</v>
      </c>
      <c r="AM12" s="21">
        <f>'[1]Consolidado de solicitudes 2021'!AW161</f>
        <v>1</v>
      </c>
      <c r="AN12" s="21">
        <f>'[1]Consolidado de solicitudes 2021'!AX161</f>
        <v>0</v>
      </c>
      <c r="AO12" s="21">
        <f>'[1]Consolidado de solicitudes 2021'!AY161</f>
        <v>0</v>
      </c>
      <c r="AP12" s="21">
        <f>'[1]Consolidado de solicitudes 2021'!AZ161</f>
        <v>0</v>
      </c>
      <c r="AQ12" s="21">
        <f>'[1]Consolidado de solicitudes 2021'!BA161</f>
        <v>0</v>
      </c>
      <c r="AR12" s="21">
        <f>'[1]Consolidado de solicitudes 2021'!BB161</f>
        <v>0</v>
      </c>
      <c r="AS12" s="21">
        <f>'[1]Consolidado de solicitudes 2021'!BC161</f>
        <v>0</v>
      </c>
      <c r="AT12" s="21">
        <f>'[1]Consolidado de solicitudes 2021'!BD161</f>
        <v>0</v>
      </c>
      <c r="AU12" s="21">
        <f>'[1]Consolidado de solicitudes 2021'!BE161</f>
        <v>0</v>
      </c>
      <c r="AV12" s="21">
        <f>'[1]Consolidado de solicitudes 2021'!BF161</f>
        <v>1</v>
      </c>
      <c r="AW12" s="21">
        <f>'[1]Consolidado de solicitudes 2021'!BM161</f>
        <v>1</v>
      </c>
      <c r="AX12" s="75">
        <f>'[1]Consolidado de solicitudes 2021'!BN161</f>
        <v>0</v>
      </c>
      <c r="AY12" s="75">
        <f>'[1]Consolidado de solicitudes 2021'!BO161</f>
        <v>0</v>
      </c>
      <c r="AZ12" s="75">
        <f>'[1]Consolidado de solicitudes 2021'!BP161</f>
        <v>0</v>
      </c>
      <c r="BA12" s="75">
        <f>'[1]Consolidado de solicitudes 2021'!BQ161</f>
        <v>0</v>
      </c>
      <c r="BB12" s="75">
        <f>'[1]Consolidado de solicitudes 2021'!BR161</f>
        <v>0</v>
      </c>
      <c r="BC12" s="21">
        <f>'[1]Consolidado de solicitudes 2021'!BS161</f>
        <v>0</v>
      </c>
      <c r="BD12" s="75">
        <f>'[1]Consolidado de solicitudes 2021'!BT161</f>
        <v>0</v>
      </c>
    </row>
    <row r="13" spans="2:109" ht="23.1" customHeight="1" x14ac:dyDescent="0.25">
      <c r="B13" s="36">
        <v>5</v>
      </c>
      <c r="C13" s="16" t="str">
        <f>'[1]Consolidado de solicitudes 2021'!C162</f>
        <v>MINEC-2021-0148</v>
      </c>
      <c r="D13" s="32">
        <v>0</v>
      </c>
      <c r="E13" s="32">
        <v>1</v>
      </c>
      <c r="F13" s="58" t="s">
        <v>288</v>
      </c>
      <c r="G13" s="21">
        <v>0</v>
      </c>
      <c r="H13" s="21">
        <v>1</v>
      </c>
      <c r="I13" s="21">
        <v>0</v>
      </c>
      <c r="J13" s="21">
        <v>0</v>
      </c>
      <c r="K13" s="21">
        <v>0</v>
      </c>
      <c r="L13" s="21">
        <v>0</v>
      </c>
      <c r="M13" s="21">
        <f>'[1]Consolidado de solicitudes 2021'!U162</f>
        <v>0</v>
      </c>
      <c r="N13" s="21">
        <f>'[1]Consolidado de solicitudes 2021'!V162</f>
        <v>0</v>
      </c>
      <c r="O13" s="21">
        <v>0</v>
      </c>
      <c r="P13" s="21">
        <v>0</v>
      </c>
      <c r="Q13" s="19">
        <v>44320</v>
      </c>
      <c r="R13" s="21">
        <v>1</v>
      </c>
      <c r="S13" s="21">
        <v>0</v>
      </c>
      <c r="T13" s="21">
        <f>'[1]Consolidado de solicitudes 2021'!Z162</f>
        <v>0</v>
      </c>
      <c r="U13" s="21">
        <f>'[1]Consolidado de solicitudes 2021'!AA162</f>
        <v>0</v>
      </c>
      <c r="V13" s="21">
        <f>'[1]Consolidado de solicitudes 2021'!AB162</f>
        <v>1</v>
      </c>
      <c r="W13" s="21">
        <v>1</v>
      </c>
      <c r="X13" s="21">
        <v>0</v>
      </c>
      <c r="Y13" s="21">
        <v>0</v>
      </c>
      <c r="Z13" s="21">
        <v>0</v>
      </c>
      <c r="AA13" s="21">
        <v>0</v>
      </c>
      <c r="AB13" s="22"/>
      <c r="AC13" s="24" t="str">
        <f>'[1]Consolidado de solicitudes 2021'!AK162</f>
        <v>DIGESTYC</v>
      </c>
      <c r="AD13" s="18">
        <v>44320</v>
      </c>
      <c r="AE13" s="18">
        <v>44320</v>
      </c>
      <c r="AF13" s="18">
        <v>44322</v>
      </c>
      <c r="AG13" s="21">
        <f>'[1]Consolidado de solicitudes 2021'!AQ162</f>
        <v>1</v>
      </c>
      <c r="AH13" s="21">
        <f>'[1]Consolidado de solicitudes 2021'!AR162</f>
        <v>0</v>
      </c>
      <c r="AI13" s="21">
        <f>'[1]Consolidado de solicitudes 2021'!AS162</f>
        <v>1</v>
      </c>
      <c r="AJ13" s="21">
        <f>'[1]Consolidado de solicitudes 2021'!AT162</f>
        <v>0</v>
      </c>
      <c r="AK13" s="21">
        <f>'[1]Consolidado de solicitudes 2021'!AU162</f>
        <v>0</v>
      </c>
      <c r="AL13" s="21">
        <f>'[1]Consolidado de solicitudes 2021'!AV162</f>
        <v>1</v>
      </c>
      <c r="AM13" s="21">
        <f>'[1]Consolidado de solicitudes 2021'!AW162</f>
        <v>0</v>
      </c>
      <c r="AN13" s="21">
        <f>'[1]Consolidado de solicitudes 2021'!AX162</f>
        <v>0</v>
      </c>
      <c r="AO13" s="21">
        <f>'[1]Consolidado de solicitudes 2021'!AY162</f>
        <v>0</v>
      </c>
      <c r="AP13" s="21">
        <f>'[1]Consolidado de solicitudes 2021'!AZ162</f>
        <v>0</v>
      </c>
      <c r="AQ13" s="21">
        <f>'[1]Consolidado de solicitudes 2021'!BA162</f>
        <v>0</v>
      </c>
      <c r="AR13" s="21">
        <f>'[1]Consolidado de solicitudes 2021'!BB162</f>
        <v>0</v>
      </c>
      <c r="AS13" s="21">
        <f>'[1]Consolidado de solicitudes 2021'!BC162</f>
        <v>0</v>
      </c>
      <c r="AT13" s="21">
        <f>'[1]Consolidado de solicitudes 2021'!BD162</f>
        <v>1</v>
      </c>
      <c r="AU13" s="21">
        <f>'[1]Consolidado de solicitudes 2021'!BE162</f>
        <v>0</v>
      </c>
      <c r="AV13" s="21">
        <f>'[1]Consolidado de solicitudes 2021'!BF162</f>
        <v>0</v>
      </c>
      <c r="AW13" s="21">
        <f>'[1]Consolidado de solicitudes 2021'!BM162</f>
        <v>1</v>
      </c>
      <c r="AX13" s="75">
        <f>'[1]Consolidado de solicitudes 2021'!BN162</f>
        <v>0</v>
      </c>
      <c r="AY13" s="75">
        <f>'[1]Consolidado de solicitudes 2021'!BO162</f>
        <v>0</v>
      </c>
      <c r="AZ13" s="75">
        <f>'[1]Consolidado de solicitudes 2021'!BP162</f>
        <v>0</v>
      </c>
      <c r="BA13" s="75">
        <f>'[1]Consolidado de solicitudes 2021'!BQ162</f>
        <v>0</v>
      </c>
      <c r="BB13" s="75">
        <f>'[1]Consolidado de solicitudes 2021'!BR162</f>
        <v>0</v>
      </c>
      <c r="BC13" s="21">
        <f>'[1]Consolidado de solicitudes 2021'!BS162</f>
        <v>0</v>
      </c>
      <c r="BD13" s="75">
        <f>'[1]Consolidado de solicitudes 2021'!BT162</f>
        <v>0</v>
      </c>
    </row>
    <row r="14" spans="2:109" ht="23.1" customHeight="1" x14ac:dyDescent="0.25">
      <c r="B14" s="36">
        <v>6</v>
      </c>
      <c r="C14" s="16" t="str">
        <f>'[1]Consolidado de solicitudes 2021'!C163</f>
        <v>MINEC-2021-0149</v>
      </c>
      <c r="D14" s="32">
        <v>0</v>
      </c>
      <c r="E14" s="32">
        <v>1</v>
      </c>
      <c r="F14" s="58" t="s">
        <v>289</v>
      </c>
      <c r="G14" s="21">
        <v>0</v>
      </c>
      <c r="H14" s="21">
        <v>0</v>
      </c>
      <c r="I14" s="32">
        <v>12</v>
      </c>
      <c r="J14" s="21">
        <v>0</v>
      </c>
      <c r="K14" s="21">
        <v>0</v>
      </c>
      <c r="L14" s="21">
        <v>0</v>
      </c>
      <c r="M14" s="49">
        <v>1</v>
      </c>
      <c r="N14" s="21">
        <f>'[1]Consolidado de solicitudes 2021'!V163</f>
        <v>0</v>
      </c>
      <c r="O14" s="21">
        <v>0</v>
      </c>
      <c r="P14" s="21">
        <v>0</v>
      </c>
      <c r="Q14" s="19">
        <v>44320</v>
      </c>
      <c r="R14" s="21">
        <v>1</v>
      </c>
      <c r="S14" s="21">
        <v>0</v>
      </c>
      <c r="T14" s="21">
        <f>'[1]Consolidado de solicitudes 2021'!Z163</f>
        <v>0</v>
      </c>
      <c r="U14" s="21">
        <f>'[1]Consolidado de solicitudes 2021'!AA163</f>
        <v>0</v>
      </c>
      <c r="V14" s="21">
        <f>'[1]Consolidado de solicitudes 2021'!AB163</f>
        <v>1</v>
      </c>
      <c r="W14" s="21">
        <v>1</v>
      </c>
      <c r="X14" s="21">
        <v>0</v>
      </c>
      <c r="Y14" s="21">
        <v>0</v>
      </c>
      <c r="Z14" s="21">
        <v>0</v>
      </c>
      <c r="AA14" s="21">
        <v>0</v>
      </c>
      <c r="AB14" s="22"/>
      <c r="AC14" s="24" t="str">
        <f>'[1]Consolidado de solicitudes 2021'!AK163</f>
        <v>Dirección de Talento Humano</v>
      </c>
      <c r="AD14" s="18">
        <v>44320</v>
      </c>
      <c r="AE14" s="18">
        <v>44329</v>
      </c>
      <c r="AF14" s="18">
        <v>44329</v>
      </c>
      <c r="AG14" s="21">
        <f>'[1]Consolidado de solicitudes 2021'!AQ163</f>
        <v>1</v>
      </c>
      <c r="AH14" s="21">
        <f>'[1]Consolidado de solicitudes 2021'!AR163</f>
        <v>0</v>
      </c>
      <c r="AI14" s="21">
        <f>'[1]Consolidado de solicitudes 2021'!AS163</f>
        <v>1</v>
      </c>
      <c r="AJ14" s="21">
        <f>'[1]Consolidado de solicitudes 2021'!AT163</f>
        <v>0</v>
      </c>
      <c r="AK14" s="21">
        <f>'[1]Consolidado de solicitudes 2021'!AU163</f>
        <v>0</v>
      </c>
      <c r="AL14" s="21">
        <f>'[1]Consolidado de solicitudes 2021'!AV163</f>
        <v>0</v>
      </c>
      <c r="AM14" s="21">
        <f>'[1]Consolidado de solicitudes 2021'!AW163</f>
        <v>1</v>
      </c>
      <c r="AN14" s="21">
        <f>'[1]Consolidado de solicitudes 2021'!AX163</f>
        <v>0</v>
      </c>
      <c r="AO14" s="21">
        <f>'[1]Consolidado de solicitudes 2021'!AY163</f>
        <v>0</v>
      </c>
      <c r="AP14" s="21">
        <f>'[1]Consolidado de solicitudes 2021'!AZ163</f>
        <v>0</v>
      </c>
      <c r="AQ14" s="21">
        <f>'[1]Consolidado de solicitudes 2021'!BA163</f>
        <v>0</v>
      </c>
      <c r="AR14" s="21">
        <f>'[1]Consolidado de solicitudes 2021'!BB163</f>
        <v>0</v>
      </c>
      <c r="AS14" s="21">
        <f>'[1]Consolidado de solicitudes 2021'!BC163</f>
        <v>0</v>
      </c>
      <c r="AT14" s="21">
        <f>'[1]Consolidado de solicitudes 2021'!BD163</f>
        <v>0</v>
      </c>
      <c r="AU14" s="21">
        <f>'[1]Consolidado de solicitudes 2021'!BE163</f>
        <v>0</v>
      </c>
      <c r="AV14" s="21">
        <f>'[1]Consolidado de solicitudes 2021'!BF163</f>
        <v>1</v>
      </c>
      <c r="AW14" s="21">
        <f>'[1]Consolidado de solicitudes 2021'!BM163</f>
        <v>0</v>
      </c>
      <c r="AX14" s="75">
        <f>'[1]Consolidado de solicitudes 2021'!BN163</f>
        <v>0</v>
      </c>
      <c r="AY14" s="75">
        <f>'[1]Consolidado de solicitudes 2021'!BO163</f>
        <v>0</v>
      </c>
      <c r="AZ14" s="75">
        <f>'[1]Consolidado de solicitudes 2021'!BP163</f>
        <v>0</v>
      </c>
      <c r="BA14" s="75">
        <f>'[1]Consolidado de solicitudes 2021'!BQ163</f>
        <v>0</v>
      </c>
      <c r="BB14" s="75">
        <f>'[1]Consolidado de solicitudes 2021'!BR163</f>
        <v>0</v>
      </c>
      <c r="BC14" s="21">
        <f>'[1]Consolidado de solicitudes 2021'!BS163</f>
        <v>1</v>
      </c>
      <c r="BD14" s="75">
        <f>'[1]Consolidado de solicitudes 2021'!BT163</f>
        <v>0</v>
      </c>
    </row>
    <row r="15" spans="2:109" ht="23.1" customHeight="1" x14ac:dyDescent="0.25">
      <c r="B15" s="36">
        <v>7</v>
      </c>
      <c r="C15" s="16" t="str">
        <f>'[1]Consolidado de solicitudes 2021'!C164</f>
        <v>MINEC-2021-0150</v>
      </c>
      <c r="D15" s="32">
        <v>0</v>
      </c>
      <c r="E15" s="32">
        <v>1</v>
      </c>
      <c r="F15" s="58" t="s">
        <v>290</v>
      </c>
      <c r="G15" s="21">
        <v>0</v>
      </c>
      <c r="H15" s="21">
        <v>1</v>
      </c>
      <c r="I15" s="21">
        <v>0</v>
      </c>
      <c r="J15" s="21">
        <v>0</v>
      </c>
      <c r="K15" s="21">
        <v>0</v>
      </c>
      <c r="L15" s="21">
        <v>0</v>
      </c>
      <c r="M15" s="21">
        <f>'[1]Consolidado de solicitudes 2021'!U164</f>
        <v>0</v>
      </c>
      <c r="N15" s="21">
        <f>'[1]Consolidado de solicitudes 2021'!V164</f>
        <v>0</v>
      </c>
      <c r="O15" s="21">
        <v>0</v>
      </c>
      <c r="P15" s="21">
        <v>0</v>
      </c>
      <c r="Q15" s="19">
        <v>44321</v>
      </c>
      <c r="R15" s="21">
        <v>1</v>
      </c>
      <c r="S15" s="21">
        <v>0</v>
      </c>
      <c r="T15" s="21">
        <f>'[1]Consolidado de solicitudes 2021'!Z164</f>
        <v>0</v>
      </c>
      <c r="U15" s="21">
        <f>'[1]Consolidado de solicitudes 2021'!AA164</f>
        <v>0</v>
      </c>
      <c r="V15" s="21">
        <f>'[1]Consolidado de solicitudes 2021'!AB164</f>
        <v>1</v>
      </c>
      <c r="W15" s="21">
        <v>1</v>
      </c>
      <c r="X15" s="21">
        <v>0</v>
      </c>
      <c r="Y15" s="21">
        <v>0</v>
      </c>
      <c r="Z15" s="21">
        <v>0</v>
      </c>
      <c r="AA15" s="21">
        <v>0</v>
      </c>
      <c r="AB15" s="22"/>
      <c r="AC15" s="24" t="str">
        <f>'[1]Consolidado de solicitudes 2021'!AK164</f>
        <v>DIGESTYC</v>
      </c>
      <c r="AD15" s="18">
        <v>44322</v>
      </c>
      <c r="AE15" s="18">
        <v>44333</v>
      </c>
      <c r="AF15" s="18">
        <v>44333</v>
      </c>
      <c r="AG15" s="21">
        <f>'[1]Consolidado de solicitudes 2021'!AQ164</f>
        <v>0</v>
      </c>
      <c r="AH15" s="21">
        <f>'[1]Consolidado de solicitudes 2021'!AR164</f>
        <v>1</v>
      </c>
      <c r="AI15" s="21">
        <f>'[1]Consolidado de solicitudes 2021'!AS164</f>
        <v>1</v>
      </c>
      <c r="AJ15" s="21">
        <f>'[1]Consolidado de solicitudes 2021'!AT164</f>
        <v>0</v>
      </c>
      <c r="AK15" s="21">
        <f>'[1]Consolidado de solicitudes 2021'!AU164</f>
        <v>0</v>
      </c>
      <c r="AL15" s="21">
        <f>'[1]Consolidado de solicitudes 2021'!AV164</f>
        <v>0</v>
      </c>
      <c r="AM15" s="21">
        <f>'[1]Consolidado de solicitudes 2021'!AW164</f>
        <v>1</v>
      </c>
      <c r="AN15" s="21">
        <f>'[1]Consolidado de solicitudes 2021'!AX164</f>
        <v>0</v>
      </c>
      <c r="AO15" s="21">
        <f>'[1]Consolidado de solicitudes 2021'!AY164</f>
        <v>0</v>
      </c>
      <c r="AP15" s="21">
        <f>'[1]Consolidado de solicitudes 2021'!AZ164</f>
        <v>0</v>
      </c>
      <c r="AQ15" s="21">
        <f>'[1]Consolidado de solicitudes 2021'!BA164</f>
        <v>0</v>
      </c>
      <c r="AR15" s="21">
        <f>'[1]Consolidado de solicitudes 2021'!BB164</f>
        <v>0</v>
      </c>
      <c r="AS15" s="21">
        <f>'[1]Consolidado de solicitudes 2021'!BC164</f>
        <v>0</v>
      </c>
      <c r="AT15" s="21">
        <f>'[1]Consolidado de solicitudes 2021'!BD164</f>
        <v>0</v>
      </c>
      <c r="AU15" s="21">
        <f>'[1]Consolidado de solicitudes 2021'!BE164</f>
        <v>0</v>
      </c>
      <c r="AV15" s="21">
        <f>'[1]Consolidado de solicitudes 2021'!BF164</f>
        <v>1</v>
      </c>
      <c r="AW15" s="21">
        <f>'[1]Consolidado de solicitudes 2021'!BM164</f>
        <v>1</v>
      </c>
      <c r="AX15" s="75">
        <f>'[1]Consolidado de solicitudes 2021'!BN164</f>
        <v>0</v>
      </c>
      <c r="AY15" s="75">
        <f>'[1]Consolidado de solicitudes 2021'!BO164</f>
        <v>0</v>
      </c>
      <c r="AZ15" s="75">
        <f>'[1]Consolidado de solicitudes 2021'!BP164</f>
        <v>0</v>
      </c>
      <c r="BA15" s="75">
        <f>'[1]Consolidado de solicitudes 2021'!BQ164</f>
        <v>0</v>
      </c>
      <c r="BB15" s="75">
        <f>'[1]Consolidado de solicitudes 2021'!BR164</f>
        <v>0</v>
      </c>
      <c r="BC15" s="21">
        <f>'[1]Consolidado de solicitudes 2021'!BS164</f>
        <v>0</v>
      </c>
      <c r="BD15" s="75">
        <f>'[1]Consolidado de solicitudes 2021'!BT164</f>
        <v>0</v>
      </c>
    </row>
    <row r="16" spans="2:109" ht="23.1" customHeight="1" x14ac:dyDescent="0.25">
      <c r="B16" s="36">
        <v>8</v>
      </c>
      <c r="C16" s="16" t="str">
        <f>'[1]Consolidado de solicitudes 2021'!C165</f>
        <v>MINEC-2021-0151</v>
      </c>
      <c r="D16" s="32">
        <v>0</v>
      </c>
      <c r="E16" s="32">
        <v>1</v>
      </c>
      <c r="F16" s="58" t="s">
        <v>291</v>
      </c>
      <c r="G16" s="21">
        <v>0</v>
      </c>
      <c r="H16" s="21">
        <v>11</v>
      </c>
      <c r="I16" s="21">
        <v>0</v>
      </c>
      <c r="J16" s="21">
        <v>0</v>
      </c>
      <c r="K16" s="21">
        <v>0</v>
      </c>
      <c r="L16" s="21">
        <v>0</v>
      </c>
      <c r="M16" s="21">
        <f>'[1]Consolidado de solicitudes 2021'!U165</f>
        <v>0</v>
      </c>
      <c r="N16" s="21">
        <f>'[1]Consolidado de solicitudes 2021'!V165</f>
        <v>0</v>
      </c>
      <c r="O16" s="21">
        <v>0</v>
      </c>
      <c r="P16" s="21">
        <v>0</v>
      </c>
      <c r="Q16" s="19">
        <v>44322</v>
      </c>
      <c r="R16" s="21">
        <v>1</v>
      </c>
      <c r="S16" s="21">
        <v>0</v>
      </c>
      <c r="T16" s="21">
        <f>'[1]Consolidado de solicitudes 2021'!Z165</f>
        <v>0</v>
      </c>
      <c r="U16" s="21">
        <f>'[1]Consolidado de solicitudes 2021'!AA165</f>
        <v>0</v>
      </c>
      <c r="V16" s="21">
        <f>'[1]Consolidado de solicitudes 2021'!AB165</f>
        <v>1</v>
      </c>
      <c r="W16" s="21">
        <v>1</v>
      </c>
      <c r="X16" s="21">
        <v>0</v>
      </c>
      <c r="Y16" s="21">
        <v>0</v>
      </c>
      <c r="Z16" s="21">
        <v>0</v>
      </c>
      <c r="AA16" s="21">
        <v>0</v>
      </c>
      <c r="AB16" s="22"/>
      <c r="AC16" s="24" t="str">
        <f>'[1]Consolidado de solicitudes 2021'!AK165</f>
        <v>DATCO</v>
      </c>
      <c r="AD16" s="18">
        <v>44322</v>
      </c>
      <c r="AE16" s="18">
        <v>44329</v>
      </c>
      <c r="AF16" s="18">
        <v>44330</v>
      </c>
      <c r="AG16" s="21">
        <f>'[1]Consolidado de solicitudes 2021'!AQ165</f>
        <v>1</v>
      </c>
      <c r="AH16" s="21">
        <f>'[1]Consolidado de solicitudes 2021'!AR165</f>
        <v>0</v>
      </c>
      <c r="AI16" s="21">
        <f>'[1]Consolidado de solicitudes 2021'!AS165</f>
        <v>1</v>
      </c>
      <c r="AJ16" s="21">
        <f>'[1]Consolidado de solicitudes 2021'!AT165</f>
        <v>0</v>
      </c>
      <c r="AK16" s="21">
        <f>'[1]Consolidado de solicitudes 2021'!AU165</f>
        <v>0</v>
      </c>
      <c r="AL16" s="21">
        <f>'[1]Consolidado de solicitudes 2021'!AV165</f>
        <v>1</v>
      </c>
      <c r="AM16" s="21">
        <f>'[1]Consolidado de solicitudes 2021'!AW165</f>
        <v>0</v>
      </c>
      <c r="AN16" s="21">
        <f>'[1]Consolidado de solicitudes 2021'!AX165</f>
        <v>0</v>
      </c>
      <c r="AO16" s="21">
        <f>'[1]Consolidado de solicitudes 2021'!AY165</f>
        <v>0</v>
      </c>
      <c r="AP16" s="21">
        <f>'[1]Consolidado de solicitudes 2021'!AZ165</f>
        <v>0</v>
      </c>
      <c r="AQ16" s="21">
        <f>'[1]Consolidado de solicitudes 2021'!BA165</f>
        <v>0</v>
      </c>
      <c r="AR16" s="21">
        <f>'[1]Consolidado de solicitudes 2021'!BB165</f>
        <v>0</v>
      </c>
      <c r="AS16" s="21">
        <f>'[1]Consolidado de solicitudes 2021'!BC165</f>
        <v>0</v>
      </c>
      <c r="AT16" s="21">
        <f>'[1]Consolidado de solicitudes 2021'!BD165</f>
        <v>0</v>
      </c>
      <c r="AU16" s="21">
        <f>'[1]Consolidado de solicitudes 2021'!BE165</f>
        <v>1</v>
      </c>
      <c r="AV16" s="21">
        <f>'[1]Consolidado de solicitudes 2021'!BF165</f>
        <v>0</v>
      </c>
      <c r="AW16" s="21">
        <f>'[1]Consolidado de solicitudes 2021'!BM165</f>
        <v>1</v>
      </c>
      <c r="AX16" s="75">
        <f>'[1]Consolidado de solicitudes 2021'!BN165</f>
        <v>0</v>
      </c>
      <c r="AY16" s="75">
        <f>'[1]Consolidado de solicitudes 2021'!BO165</f>
        <v>0</v>
      </c>
      <c r="AZ16" s="75">
        <f>'[1]Consolidado de solicitudes 2021'!BP165</f>
        <v>0</v>
      </c>
      <c r="BA16" s="75">
        <f>'[1]Consolidado de solicitudes 2021'!BQ165</f>
        <v>0</v>
      </c>
      <c r="BB16" s="75">
        <f>'[1]Consolidado de solicitudes 2021'!BR165</f>
        <v>0</v>
      </c>
      <c r="BC16" s="21">
        <f>'[1]Consolidado de solicitudes 2021'!BS165</f>
        <v>0</v>
      </c>
      <c r="BD16" s="75">
        <f>'[1]Consolidado de solicitudes 2021'!BT165</f>
        <v>0</v>
      </c>
    </row>
    <row r="17" spans="2:56" ht="23.1" customHeight="1" x14ac:dyDescent="0.25">
      <c r="B17" s="36">
        <v>9</v>
      </c>
      <c r="C17" s="16" t="str">
        <f>'[1]Consolidado de solicitudes 2021'!C166</f>
        <v>MINEC-2021-0152</v>
      </c>
      <c r="D17" s="32">
        <v>0</v>
      </c>
      <c r="E17" s="32">
        <v>1</v>
      </c>
      <c r="F17" s="58" t="s">
        <v>292</v>
      </c>
      <c r="G17" s="21">
        <v>0</v>
      </c>
      <c r="H17" s="21">
        <v>1</v>
      </c>
      <c r="I17" s="21">
        <v>0</v>
      </c>
      <c r="J17" s="21">
        <v>0</v>
      </c>
      <c r="K17" s="21">
        <v>0</v>
      </c>
      <c r="L17" s="21">
        <v>0</v>
      </c>
      <c r="M17" s="21">
        <f>'[1]Consolidado de solicitudes 2021'!U166</f>
        <v>0</v>
      </c>
      <c r="N17" s="21">
        <f>'[1]Consolidado de solicitudes 2021'!V166</f>
        <v>0</v>
      </c>
      <c r="O17" s="21">
        <v>0</v>
      </c>
      <c r="P17" s="21">
        <v>0</v>
      </c>
      <c r="Q17" s="19">
        <v>44322</v>
      </c>
      <c r="R17" s="21">
        <v>1</v>
      </c>
      <c r="S17" s="21">
        <v>0</v>
      </c>
      <c r="T17" s="21">
        <f>'[1]Consolidado de solicitudes 2021'!Z166</f>
        <v>0</v>
      </c>
      <c r="U17" s="21">
        <f>'[1]Consolidado de solicitudes 2021'!AA166</f>
        <v>0</v>
      </c>
      <c r="V17" s="21">
        <f>'[1]Consolidado de solicitudes 2021'!AB166</f>
        <v>1</v>
      </c>
      <c r="W17" s="21">
        <v>1</v>
      </c>
      <c r="X17" s="21">
        <v>0</v>
      </c>
      <c r="Y17" s="21">
        <v>0</v>
      </c>
      <c r="Z17" s="21">
        <v>0</v>
      </c>
      <c r="AA17" s="21">
        <v>0</v>
      </c>
      <c r="AB17" s="22"/>
      <c r="AC17" s="24" t="str">
        <f>'[1]Consolidado de solicitudes 2021'!AK166</f>
        <v>DIGESTYC</v>
      </c>
      <c r="AD17" s="18">
        <v>44322</v>
      </c>
      <c r="AE17" s="18">
        <v>44322</v>
      </c>
      <c r="AF17" s="18">
        <v>44323</v>
      </c>
      <c r="AG17" s="21">
        <f>'[1]Consolidado de solicitudes 2021'!AQ166</f>
        <v>1</v>
      </c>
      <c r="AH17" s="21">
        <f>'[1]Consolidado de solicitudes 2021'!AR166</f>
        <v>0</v>
      </c>
      <c r="AI17" s="21">
        <f>'[1]Consolidado de solicitudes 2021'!AS166</f>
        <v>1</v>
      </c>
      <c r="AJ17" s="21">
        <f>'[1]Consolidado de solicitudes 2021'!AT166</f>
        <v>0</v>
      </c>
      <c r="AK17" s="21">
        <f>'[1]Consolidado de solicitudes 2021'!AU166</f>
        <v>0</v>
      </c>
      <c r="AL17" s="21">
        <f>'[1]Consolidado de solicitudes 2021'!AV166</f>
        <v>0</v>
      </c>
      <c r="AM17" s="21">
        <f>'[1]Consolidado de solicitudes 2021'!AW166</f>
        <v>1</v>
      </c>
      <c r="AN17" s="21">
        <f>'[1]Consolidado de solicitudes 2021'!AX166</f>
        <v>0</v>
      </c>
      <c r="AO17" s="21">
        <f>'[1]Consolidado de solicitudes 2021'!AY166</f>
        <v>0</v>
      </c>
      <c r="AP17" s="21">
        <f>'[1]Consolidado de solicitudes 2021'!AZ166</f>
        <v>0</v>
      </c>
      <c r="AQ17" s="21">
        <f>'[1]Consolidado de solicitudes 2021'!BA166</f>
        <v>0</v>
      </c>
      <c r="AR17" s="21">
        <f>'[1]Consolidado de solicitudes 2021'!BB166</f>
        <v>0</v>
      </c>
      <c r="AS17" s="21">
        <f>'[1]Consolidado de solicitudes 2021'!BC166</f>
        <v>0</v>
      </c>
      <c r="AT17" s="21">
        <f>'[1]Consolidado de solicitudes 2021'!BD166</f>
        <v>1</v>
      </c>
      <c r="AU17" s="21">
        <f>'[1]Consolidado de solicitudes 2021'!BE166</f>
        <v>0</v>
      </c>
      <c r="AV17" s="21">
        <f>'[1]Consolidado de solicitudes 2021'!BF166</f>
        <v>0</v>
      </c>
      <c r="AW17" s="21">
        <f>'[1]Consolidado de solicitudes 2021'!BM166</f>
        <v>1</v>
      </c>
      <c r="AX17" s="75">
        <f>'[1]Consolidado de solicitudes 2021'!BN166</f>
        <v>0</v>
      </c>
      <c r="AY17" s="75">
        <f>'[1]Consolidado de solicitudes 2021'!BO166</f>
        <v>0</v>
      </c>
      <c r="AZ17" s="75">
        <f>'[1]Consolidado de solicitudes 2021'!BP166</f>
        <v>0</v>
      </c>
      <c r="BA17" s="75">
        <f>'[1]Consolidado de solicitudes 2021'!BQ166</f>
        <v>0</v>
      </c>
      <c r="BB17" s="75">
        <f>'[1]Consolidado de solicitudes 2021'!BR166</f>
        <v>0</v>
      </c>
      <c r="BC17" s="21">
        <f>'[1]Consolidado de solicitudes 2021'!BS166</f>
        <v>0</v>
      </c>
      <c r="BD17" s="75">
        <f>'[1]Consolidado de solicitudes 2021'!BT166</f>
        <v>0</v>
      </c>
    </row>
    <row r="18" spans="2:56" ht="23.1" customHeight="1" x14ac:dyDescent="0.25">
      <c r="B18" s="36">
        <v>10</v>
      </c>
      <c r="C18" s="16" t="str">
        <f>'[1]Consolidado de solicitudes 2021'!C167</f>
        <v>MINEC-2021-0153</v>
      </c>
      <c r="D18" s="32">
        <v>0</v>
      </c>
      <c r="E18" s="32">
        <v>1</v>
      </c>
      <c r="F18" s="58" t="s">
        <v>293</v>
      </c>
      <c r="G18" s="21">
        <v>0</v>
      </c>
      <c r="H18" s="21">
        <v>1</v>
      </c>
      <c r="I18" s="21">
        <v>0</v>
      </c>
      <c r="J18" s="21">
        <v>0</v>
      </c>
      <c r="K18" s="21">
        <v>0</v>
      </c>
      <c r="L18" s="21">
        <v>0</v>
      </c>
      <c r="M18" s="21">
        <f>'[1]Consolidado de solicitudes 2021'!U167</f>
        <v>0</v>
      </c>
      <c r="N18" s="21">
        <f>'[1]Consolidado de solicitudes 2021'!V167</f>
        <v>0</v>
      </c>
      <c r="O18" s="21">
        <v>0</v>
      </c>
      <c r="P18" s="21">
        <v>0</v>
      </c>
      <c r="Q18" s="19">
        <v>44322</v>
      </c>
      <c r="R18" s="21">
        <v>1</v>
      </c>
      <c r="S18" s="21">
        <v>0</v>
      </c>
      <c r="T18" s="21">
        <f>'[1]Consolidado de solicitudes 2021'!Z167</f>
        <v>0</v>
      </c>
      <c r="U18" s="21">
        <f>'[1]Consolidado de solicitudes 2021'!AA167</f>
        <v>0</v>
      </c>
      <c r="V18" s="21">
        <f>'[1]Consolidado de solicitudes 2021'!AB167</f>
        <v>1</v>
      </c>
      <c r="W18" s="21">
        <v>1</v>
      </c>
      <c r="X18" s="21">
        <v>0</v>
      </c>
      <c r="Y18" s="21">
        <v>0</v>
      </c>
      <c r="Z18" s="21">
        <v>0</v>
      </c>
      <c r="AA18" s="21">
        <v>0</v>
      </c>
      <c r="AB18" s="22"/>
      <c r="AC18" s="24" t="str">
        <f>'[1]Consolidado de solicitudes 2021'!AK167</f>
        <v>Dirección de Hidrocarburos y Minas</v>
      </c>
      <c r="AD18" s="18">
        <v>44322</v>
      </c>
      <c r="AE18" s="18">
        <v>44323</v>
      </c>
      <c r="AF18" s="18">
        <v>44323</v>
      </c>
      <c r="AG18" s="21">
        <f>'[1]Consolidado de solicitudes 2021'!AQ167</f>
        <v>1</v>
      </c>
      <c r="AH18" s="21">
        <f>'[1]Consolidado de solicitudes 2021'!AR167</f>
        <v>0</v>
      </c>
      <c r="AI18" s="21">
        <f>'[1]Consolidado de solicitudes 2021'!AS167</f>
        <v>1</v>
      </c>
      <c r="AJ18" s="21">
        <f>'[1]Consolidado de solicitudes 2021'!AT167</f>
        <v>0</v>
      </c>
      <c r="AK18" s="21">
        <f>'[1]Consolidado de solicitudes 2021'!AU167</f>
        <v>0</v>
      </c>
      <c r="AL18" s="21">
        <f>'[1]Consolidado de solicitudes 2021'!AV167</f>
        <v>0</v>
      </c>
      <c r="AM18" s="21">
        <f>'[1]Consolidado de solicitudes 2021'!AW167</f>
        <v>1</v>
      </c>
      <c r="AN18" s="21">
        <f>'[1]Consolidado de solicitudes 2021'!AX167</f>
        <v>0</v>
      </c>
      <c r="AO18" s="21">
        <f>'[1]Consolidado de solicitudes 2021'!AY167</f>
        <v>0</v>
      </c>
      <c r="AP18" s="21">
        <f>'[1]Consolidado de solicitudes 2021'!AZ167</f>
        <v>0</v>
      </c>
      <c r="AQ18" s="21">
        <f>'[1]Consolidado de solicitudes 2021'!BA167</f>
        <v>0</v>
      </c>
      <c r="AR18" s="21">
        <f>'[1]Consolidado de solicitudes 2021'!BB167</f>
        <v>0</v>
      </c>
      <c r="AS18" s="21">
        <f>'[1]Consolidado de solicitudes 2021'!BC167</f>
        <v>0</v>
      </c>
      <c r="AT18" s="21">
        <f>'[1]Consolidado de solicitudes 2021'!BD167</f>
        <v>0</v>
      </c>
      <c r="AU18" s="21">
        <f>'[1]Consolidado de solicitudes 2021'!BE167</f>
        <v>0</v>
      </c>
      <c r="AV18" s="21">
        <f>'[1]Consolidado de solicitudes 2021'!BF167</f>
        <v>1</v>
      </c>
      <c r="AW18" s="21">
        <f>'[1]Consolidado de solicitudes 2021'!BM167</f>
        <v>1</v>
      </c>
      <c r="AX18" s="75">
        <f>'[1]Consolidado de solicitudes 2021'!BN167</f>
        <v>0</v>
      </c>
      <c r="AY18" s="75">
        <f>'[1]Consolidado de solicitudes 2021'!BO167</f>
        <v>0</v>
      </c>
      <c r="AZ18" s="75">
        <f>'[1]Consolidado de solicitudes 2021'!BP167</f>
        <v>0</v>
      </c>
      <c r="BA18" s="75">
        <f>'[1]Consolidado de solicitudes 2021'!BQ167</f>
        <v>0</v>
      </c>
      <c r="BB18" s="75">
        <f>'[1]Consolidado de solicitudes 2021'!BR167</f>
        <v>0</v>
      </c>
      <c r="BC18" s="21">
        <f>'[1]Consolidado de solicitudes 2021'!BS167</f>
        <v>0</v>
      </c>
      <c r="BD18" s="75">
        <f>'[1]Consolidado de solicitudes 2021'!BT167</f>
        <v>0</v>
      </c>
    </row>
    <row r="19" spans="2:56" ht="23.1" customHeight="1" x14ac:dyDescent="0.25">
      <c r="B19" s="36">
        <v>11</v>
      </c>
      <c r="C19" s="16" t="str">
        <f>'[1]Consolidado de solicitudes 2021'!C168</f>
        <v>MINEC-2021-0154</v>
      </c>
      <c r="D19" s="32">
        <v>0</v>
      </c>
      <c r="E19" s="32">
        <v>1</v>
      </c>
      <c r="F19" s="58" t="s">
        <v>294</v>
      </c>
      <c r="G19" s="21">
        <v>0</v>
      </c>
      <c r="H19" s="21">
        <v>1</v>
      </c>
      <c r="I19" s="21">
        <v>0</v>
      </c>
      <c r="J19" s="21">
        <v>0</v>
      </c>
      <c r="K19" s="21">
        <v>0</v>
      </c>
      <c r="L19" s="21">
        <v>0</v>
      </c>
      <c r="M19" s="21">
        <f>'[1]Consolidado de solicitudes 2021'!U168</f>
        <v>0</v>
      </c>
      <c r="N19" s="21">
        <f>'[1]Consolidado de solicitudes 2021'!V168</f>
        <v>0</v>
      </c>
      <c r="O19" s="21">
        <v>0</v>
      </c>
      <c r="P19" s="21">
        <v>0</v>
      </c>
      <c r="Q19" s="19">
        <v>44323</v>
      </c>
      <c r="R19" s="21">
        <v>1</v>
      </c>
      <c r="S19" s="21">
        <v>0</v>
      </c>
      <c r="T19" s="21">
        <f>'[1]Consolidado de solicitudes 2021'!Z168</f>
        <v>0</v>
      </c>
      <c r="U19" s="21">
        <f>'[1]Consolidado de solicitudes 2021'!AA168</f>
        <v>0</v>
      </c>
      <c r="V19" s="21">
        <f>'[1]Consolidado de solicitudes 2021'!AB168</f>
        <v>1</v>
      </c>
      <c r="W19" s="21">
        <v>1</v>
      </c>
      <c r="X19" s="21">
        <v>0</v>
      </c>
      <c r="Y19" s="21">
        <v>0</v>
      </c>
      <c r="Z19" s="21">
        <v>0</v>
      </c>
      <c r="AA19" s="21">
        <v>0</v>
      </c>
      <c r="AB19" s="22"/>
      <c r="AC19" s="24" t="str">
        <f>'[1]Consolidado de solicitudes 2021'!AK168</f>
        <v>DIGESTYC</v>
      </c>
      <c r="AD19" s="18">
        <v>44323</v>
      </c>
      <c r="AE19" s="18">
        <v>44323</v>
      </c>
      <c r="AF19" s="18">
        <v>44329</v>
      </c>
      <c r="AG19" s="21">
        <f>'[1]Consolidado de solicitudes 2021'!AQ168</f>
        <v>1</v>
      </c>
      <c r="AH19" s="21">
        <f>'[1]Consolidado de solicitudes 2021'!AR168</f>
        <v>0</v>
      </c>
      <c r="AI19" s="21">
        <f>'[1]Consolidado de solicitudes 2021'!AS168</f>
        <v>1</v>
      </c>
      <c r="AJ19" s="21">
        <f>'[1]Consolidado de solicitudes 2021'!AT168</f>
        <v>0</v>
      </c>
      <c r="AK19" s="21">
        <f>'[1]Consolidado de solicitudes 2021'!AU168</f>
        <v>0</v>
      </c>
      <c r="AL19" s="21">
        <f>'[1]Consolidado de solicitudes 2021'!AV168</f>
        <v>1</v>
      </c>
      <c r="AM19" s="21">
        <f>'[1]Consolidado de solicitudes 2021'!AW168</f>
        <v>0</v>
      </c>
      <c r="AN19" s="21">
        <f>'[1]Consolidado de solicitudes 2021'!AX168</f>
        <v>0</v>
      </c>
      <c r="AO19" s="21">
        <f>'[1]Consolidado de solicitudes 2021'!AY168</f>
        <v>0</v>
      </c>
      <c r="AP19" s="21">
        <f>'[1]Consolidado de solicitudes 2021'!AZ168</f>
        <v>0</v>
      </c>
      <c r="AQ19" s="21">
        <f>'[1]Consolidado de solicitudes 2021'!BA168</f>
        <v>0</v>
      </c>
      <c r="AR19" s="21">
        <f>'[1]Consolidado de solicitudes 2021'!BB168</f>
        <v>0</v>
      </c>
      <c r="AS19" s="21">
        <f>'[1]Consolidado de solicitudes 2021'!BC168</f>
        <v>0</v>
      </c>
      <c r="AT19" s="21">
        <f>'[1]Consolidado de solicitudes 2021'!BD168</f>
        <v>0</v>
      </c>
      <c r="AU19" s="21">
        <f>'[1]Consolidado de solicitudes 2021'!BE168</f>
        <v>1</v>
      </c>
      <c r="AV19" s="21">
        <f>'[1]Consolidado de solicitudes 2021'!BF168</f>
        <v>0</v>
      </c>
      <c r="AW19" s="21">
        <f>'[1]Consolidado de solicitudes 2021'!BM168</f>
        <v>1</v>
      </c>
      <c r="AX19" s="75">
        <f>'[1]Consolidado de solicitudes 2021'!BN168</f>
        <v>0</v>
      </c>
      <c r="AY19" s="75">
        <f>'[1]Consolidado de solicitudes 2021'!BO168</f>
        <v>0</v>
      </c>
      <c r="AZ19" s="75">
        <f>'[1]Consolidado de solicitudes 2021'!BP168</f>
        <v>0</v>
      </c>
      <c r="BA19" s="75">
        <f>'[1]Consolidado de solicitudes 2021'!BQ168</f>
        <v>0</v>
      </c>
      <c r="BB19" s="75">
        <f>'[1]Consolidado de solicitudes 2021'!BR168</f>
        <v>0</v>
      </c>
      <c r="BC19" s="21">
        <f>'[1]Consolidado de solicitudes 2021'!BS168</f>
        <v>0</v>
      </c>
      <c r="BD19" s="75">
        <f>'[1]Consolidado de solicitudes 2021'!BT168</f>
        <v>0</v>
      </c>
    </row>
    <row r="20" spans="2:56" ht="23.1" customHeight="1" x14ac:dyDescent="0.25">
      <c r="B20" s="36">
        <v>12</v>
      </c>
      <c r="C20" s="16" t="str">
        <f>'[1]Consolidado de solicitudes 2021'!C169</f>
        <v>MINEC-2021-0155</v>
      </c>
      <c r="D20" s="32">
        <v>0</v>
      </c>
      <c r="E20" s="32">
        <v>1</v>
      </c>
      <c r="F20" s="58" t="s">
        <v>295</v>
      </c>
      <c r="G20" s="21">
        <v>0</v>
      </c>
      <c r="H20" s="21">
        <v>1</v>
      </c>
      <c r="I20" s="21">
        <v>0</v>
      </c>
      <c r="J20" s="21">
        <v>0</v>
      </c>
      <c r="K20" s="21">
        <v>0</v>
      </c>
      <c r="L20" s="21">
        <v>0</v>
      </c>
      <c r="M20" s="21">
        <f>'[1]Consolidado de solicitudes 2021'!U169</f>
        <v>0</v>
      </c>
      <c r="N20" s="21">
        <f>'[1]Consolidado de solicitudes 2021'!V169</f>
        <v>0</v>
      </c>
      <c r="O20" s="21">
        <v>0</v>
      </c>
      <c r="P20" s="21">
        <v>0</v>
      </c>
      <c r="Q20" s="19">
        <v>44323</v>
      </c>
      <c r="R20" s="21">
        <v>1</v>
      </c>
      <c r="S20" s="21">
        <v>0</v>
      </c>
      <c r="T20" s="21">
        <f>'[1]Consolidado de solicitudes 2021'!Z169</f>
        <v>0</v>
      </c>
      <c r="U20" s="21">
        <f>'[1]Consolidado de solicitudes 2021'!AA169</f>
        <v>0</v>
      </c>
      <c r="V20" s="21">
        <f>'[1]Consolidado de solicitudes 2021'!AB169</f>
        <v>1</v>
      </c>
      <c r="W20" s="21">
        <v>1</v>
      </c>
      <c r="X20" s="21">
        <v>0</v>
      </c>
      <c r="Y20" s="21">
        <v>0</v>
      </c>
      <c r="Z20" s="21">
        <v>0</v>
      </c>
      <c r="AA20" s="21">
        <v>0</v>
      </c>
      <c r="AB20" s="22"/>
      <c r="AC20" s="24" t="str">
        <f>'[1]Consolidado de solicitudes 2021'!AK169</f>
        <v>DIGESTYC</v>
      </c>
      <c r="AD20" s="18">
        <v>44323</v>
      </c>
      <c r="AE20" s="18">
        <v>44323</v>
      </c>
      <c r="AF20" s="18">
        <v>44329</v>
      </c>
      <c r="AG20" s="21">
        <f>'[1]Consolidado de solicitudes 2021'!AQ169</f>
        <v>0</v>
      </c>
      <c r="AH20" s="21">
        <f>'[1]Consolidado de solicitudes 2021'!AR169</f>
        <v>1</v>
      </c>
      <c r="AI20" s="21">
        <f>'[1]Consolidado de solicitudes 2021'!AS169</f>
        <v>1</v>
      </c>
      <c r="AJ20" s="21">
        <f>'[1]Consolidado de solicitudes 2021'!AT169</f>
        <v>0</v>
      </c>
      <c r="AK20" s="21">
        <f>'[1]Consolidado de solicitudes 2021'!AU169</f>
        <v>0</v>
      </c>
      <c r="AL20" s="21">
        <f>'[1]Consolidado de solicitudes 2021'!AV169</f>
        <v>0</v>
      </c>
      <c r="AM20" s="21">
        <f>'[1]Consolidado de solicitudes 2021'!AW169</f>
        <v>1</v>
      </c>
      <c r="AN20" s="21">
        <f>'[1]Consolidado de solicitudes 2021'!AX169</f>
        <v>0</v>
      </c>
      <c r="AO20" s="21">
        <f>'[1]Consolidado de solicitudes 2021'!AY169</f>
        <v>0</v>
      </c>
      <c r="AP20" s="21">
        <f>'[1]Consolidado de solicitudes 2021'!AZ169</f>
        <v>0</v>
      </c>
      <c r="AQ20" s="21">
        <f>'[1]Consolidado de solicitudes 2021'!BA169</f>
        <v>0</v>
      </c>
      <c r="AR20" s="21">
        <f>'[1]Consolidado de solicitudes 2021'!BB169</f>
        <v>0</v>
      </c>
      <c r="AS20" s="21">
        <f>'[1]Consolidado de solicitudes 2021'!BC169</f>
        <v>0</v>
      </c>
      <c r="AT20" s="21">
        <f>'[1]Consolidado de solicitudes 2021'!BD169</f>
        <v>0</v>
      </c>
      <c r="AU20" s="21">
        <f>'[1]Consolidado de solicitudes 2021'!BE169</f>
        <v>1</v>
      </c>
      <c r="AV20" s="21">
        <f>'[1]Consolidado de solicitudes 2021'!BF169</f>
        <v>0</v>
      </c>
      <c r="AW20" s="21">
        <f>'[1]Consolidado de solicitudes 2021'!BM169</f>
        <v>1</v>
      </c>
      <c r="AX20" s="75">
        <f>'[1]Consolidado de solicitudes 2021'!BN169</f>
        <v>0</v>
      </c>
      <c r="AY20" s="75">
        <f>'[1]Consolidado de solicitudes 2021'!BO169</f>
        <v>0</v>
      </c>
      <c r="AZ20" s="75">
        <f>'[1]Consolidado de solicitudes 2021'!BP169</f>
        <v>0</v>
      </c>
      <c r="BA20" s="75">
        <f>'[1]Consolidado de solicitudes 2021'!BQ169</f>
        <v>0</v>
      </c>
      <c r="BB20" s="75">
        <f>'[1]Consolidado de solicitudes 2021'!BR169</f>
        <v>0</v>
      </c>
      <c r="BC20" s="21">
        <f>'[1]Consolidado de solicitudes 2021'!BS169</f>
        <v>0</v>
      </c>
      <c r="BD20" s="75">
        <f>'[1]Consolidado de solicitudes 2021'!BT169</f>
        <v>0</v>
      </c>
    </row>
    <row r="21" spans="2:56" ht="23.1" customHeight="1" x14ac:dyDescent="0.25">
      <c r="B21" s="36">
        <v>13</v>
      </c>
      <c r="C21" s="16" t="str">
        <f>'[1]Consolidado de solicitudes 2021'!C170</f>
        <v>MINEC-2021-0156</v>
      </c>
      <c r="D21" s="32">
        <v>0</v>
      </c>
      <c r="E21" s="32">
        <v>1</v>
      </c>
      <c r="F21" s="58" t="s">
        <v>296</v>
      </c>
      <c r="G21" s="21">
        <v>0</v>
      </c>
      <c r="H21" s="21">
        <v>6</v>
      </c>
      <c r="I21" s="21">
        <v>0</v>
      </c>
      <c r="J21" s="21">
        <v>0</v>
      </c>
      <c r="K21" s="21">
        <v>0</v>
      </c>
      <c r="L21" s="21">
        <v>0</v>
      </c>
      <c r="M21" s="21">
        <f>'[1]Consolidado de solicitudes 2021'!U170</f>
        <v>0</v>
      </c>
      <c r="N21" s="21">
        <f>'[1]Consolidado de solicitudes 2021'!V170</f>
        <v>0</v>
      </c>
      <c r="O21" s="21">
        <v>0</v>
      </c>
      <c r="P21" s="21">
        <v>0</v>
      </c>
      <c r="Q21" s="19">
        <v>44328</v>
      </c>
      <c r="R21" s="21">
        <v>1</v>
      </c>
      <c r="S21" s="21">
        <v>0</v>
      </c>
      <c r="T21" s="21">
        <f>'[1]Consolidado de solicitudes 2021'!Z170</f>
        <v>0</v>
      </c>
      <c r="U21" s="21">
        <f>'[1]Consolidado de solicitudes 2021'!AA170</f>
        <v>0</v>
      </c>
      <c r="V21" s="21">
        <f>'[1]Consolidado de solicitudes 2021'!AB170</f>
        <v>1</v>
      </c>
      <c r="W21" s="21">
        <v>1</v>
      </c>
      <c r="X21" s="21">
        <v>0</v>
      </c>
      <c r="Y21" s="21">
        <v>0</v>
      </c>
      <c r="Z21" s="21">
        <v>0</v>
      </c>
      <c r="AA21" s="21">
        <v>0</v>
      </c>
      <c r="AB21" s="22"/>
      <c r="AC21" s="24" t="str">
        <f>'[1]Consolidado de solicitudes 2021'!AK170</f>
        <v>DIGESTYC</v>
      </c>
      <c r="AD21" s="18">
        <v>44328</v>
      </c>
      <c r="AE21" s="18">
        <v>44329</v>
      </c>
      <c r="AF21" s="18">
        <v>44334</v>
      </c>
      <c r="AG21" s="21">
        <f>'[1]Consolidado de solicitudes 2021'!AQ170</f>
        <v>0</v>
      </c>
      <c r="AH21" s="21">
        <f>'[1]Consolidado de solicitudes 2021'!AR170</f>
        <v>1</v>
      </c>
      <c r="AI21" s="21">
        <f>'[1]Consolidado de solicitudes 2021'!AS170</f>
        <v>1</v>
      </c>
      <c r="AJ21" s="21">
        <f>'[1]Consolidado de solicitudes 2021'!AT170</f>
        <v>0</v>
      </c>
      <c r="AK21" s="21">
        <f>'[1]Consolidado de solicitudes 2021'!AU170</f>
        <v>0</v>
      </c>
      <c r="AL21" s="21">
        <f>'[1]Consolidado de solicitudes 2021'!AV170</f>
        <v>0</v>
      </c>
      <c r="AM21" s="21">
        <f>'[1]Consolidado de solicitudes 2021'!AW170</f>
        <v>1</v>
      </c>
      <c r="AN21" s="21">
        <f>'[1]Consolidado de solicitudes 2021'!AX170</f>
        <v>0</v>
      </c>
      <c r="AO21" s="21">
        <f>'[1]Consolidado de solicitudes 2021'!AY170</f>
        <v>0</v>
      </c>
      <c r="AP21" s="21">
        <f>'[1]Consolidado de solicitudes 2021'!AZ170</f>
        <v>0</v>
      </c>
      <c r="AQ21" s="21">
        <f>'[1]Consolidado de solicitudes 2021'!BA170</f>
        <v>0</v>
      </c>
      <c r="AR21" s="21">
        <f>'[1]Consolidado de solicitudes 2021'!BB170</f>
        <v>0</v>
      </c>
      <c r="AS21" s="21">
        <f>'[1]Consolidado de solicitudes 2021'!BC170</f>
        <v>0</v>
      </c>
      <c r="AT21" s="21">
        <f>'[1]Consolidado de solicitudes 2021'!BD170</f>
        <v>0</v>
      </c>
      <c r="AU21" s="21">
        <f>'[1]Consolidado de solicitudes 2021'!BE170</f>
        <v>1</v>
      </c>
      <c r="AV21" s="21">
        <f>'[1]Consolidado de solicitudes 2021'!BF170</f>
        <v>0</v>
      </c>
      <c r="AW21" s="21">
        <f>'[1]Consolidado de solicitudes 2021'!BM170</f>
        <v>1</v>
      </c>
      <c r="AX21" s="75">
        <f>'[1]Consolidado de solicitudes 2021'!BN170</f>
        <v>0</v>
      </c>
      <c r="AY21" s="75">
        <f>'[1]Consolidado de solicitudes 2021'!BO170</f>
        <v>0</v>
      </c>
      <c r="AZ21" s="75">
        <f>'[1]Consolidado de solicitudes 2021'!BP170</f>
        <v>0</v>
      </c>
      <c r="BA21" s="75">
        <f>'[1]Consolidado de solicitudes 2021'!BQ170</f>
        <v>0</v>
      </c>
      <c r="BB21" s="75">
        <f>'[1]Consolidado de solicitudes 2021'!BR170</f>
        <v>0</v>
      </c>
      <c r="BC21" s="21">
        <f>'[1]Consolidado de solicitudes 2021'!BS170</f>
        <v>0</v>
      </c>
      <c r="BD21" s="75">
        <f>'[1]Consolidado de solicitudes 2021'!BT170</f>
        <v>0</v>
      </c>
    </row>
    <row r="22" spans="2:56" ht="23.1" customHeight="1" x14ac:dyDescent="0.25">
      <c r="B22" s="36">
        <v>14</v>
      </c>
      <c r="C22" s="16" t="str">
        <f>'[1]Consolidado de solicitudes 2021'!C171</f>
        <v>MINEC-2021-0157</v>
      </c>
      <c r="D22" s="32">
        <v>0</v>
      </c>
      <c r="E22" s="32">
        <v>1</v>
      </c>
      <c r="F22" s="58" t="s">
        <v>297</v>
      </c>
      <c r="G22" s="21">
        <v>0</v>
      </c>
      <c r="H22" s="21">
        <v>4</v>
      </c>
      <c r="I22" s="21">
        <v>0</v>
      </c>
      <c r="J22" s="21">
        <v>0</v>
      </c>
      <c r="K22" s="21">
        <v>0</v>
      </c>
      <c r="L22" s="21">
        <v>0</v>
      </c>
      <c r="M22" s="21">
        <f>'[1]Consolidado de solicitudes 2021'!U171</f>
        <v>0</v>
      </c>
      <c r="N22" s="21">
        <f>'[1]Consolidado de solicitudes 2021'!V171</f>
        <v>0</v>
      </c>
      <c r="O22" s="21">
        <v>0</v>
      </c>
      <c r="P22" s="21">
        <v>0</v>
      </c>
      <c r="Q22" s="19">
        <v>44328</v>
      </c>
      <c r="R22" s="21">
        <v>1</v>
      </c>
      <c r="S22" s="21">
        <v>0</v>
      </c>
      <c r="T22" s="21">
        <f>'[1]Consolidado de solicitudes 2021'!Z171</f>
        <v>0</v>
      </c>
      <c r="U22" s="21">
        <f>'[1]Consolidado de solicitudes 2021'!AA171</f>
        <v>0</v>
      </c>
      <c r="V22" s="21">
        <f>'[1]Consolidado de solicitudes 2021'!AB171</f>
        <v>1</v>
      </c>
      <c r="W22" s="21">
        <v>1</v>
      </c>
      <c r="X22" s="21">
        <v>0</v>
      </c>
      <c r="Y22" s="21">
        <v>0</v>
      </c>
      <c r="Z22" s="21">
        <v>0</v>
      </c>
      <c r="AA22" s="21">
        <v>0</v>
      </c>
      <c r="AB22" s="22"/>
      <c r="AC22" s="24" t="str">
        <f>'[1]Consolidado de solicitudes 2021'!AK171</f>
        <v>Dirección de Hidrocarburos y Minas</v>
      </c>
      <c r="AD22" s="18">
        <v>44328</v>
      </c>
      <c r="AE22" s="18">
        <v>44335</v>
      </c>
      <c r="AF22" s="18">
        <v>44335</v>
      </c>
      <c r="AG22" s="21">
        <f>'[1]Consolidado de solicitudes 2021'!AQ171</f>
        <v>0</v>
      </c>
      <c r="AH22" s="21">
        <f>'[1]Consolidado de solicitudes 2021'!AR171</f>
        <v>1</v>
      </c>
      <c r="AI22" s="21">
        <f>'[1]Consolidado de solicitudes 2021'!AS171</f>
        <v>1</v>
      </c>
      <c r="AJ22" s="21">
        <f>'[1]Consolidado de solicitudes 2021'!AT171</f>
        <v>0</v>
      </c>
      <c r="AK22" s="21">
        <f>'[1]Consolidado de solicitudes 2021'!AU171</f>
        <v>0</v>
      </c>
      <c r="AL22" s="21">
        <f>'[1]Consolidado de solicitudes 2021'!AV171</f>
        <v>0</v>
      </c>
      <c r="AM22" s="21">
        <f>'[1]Consolidado de solicitudes 2021'!AW171</f>
        <v>1</v>
      </c>
      <c r="AN22" s="21">
        <f>'[1]Consolidado de solicitudes 2021'!AX171</f>
        <v>0</v>
      </c>
      <c r="AO22" s="21">
        <f>'[1]Consolidado de solicitudes 2021'!AY171</f>
        <v>0</v>
      </c>
      <c r="AP22" s="21">
        <f>'[1]Consolidado de solicitudes 2021'!AZ171</f>
        <v>0</v>
      </c>
      <c r="AQ22" s="21">
        <f>'[1]Consolidado de solicitudes 2021'!BA171</f>
        <v>0</v>
      </c>
      <c r="AR22" s="21">
        <f>'[1]Consolidado de solicitudes 2021'!BB171</f>
        <v>0</v>
      </c>
      <c r="AS22" s="21">
        <f>'[1]Consolidado de solicitudes 2021'!BC171</f>
        <v>0</v>
      </c>
      <c r="AT22" s="21">
        <f>'[1]Consolidado de solicitudes 2021'!BD171</f>
        <v>1</v>
      </c>
      <c r="AU22" s="21">
        <f>'[1]Consolidado de solicitudes 2021'!BE171</f>
        <v>0</v>
      </c>
      <c r="AV22" s="21">
        <f>'[1]Consolidado de solicitudes 2021'!BF171</f>
        <v>0</v>
      </c>
      <c r="AW22" s="21">
        <f>'[1]Consolidado de solicitudes 2021'!BM171</f>
        <v>1</v>
      </c>
      <c r="AX22" s="75">
        <f>'[1]Consolidado de solicitudes 2021'!BN171</f>
        <v>0</v>
      </c>
      <c r="AY22" s="75">
        <f>'[1]Consolidado de solicitudes 2021'!BO171</f>
        <v>0</v>
      </c>
      <c r="AZ22" s="75">
        <f>'[1]Consolidado de solicitudes 2021'!BP171</f>
        <v>0</v>
      </c>
      <c r="BA22" s="75">
        <f>'[1]Consolidado de solicitudes 2021'!BQ171</f>
        <v>0</v>
      </c>
      <c r="BB22" s="75">
        <f>'[1]Consolidado de solicitudes 2021'!BR171</f>
        <v>0</v>
      </c>
      <c r="BC22" s="21">
        <f>'[1]Consolidado de solicitudes 2021'!BS171</f>
        <v>0</v>
      </c>
      <c r="BD22" s="75">
        <f>'[1]Consolidado de solicitudes 2021'!BT171</f>
        <v>0</v>
      </c>
    </row>
    <row r="23" spans="2:56" ht="23.1" customHeight="1" x14ac:dyDescent="0.25">
      <c r="B23" s="36">
        <v>15</v>
      </c>
      <c r="C23" s="16" t="str">
        <f>'[1]Consolidado de solicitudes 2021'!C172</f>
        <v>MINEC-2021-0158</v>
      </c>
      <c r="D23" s="32">
        <v>0</v>
      </c>
      <c r="E23" s="32">
        <v>1</v>
      </c>
      <c r="F23" s="58" t="s">
        <v>298</v>
      </c>
      <c r="G23" s="21">
        <v>0</v>
      </c>
      <c r="H23" s="21">
        <v>2</v>
      </c>
      <c r="I23" s="21">
        <v>0</v>
      </c>
      <c r="J23" s="21">
        <v>0</v>
      </c>
      <c r="K23" s="21">
        <v>0</v>
      </c>
      <c r="L23" s="21">
        <v>0</v>
      </c>
      <c r="M23" s="21">
        <f>'[1]Consolidado de solicitudes 2021'!U172</f>
        <v>0</v>
      </c>
      <c r="N23" s="21">
        <f>'[1]Consolidado de solicitudes 2021'!V172</f>
        <v>0</v>
      </c>
      <c r="O23" s="21">
        <v>0</v>
      </c>
      <c r="P23" s="21">
        <v>0</v>
      </c>
      <c r="Q23" s="19">
        <v>44328</v>
      </c>
      <c r="R23" s="21">
        <v>1</v>
      </c>
      <c r="S23" s="21">
        <v>0</v>
      </c>
      <c r="T23" s="21">
        <f>'[1]Consolidado de solicitudes 2021'!Z172</f>
        <v>0</v>
      </c>
      <c r="U23" s="21">
        <f>'[1]Consolidado de solicitudes 2021'!AA172</f>
        <v>0</v>
      </c>
      <c r="V23" s="21">
        <f>'[1]Consolidado de solicitudes 2021'!AB172</f>
        <v>1</v>
      </c>
      <c r="W23" s="21">
        <v>1</v>
      </c>
      <c r="X23" s="21">
        <v>0</v>
      </c>
      <c r="Y23" s="21">
        <v>0</v>
      </c>
      <c r="Z23" s="21">
        <v>0</v>
      </c>
      <c r="AA23" s="21">
        <v>0</v>
      </c>
      <c r="AB23" s="22"/>
      <c r="AC23" s="24" t="str">
        <f>'[1]Consolidado de solicitudes 2021'!AK172</f>
        <v>DIGESTYC</v>
      </c>
      <c r="AD23" s="18">
        <v>44328</v>
      </c>
      <c r="AE23" s="18">
        <v>44341</v>
      </c>
      <c r="AF23" s="18">
        <v>44341</v>
      </c>
      <c r="AG23" s="21">
        <f>'[1]Consolidado de solicitudes 2021'!AQ172</f>
        <v>0</v>
      </c>
      <c r="AH23" s="21">
        <f>'[1]Consolidado de solicitudes 2021'!AR172</f>
        <v>1</v>
      </c>
      <c r="AI23" s="21">
        <f>'[1]Consolidado de solicitudes 2021'!AS172</f>
        <v>1</v>
      </c>
      <c r="AJ23" s="21">
        <f>'[1]Consolidado de solicitudes 2021'!AT172</f>
        <v>0</v>
      </c>
      <c r="AK23" s="21">
        <f>'[1]Consolidado de solicitudes 2021'!AU172</f>
        <v>0</v>
      </c>
      <c r="AL23" s="21">
        <f>'[1]Consolidado de solicitudes 2021'!AV172</f>
        <v>1</v>
      </c>
      <c r="AM23" s="21">
        <f>'[1]Consolidado de solicitudes 2021'!AW172</f>
        <v>0</v>
      </c>
      <c r="AN23" s="21">
        <f>'[1]Consolidado de solicitudes 2021'!AX172</f>
        <v>0</v>
      </c>
      <c r="AO23" s="21">
        <f>'[1]Consolidado de solicitudes 2021'!AY172</f>
        <v>0</v>
      </c>
      <c r="AP23" s="21">
        <f>'[1]Consolidado de solicitudes 2021'!AZ172</f>
        <v>0</v>
      </c>
      <c r="AQ23" s="21">
        <f>'[1]Consolidado de solicitudes 2021'!BA172</f>
        <v>0</v>
      </c>
      <c r="AR23" s="21">
        <f>'[1]Consolidado de solicitudes 2021'!BB172</f>
        <v>0</v>
      </c>
      <c r="AS23" s="21">
        <f>'[1]Consolidado de solicitudes 2021'!BC172</f>
        <v>0</v>
      </c>
      <c r="AT23" s="21">
        <f>'[1]Consolidado de solicitudes 2021'!BD172</f>
        <v>0</v>
      </c>
      <c r="AU23" s="21">
        <f>'[1]Consolidado de solicitudes 2021'!BE172</f>
        <v>0</v>
      </c>
      <c r="AV23" s="21">
        <f>'[1]Consolidado de solicitudes 2021'!BF172</f>
        <v>1</v>
      </c>
      <c r="AW23" s="21">
        <f>'[1]Consolidado de solicitudes 2021'!BM172</f>
        <v>1</v>
      </c>
      <c r="AX23" s="75">
        <f>'[1]Consolidado de solicitudes 2021'!BN172</f>
        <v>0</v>
      </c>
      <c r="AY23" s="75">
        <f>'[1]Consolidado de solicitudes 2021'!BO172</f>
        <v>0</v>
      </c>
      <c r="AZ23" s="75">
        <f>'[1]Consolidado de solicitudes 2021'!BP172</f>
        <v>0</v>
      </c>
      <c r="BA23" s="75">
        <f>'[1]Consolidado de solicitudes 2021'!BQ172</f>
        <v>0</v>
      </c>
      <c r="BB23" s="75">
        <f>'[1]Consolidado de solicitudes 2021'!BR172</f>
        <v>0</v>
      </c>
      <c r="BC23" s="21">
        <f>'[1]Consolidado de solicitudes 2021'!BS172</f>
        <v>0</v>
      </c>
      <c r="BD23" s="75">
        <f>'[1]Consolidado de solicitudes 2021'!BT172</f>
        <v>0</v>
      </c>
    </row>
    <row r="24" spans="2:56" ht="23.1" customHeight="1" x14ac:dyDescent="0.25">
      <c r="B24" s="36">
        <v>16</v>
      </c>
      <c r="C24" s="16" t="str">
        <f>'[1]Consolidado de solicitudes 2021'!C173</f>
        <v>MINEC-2021-0159</v>
      </c>
      <c r="D24" s="32">
        <v>0</v>
      </c>
      <c r="E24" s="32">
        <v>1</v>
      </c>
      <c r="F24" s="58" t="s">
        <v>299</v>
      </c>
      <c r="G24" s="21">
        <v>0</v>
      </c>
      <c r="H24" s="21">
        <v>5</v>
      </c>
      <c r="I24" s="21">
        <v>0</v>
      </c>
      <c r="J24" s="21">
        <v>0</v>
      </c>
      <c r="K24" s="21">
        <v>0</v>
      </c>
      <c r="L24" s="21">
        <v>0</v>
      </c>
      <c r="M24" s="21">
        <f>'[1]Consolidado de solicitudes 2021'!U173</f>
        <v>0</v>
      </c>
      <c r="N24" s="21">
        <f>'[1]Consolidado de solicitudes 2021'!V173</f>
        <v>0</v>
      </c>
      <c r="O24" s="21">
        <v>0</v>
      </c>
      <c r="P24" s="21">
        <v>0</v>
      </c>
      <c r="Q24" s="19">
        <v>44328</v>
      </c>
      <c r="R24" s="21">
        <v>1</v>
      </c>
      <c r="S24" s="21">
        <v>0</v>
      </c>
      <c r="T24" s="21">
        <f>'[1]Consolidado de solicitudes 2021'!Z173</f>
        <v>0</v>
      </c>
      <c r="U24" s="21">
        <f>'[1]Consolidado de solicitudes 2021'!AA173</f>
        <v>0</v>
      </c>
      <c r="V24" s="21">
        <f>'[1]Consolidado de solicitudes 2021'!AB173</f>
        <v>1</v>
      </c>
      <c r="W24" s="21">
        <v>1</v>
      </c>
      <c r="X24" s="21">
        <v>0</v>
      </c>
      <c r="Y24" s="21">
        <v>0</v>
      </c>
      <c r="Z24" s="21">
        <v>0</v>
      </c>
      <c r="AA24" s="21">
        <v>0</v>
      </c>
      <c r="AB24" s="22"/>
      <c r="AC24" s="24" t="str">
        <f>'[1]Consolidado de solicitudes 2021'!AK173</f>
        <v>DIGESTYC</v>
      </c>
      <c r="AD24" s="18">
        <v>44328</v>
      </c>
      <c r="AE24" s="18">
        <v>44329</v>
      </c>
      <c r="AF24" s="18">
        <v>44334</v>
      </c>
      <c r="AG24" s="21">
        <f>'[1]Consolidado de solicitudes 2021'!AQ173</f>
        <v>1</v>
      </c>
      <c r="AH24" s="21">
        <f>'[1]Consolidado de solicitudes 2021'!AR173</f>
        <v>0</v>
      </c>
      <c r="AI24" s="21">
        <f>'[1]Consolidado de solicitudes 2021'!AS173</f>
        <v>1</v>
      </c>
      <c r="AJ24" s="21">
        <f>'[1]Consolidado de solicitudes 2021'!AT173</f>
        <v>0</v>
      </c>
      <c r="AK24" s="21">
        <f>'[1]Consolidado de solicitudes 2021'!AU173</f>
        <v>1</v>
      </c>
      <c r="AL24" s="21">
        <f>'[1]Consolidado de solicitudes 2021'!AV173</f>
        <v>0</v>
      </c>
      <c r="AM24" s="21">
        <f>'[1]Consolidado de solicitudes 2021'!AW173</f>
        <v>0</v>
      </c>
      <c r="AN24" s="21">
        <f>'[1]Consolidado de solicitudes 2021'!AX173</f>
        <v>0</v>
      </c>
      <c r="AO24" s="21">
        <f>'[1]Consolidado de solicitudes 2021'!AY173</f>
        <v>0</v>
      </c>
      <c r="AP24" s="21">
        <f>'[1]Consolidado de solicitudes 2021'!AZ173</f>
        <v>0</v>
      </c>
      <c r="AQ24" s="21">
        <f>'[1]Consolidado de solicitudes 2021'!BA173</f>
        <v>0</v>
      </c>
      <c r="AR24" s="21">
        <f>'[1]Consolidado de solicitudes 2021'!BB173</f>
        <v>0</v>
      </c>
      <c r="AS24" s="21">
        <f>'[1]Consolidado de solicitudes 2021'!BC173</f>
        <v>0</v>
      </c>
      <c r="AT24" s="21">
        <f>'[1]Consolidado de solicitudes 2021'!BD173</f>
        <v>1</v>
      </c>
      <c r="AU24" s="21">
        <f>'[1]Consolidado de solicitudes 2021'!BE173</f>
        <v>0</v>
      </c>
      <c r="AV24" s="21">
        <f>'[1]Consolidado de solicitudes 2021'!BF173</f>
        <v>0</v>
      </c>
      <c r="AW24" s="21">
        <f>'[1]Consolidado de solicitudes 2021'!BM173</f>
        <v>1</v>
      </c>
      <c r="AX24" s="75">
        <f>'[1]Consolidado de solicitudes 2021'!BN173</f>
        <v>0</v>
      </c>
      <c r="AY24" s="75">
        <f>'[1]Consolidado de solicitudes 2021'!BO173</f>
        <v>0</v>
      </c>
      <c r="AZ24" s="75">
        <f>'[1]Consolidado de solicitudes 2021'!BP173</f>
        <v>0</v>
      </c>
      <c r="BA24" s="75">
        <f>'[1]Consolidado de solicitudes 2021'!BQ173</f>
        <v>0</v>
      </c>
      <c r="BB24" s="75">
        <f>'[1]Consolidado de solicitudes 2021'!BR173</f>
        <v>0</v>
      </c>
      <c r="BC24" s="21">
        <f>'[1]Consolidado de solicitudes 2021'!BS173</f>
        <v>0</v>
      </c>
      <c r="BD24" s="75">
        <f>'[1]Consolidado de solicitudes 2021'!BT173</f>
        <v>0</v>
      </c>
    </row>
    <row r="25" spans="2:56" ht="23.1" customHeight="1" x14ac:dyDescent="0.25">
      <c r="B25" s="36">
        <v>17</v>
      </c>
      <c r="C25" s="16" t="str">
        <f>'[1]Consolidado de solicitudes 2021'!C174</f>
        <v>MINEC-2021-0160</v>
      </c>
      <c r="D25" s="32">
        <v>0</v>
      </c>
      <c r="E25" s="32">
        <v>1</v>
      </c>
      <c r="F25" s="58" t="s">
        <v>300</v>
      </c>
      <c r="G25" s="21">
        <v>0</v>
      </c>
      <c r="H25" s="21">
        <v>1</v>
      </c>
      <c r="I25" s="21">
        <v>0</v>
      </c>
      <c r="J25" s="21">
        <v>0</v>
      </c>
      <c r="K25" s="21">
        <v>0</v>
      </c>
      <c r="L25" s="21">
        <v>0</v>
      </c>
      <c r="M25" s="21">
        <f>'[1]Consolidado de solicitudes 2021'!U174</f>
        <v>0</v>
      </c>
      <c r="N25" s="21">
        <f>'[1]Consolidado de solicitudes 2021'!V174</f>
        <v>0</v>
      </c>
      <c r="O25" s="21">
        <v>0</v>
      </c>
      <c r="P25" s="21">
        <v>0</v>
      </c>
      <c r="Q25" s="19">
        <v>44328</v>
      </c>
      <c r="R25" s="21">
        <v>1</v>
      </c>
      <c r="S25" s="21">
        <v>0</v>
      </c>
      <c r="T25" s="21">
        <f>'[1]Consolidado de solicitudes 2021'!Z174</f>
        <v>0</v>
      </c>
      <c r="U25" s="21">
        <f>'[1]Consolidado de solicitudes 2021'!AA174</f>
        <v>0</v>
      </c>
      <c r="V25" s="21">
        <f>'[1]Consolidado de solicitudes 2021'!AB174</f>
        <v>1</v>
      </c>
      <c r="W25" s="21">
        <v>1</v>
      </c>
      <c r="X25" s="21">
        <v>0</v>
      </c>
      <c r="Y25" s="21">
        <v>0</v>
      </c>
      <c r="Z25" s="21">
        <v>0</v>
      </c>
      <c r="AA25" s="21">
        <v>0</v>
      </c>
      <c r="AB25" s="22"/>
      <c r="AC25" s="24" t="str">
        <f>'[1]Consolidado de solicitudes 2021'!AK174</f>
        <v>DIGESTYC</v>
      </c>
      <c r="AD25" s="18">
        <v>44328</v>
      </c>
      <c r="AE25" s="18">
        <v>44329</v>
      </c>
      <c r="AF25" s="18">
        <v>44334</v>
      </c>
      <c r="AG25" s="21">
        <f>'[1]Consolidado de solicitudes 2021'!AQ174</f>
        <v>1</v>
      </c>
      <c r="AH25" s="21">
        <f>'[1]Consolidado de solicitudes 2021'!AR174</f>
        <v>0</v>
      </c>
      <c r="AI25" s="21">
        <f>'[1]Consolidado de solicitudes 2021'!AS174</f>
        <v>1</v>
      </c>
      <c r="AJ25" s="21">
        <f>'[1]Consolidado de solicitudes 2021'!AT174</f>
        <v>0</v>
      </c>
      <c r="AK25" s="21">
        <f>'[1]Consolidado de solicitudes 2021'!AU174</f>
        <v>0</v>
      </c>
      <c r="AL25" s="21">
        <f>'[1]Consolidado de solicitudes 2021'!AV174</f>
        <v>0</v>
      </c>
      <c r="AM25" s="21">
        <f>'[1]Consolidado de solicitudes 2021'!AW174</f>
        <v>1</v>
      </c>
      <c r="AN25" s="21">
        <f>'[1]Consolidado de solicitudes 2021'!AX174</f>
        <v>0</v>
      </c>
      <c r="AO25" s="21">
        <f>'[1]Consolidado de solicitudes 2021'!AY174</f>
        <v>0</v>
      </c>
      <c r="AP25" s="21">
        <f>'[1]Consolidado de solicitudes 2021'!AZ174</f>
        <v>0</v>
      </c>
      <c r="AQ25" s="21">
        <f>'[1]Consolidado de solicitudes 2021'!BA174</f>
        <v>0</v>
      </c>
      <c r="AR25" s="21">
        <f>'[1]Consolidado de solicitudes 2021'!BB174</f>
        <v>0</v>
      </c>
      <c r="AS25" s="21">
        <f>'[1]Consolidado de solicitudes 2021'!BC174</f>
        <v>0</v>
      </c>
      <c r="AT25" s="21">
        <f>'[1]Consolidado de solicitudes 2021'!BD174</f>
        <v>0</v>
      </c>
      <c r="AU25" s="21">
        <f>'[1]Consolidado de solicitudes 2021'!BE174</f>
        <v>0</v>
      </c>
      <c r="AV25" s="21">
        <f>'[1]Consolidado de solicitudes 2021'!BF174</f>
        <v>1</v>
      </c>
      <c r="AW25" s="21">
        <f>'[1]Consolidado de solicitudes 2021'!BM174</f>
        <v>1</v>
      </c>
      <c r="AX25" s="75">
        <f>'[1]Consolidado de solicitudes 2021'!BN174</f>
        <v>0</v>
      </c>
      <c r="AY25" s="75">
        <f>'[1]Consolidado de solicitudes 2021'!BO174</f>
        <v>0</v>
      </c>
      <c r="AZ25" s="75">
        <f>'[1]Consolidado de solicitudes 2021'!BP174</f>
        <v>0</v>
      </c>
      <c r="BA25" s="75">
        <f>'[1]Consolidado de solicitudes 2021'!BQ174</f>
        <v>0</v>
      </c>
      <c r="BB25" s="75">
        <f>'[1]Consolidado de solicitudes 2021'!BR174</f>
        <v>0</v>
      </c>
      <c r="BC25" s="21">
        <f>'[1]Consolidado de solicitudes 2021'!BS174</f>
        <v>0</v>
      </c>
      <c r="BD25" s="75">
        <f>'[1]Consolidado de solicitudes 2021'!BT174</f>
        <v>0</v>
      </c>
    </row>
    <row r="26" spans="2:56" ht="23.1" customHeight="1" x14ac:dyDescent="0.25">
      <c r="B26" s="36">
        <v>18</v>
      </c>
      <c r="C26" s="16" t="str">
        <f>'[1]Consolidado de solicitudes 2021'!C175</f>
        <v>MINEC-2021-0161</v>
      </c>
      <c r="D26" s="32">
        <v>0</v>
      </c>
      <c r="E26" s="32">
        <v>1</v>
      </c>
      <c r="F26" s="58" t="s">
        <v>301</v>
      </c>
      <c r="G26" s="21">
        <v>0</v>
      </c>
      <c r="H26" s="21">
        <v>4</v>
      </c>
      <c r="I26" s="21">
        <v>0</v>
      </c>
      <c r="J26" s="21">
        <v>0</v>
      </c>
      <c r="K26" s="21">
        <v>0</v>
      </c>
      <c r="L26" s="21">
        <v>0</v>
      </c>
      <c r="M26" s="21">
        <f>'[1]Consolidado de solicitudes 2021'!U175</f>
        <v>0</v>
      </c>
      <c r="N26" s="21">
        <f>'[1]Consolidado de solicitudes 2021'!V175</f>
        <v>0</v>
      </c>
      <c r="O26" s="21">
        <v>0</v>
      </c>
      <c r="P26" s="21">
        <v>0</v>
      </c>
      <c r="Q26" s="19">
        <v>44328</v>
      </c>
      <c r="R26" s="21">
        <v>1</v>
      </c>
      <c r="S26" s="21">
        <v>0</v>
      </c>
      <c r="T26" s="21">
        <f>'[1]Consolidado de solicitudes 2021'!Z175</f>
        <v>0</v>
      </c>
      <c r="U26" s="21">
        <f>'[1]Consolidado de solicitudes 2021'!AA175</f>
        <v>0</v>
      </c>
      <c r="V26" s="21">
        <f>'[1]Consolidado de solicitudes 2021'!AB175</f>
        <v>1</v>
      </c>
      <c r="W26" s="21">
        <v>1</v>
      </c>
      <c r="X26" s="21">
        <v>0</v>
      </c>
      <c r="Y26" s="21">
        <v>0</v>
      </c>
      <c r="Z26" s="21">
        <v>0</v>
      </c>
      <c r="AA26" s="21">
        <v>0</v>
      </c>
      <c r="AB26" s="22"/>
      <c r="AC26" s="24" t="str">
        <f>'[1]Consolidado de solicitudes 2021'!AK175</f>
        <v>Dirección de Hidrocarburos y Minas</v>
      </c>
      <c r="AD26" s="18">
        <v>44328</v>
      </c>
      <c r="AE26" s="18">
        <v>44335</v>
      </c>
      <c r="AF26" s="18">
        <v>44335</v>
      </c>
      <c r="AG26" s="21">
        <f>'[1]Consolidado de solicitudes 2021'!AQ175</f>
        <v>1</v>
      </c>
      <c r="AH26" s="21">
        <f>'[1]Consolidado de solicitudes 2021'!AR175</f>
        <v>0</v>
      </c>
      <c r="AI26" s="21">
        <f>'[1]Consolidado de solicitudes 2021'!AS175</f>
        <v>1</v>
      </c>
      <c r="AJ26" s="21">
        <f>'[1]Consolidado de solicitudes 2021'!AT175</f>
        <v>0</v>
      </c>
      <c r="AK26" s="21">
        <f>'[1]Consolidado de solicitudes 2021'!AU175</f>
        <v>0</v>
      </c>
      <c r="AL26" s="21">
        <f>'[1]Consolidado de solicitudes 2021'!AV175</f>
        <v>0</v>
      </c>
      <c r="AM26" s="21">
        <f>'[1]Consolidado de solicitudes 2021'!AW175</f>
        <v>1</v>
      </c>
      <c r="AN26" s="21">
        <f>'[1]Consolidado de solicitudes 2021'!AX175</f>
        <v>0</v>
      </c>
      <c r="AO26" s="21">
        <f>'[1]Consolidado de solicitudes 2021'!AY175</f>
        <v>0</v>
      </c>
      <c r="AP26" s="21">
        <f>'[1]Consolidado de solicitudes 2021'!AZ175</f>
        <v>0</v>
      </c>
      <c r="AQ26" s="21">
        <f>'[1]Consolidado de solicitudes 2021'!BA175</f>
        <v>0</v>
      </c>
      <c r="AR26" s="21">
        <f>'[1]Consolidado de solicitudes 2021'!BB175</f>
        <v>0</v>
      </c>
      <c r="AS26" s="21">
        <f>'[1]Consolidado de solicitudes 2021'!BC175</f>
        <v>0</v>
      </c>
      <c r="AT26" s="21">
        <f>'[1]Consolidado de solicitudes 2021'!BD175</f>
        <v>1</v>
      </c>
      <c r="AU26" s="21">
        <f>'[1]Consolidado de solicitudes 2021'!BE175</f>
        <v>0</v>
      </c>
      <c r="AV26" s="21">
        <f>'[1]Consolidado de solicitudes 2021'!BF175</f>
        <v>0</v>
      </c>
      <c r="AW26" s="21">
        <f>'[1]Consolidado de solicitudes 2021'!BM175</f>
        <v>1</v>
      </c>
      <c r="AX26" s="75">
        <f>'[1]Consolidado de solicitudes 2021'!BN175</f>
        <v>0</v>
      </c>
      <c r="AY26" s="75">
        <f>'[1]Consolidado de solicitudes 2021'!BO175</f>
        <v>0</v>
      </c>
      <c r="AZ26" s="75">
        <f>'[1]Consolidado de solicitudes 2021'!BP175</f>
        <v>0</v>
      </c>
      <c r="BA26" s="75">
        <f>'[1]Consolidado de solicitudes 2021'!BQ175</f>
        <v>0</v>
      </c>
      <c r="BB26" s="75">
        <f>'[1]Consolidado de solicitudes 2021'!BR175</f>
        <v>0</v>
      </c>
      <c r="BC26" s="21">
        <f>'[1]Consolidado de solicitudes 2021'!BS175</f>
        <v>0</v>
      </c>
      <c r="BD26" s="75">
        <f>'[1]Consolidado de solicitudes 2021'!BT175</f>
        <v>0</v>
      </c>
    </row>
    <row r="27" spans="2:56" ht="23.1" customHeight="1" x14ac:dyDescent="0.25">
      <c r="B27" s="36">
        <v>19</v>
      </c>
      <c r="C27" s="16" t="str">
        <f>'[1]Consolidado de solicitudes 2021'!C176</f>
        <v>MINEC-2021-0162</v>
      </c>
      <c r="D27" s="32">
        <v>0</v>
      </c>
      <c r="E27" s="32">
        <v>1</v>
      </c>
      <c r="F27" s="58" t="s">
        <v>302</v>
      </c>
      <c r="G27" s="21">
        <v>0</v>
      </c>
      <c r="H27" s="21">
        <v>1</v>
      </c>
      <c r="I27" s="21">
        <v>0</v>
      </c>
      <c r="J27" s="21">
        <v>0</v>
      </c>
      <c r="K27" s="21">
        <v>0</v>
      </c>
      <c r="L27" s="21">
        <v>0</v>
      </c>
      <c r="M27" s="21">
        <f>'[1]Consolidado de solicitudes 2021'!U176</f>
        <v>0</v>
      </c>
      <c r="N27" s="21">
        <f>'[1]Consolidado de solicitudes 2021'!V176</f>
        <v>0</v>
      </c>
      <c r="O27" s="21">
        <v>0</v>
      </c>
      <c r="P27" s="21">
        <v>0</v>
      </c>
      <c r="Q27" s="19">
        <v>44330</v>
      </c>
      <c r="R27" s="21">
        <v>1</v>
      </c>
      <c r="S27" s="21">
        <v>0</v>
      </c>
      <c r="T27" s="21">
        <f>'[1]Consolidado de solicitudes 2021'!Z176</f>
        <v>0</v>
      </c>
      <c r="U27" s="21">
        <f>'[1]Consolidado de solicitudes 2021'!AA176</f>
        <v>0</v>
      </c>
      <c r="V27" s="21">
        <f>'[1]Consolidado de solicitudes 2021'!AB176</f>
        <v>1</v>
      </c>
      <c r="W27" s="21">
        <v>1</v>
      </c>
      <c r="X27" s="21">
        <v>0</v>
      </c>
      <c r="Y27" s="21">
        <v>0</v>
      </c>
      <c r="Z27" s="21">
        <v>0</v>
      </c>
      <c r="AA27" s="21">
        <v>0</v>
      </c>
      <c r="AB27" s="22"/>
      <c r="AC27" s="24" t="str">
        <f>'[1]Consolidado de solicitudes 2021'!AK176</f>
        <v>DIGESTYC</v>
      </c>
      <c r="AD27" s="18">
        <v>44330</v>
      </c>
      <c r="AE27" s="18">
        <v>44341</v>
      </c>
      <c r="AF27" s="18">
        <v>44341</v>
      </c>
      <c r="AG27" s="21">
        <f>'[1]Consolidado de solicitudes 2021'!AQ176</f>
        <v>0</v>
      </c>
      <c r="AH27" s="21">
        <f>'[1]Consolidado de solicitudes 2021'!AR176</f>
        <v>1</v>
      </c>
      <c r="AI27" s="21">
        <f>'[1]Consolidado de solicitudes 2021'!AS176</f>
        <v>1</v>
      </c>
      <c r="AJ27" s="21">
        <f>'[1]Consolidado de solicitudes 2021'!AT176</f>
        <v>0</v>
      </c>
      <c r="AK27" s="21">
        <f>'[1]Consolidado de solicitudes 2021'!AU176</f>
        <v>0</v>
      </c>
      <c r="AL27" s="21">
        <f>'[1]Consolidado de solicitudes 2021'!AV176</f>
        <v>1</v>
      </c>
      <c r="AM27" s="21">
        <f>'[1]Consolidado de solicitudes 2021'!AW176</f>
        <v>0</v>
      </c>
      <c r="AN27" s="21">
        <f>'[1]Consolidado de solicitudes 2021'!AX176</f>
        <v>0</v>
      </c>
      <c r="AO27" s="21">
        <f>'[1]Consolidado de solicitudes 2021'!AY176</f>
        <v>0</v>
      </c>
      <c r="AP27" s="21">
        <f>'[1]Consolidado de solicitudes 2021'!AZ176</f>
        <v>0</v>
      </c>
      <c r="AQ27" s="21">
        <f>'[1]Consolidado de solicitudes 2021'!BA176</f>
        <v>0</v>
      </c>
      <c r="AR27" s="21">
        <f>'[1]Consolidado de solicitudes 2021'!BB176</f>
        <v>0</v>
      </c>
      <c r="AS27" s="21">
        <f>'[1]Consolidado de solicitudes 2021'!BC176</f>
        <v>0</v>
      </c>
      <c r="AT27" s="21">
        <f>'[1]Consolidado de solicitudes 2021'!BD176</f>
        <v>0</v>
      </c>
      <c r="AU27" s="21">
        <f>'[1]Consolidado de solicitudes 2021'!BE176</f>
        <v>0</v>
      </c>
      <c r="AV27" s="21">
        <f>'[1]Consolidado de solicitudes 2021'!BF176</f>
        <v>1</v>
      </c>
      <c r="AW27" s="21">
        <f>'[1]Consolidado de solicitudes 2021'!BM176</f>
        <v>1</v>
      </c>
      <c r="AX27" s="75">
        <f>'[1]Consolidado de solicitudes 2021'!BN176</f>
        <v>0</v>
      </c>
      <c r="AY27" s="75">
        <f>'[1]Consolidado de solicitudes 2021'!BO176</f>
        <v>0</v>
      </c>
      <c r="AZ27" s="75">
        <f>'[1]Consolidado de solicitudes 2021'!BP176</f>
        <v>0</v>
      </c>
      <c r="BA27" s="75">
        <f>'[1]Consolidado de solicitudes 2021'!BQ176</f>
        <v>0</v>
      </c>
      <c r="BB27" s="75">
        <f>'[1]Consolidado de solicitudes 2021'!BR176</f>
        <v>0</v>
      </c>
      <c r="BC27" s="21">
        <f>'[1]Consolidado de solicitudes 2021'!BS176</f>
        <v>0</v>
      </c>
      <c r="BD27" s="75">
        <f>'[1]Consolidado de solicitudes 2021'!BT176</f>
        <v>0</v>
      </c>
    </row>
    <row r="28" spans="2:56" ht="23.1" customHeight="1" x14ac:dyDescent="0.25">
      <c r="B28" s="36">
        <v>20</v>
      </c>
      <c r="C28" s="16" t="str">
        <f>'[1]Consolidado de solicitudes 2021'!C177</f>
        <v>MINEC-2021-0163</v>
      </c>
      <c r="D28" s="32">
        <v>0</v>
      </c>
      <c r="E28" s="32">
        <v>1</v>
      </c>
      <c r="F28" s="58" t="s">
        <v>303</v>
      </c>
      <c r="G28" s="21">
        <v>0</v>
      </c>
      <c r="H28" s="21">
        <v>2</v>
      </c>
      <c r="I28" s="21">
        <v>0</v>
      </c>
      <c r="J28" s="21">
        <v>0</v>
      </c>
      <c r="K28" s="21">
        <v>0</v>
      </c>
      <c r="L28" s="21">
        <v>0</v>
      </c>
      <c r="M28" s="21">
        <f>'[1]Consolidado de solicitudes 2021'!U177</f>
        <v>0</v>
      </c>
      <c r="N28" s="21">
        <f>'[1]Consolidado de solicitudes 2021'!V177</f>
        <v>0</v>
      </c>
      <c r="O28" s="21">
        <v>0</v>
      </c>
      <c r="P28" s="21">
        <v>0</v>
      </c>
      <c r="Q28" s="19">
        <v>44330</v>
      </c>
      <c r="R28" s="21">
        <v>1</v>
      </c>
      <c r="S28" s="21">
        <v>0</v>
      </c>
      <c r="T28" s="21">
        <f>'[1]Consolidado de solicitudes 2021'!Z177</f>
        <v>0</v>
      </c>
      <c r="U28" s="21">
        <f>'[1]Consolidado de solicitudes 2021'!AA177</f>
        <v>0</v>
      </c>
      <c r="V28" s="21">
        <f>'[1]Consolidado de solicitudes 2021'!AB177</f>
        <v>1</v>
      </c>
      <c r="W28" s="21">
        <v>1</v>
      </c>
      <c r="X28" s="21">
        <v>0</v>
      </c>
      <c r="Y28" s="21">
        <v>0</v>
      </c>
      <c r="Z28" s="21">
        <v>0</v>
      </c>
      <c r="AA28" s="21">
        <v>0</v>
      </c>
      <c r="AB28" s="22"/>
      <c r="AC28" s="24" t="str">
        <f>'[1]Consolidado de solicitudes 2021'!AK177</f>
        <v>DIGESTYC</v>
      </c>
      <c r="AD28" s="18">
        <v>44330</v>
      </c>
      <c r="AE28" s="18">
        <v>44335</v>
      </c>
      <c r="AF28" s="18">
        <v>44335</v>
      </c>
      <c r="AG28" s="21">
        <f>'[1]Consolidado de solicitudes 2021'!AQ177</f>
        <v>0</v>
      </c>
      <c r="AH28" s="21">
        <f>'[1]Consolidado de solicitudes 2021'!AR177</f>
        <v>1</v>
      </c>
      <c r="AI28" s="21">
        <f>'[1]Consolidado de solicitudes 2021'!AS177</f>
        <v>1</v>
      </c>
      <c r="AJ28" s="21">
        <f>'[1]Consolidado de solicitudes 2021'!AT177</f>
        <v>0</v>
      </c>
      <c r="AK28" s="21">
        <f>'[1]Consolidado de solicitudes 2021'!AU177</f>
        <v>0</v>
      </c>
      <c r="AL28" s="21">
        <f>'[1]Consolidado de solicitudes 2021'!AV177</f>
        <v>0</v>
      </c>
      <c r="AM28" s="21">
        <f>'[1]Consolidado de solicitudes 2021'!AW177</f>
        <v>1</v>
      </c>
      <c r="AN28" s="21">
        <f>'[1]Consolidado de solicitudes 2021'!AX177</f>
        <v>0</v>
      </c>
      <c r="AO28" s="21">
        <f>'[1]Consolidado de solicitudes 2021'!AY177</f>
        <v>0</v>
      </c>
      <c r="AP28" s="21">
        <f>'[1]Consolidado de solicitudes 2021'!AZ177</f>
        <v>0</v>
      </c>
      <c r="AQ28" s="21">
        <f>'[1]Consolidado de solicitudes 2021'!BA177</f>
        <v>0</v>
      </c>
      <c r="AR28" s="21">
        <f>'[1]Consolidado de solicitudes 2021'!BB177</f>
        <v>0</v>
      </c>
      <c r="AS28" s="21">
        <f>'[1]Consolidado de solicitudes 2021'!BC177</f>
        <v>0</v>
      </c>
      <c r="AT28" s="21">
        <f>'[1]Consolidado de solicitudes 2021'!BD177</f>
        <v>1</v>
      </c>
      <c r="AU28" s="21">
        <f>'[1]Consolidado de solicitudes 2021'!BE177</f>
        <v>0</v>
      </c>
      <c r="AV28" s="21">
        <f>'[1]Consolidado de solicitudes 2021'!BF177</f>
        <v>0</v>
      </c>
      <c r="AW28" s="21">
        <f>'[1]Consolidado de solicitudes 2021'!BM177</f>
        <v>1</v>
      </c>
      <c r="AX28" s="75">
        <f>'[1]Consolidado de solicitudes 2021'!BN177</f>
        <v>0</v>
      </c>
      <c r="AY28" s="75">
        <f>'[1]Consolidado de solicitudes 2021'!BO177</f>
        <v>0</v>
      </c>
      <c r="AZ28" s="75">
        <f>'[1]Consolidado de solicitudes 2021'!BP177</f>
        <v>0</v>
      </c>
      <c r="BA28" s="75">
        <f>'[1]Consolidado de solicitudes 2021'!BQ177</f>
        <v>0</v>
      </c>
      <c r="BB28" s="75">
        <f>'[1]Consolidado de solicitudes 2021'!BR177</f>
        <v>0</v>
      </c>
      <c r="BC28" s="21">
        <f>'[1]Consolidado de solicitudes 2021'!BS177</f>
        <v>0</v>
      </c>
      <c r="BD28" s="75">
        <f>'[1]Consolidado de solicitudes 2021'!BT177</f>
        <v>0</v>
      </c>
    </row>
    <row r="29" spans="2:56" ht="23.1" customHeight="1" x14ac:dyDescent="0.25">
      <c r="B29" s="36">
        <v>21</v>
      </c>
      <c r="C29" s="16" t="str">
        <f>'[1]Consolidado de solicitudes 2021'!C178</f>
        <v>MINEC-2021-0164</v>
      </c>
      <c r="D29" s="32">
        <v>0</v>
      </c>
      <c r="E29" s="32">
        <v>1</v>
      </c>
      <c r="F29" s="58" t="s">
        <v>304</v>
      </c>
      <c r="G29" s="21">
        <v>0</v>
      </c>
      <c r="H29" s="21">
        <v>1</v>
      </c>
      <c r="I29" s="21">
        <v>0</v>
      </c>
      <c r="J29" s="21">
        <v>0</v>
      </c>
      <c r="K29" s="21">
        <v>0</v>
      </c>
      <c r="L29" s="21">
        <v>0</v>
      </c>
      <c r="M29" s="21">
        <f>'[1]Consolidado de solicitudes 2021'!U178</f>
        <v>0</v>
      </c>
      <c r="N29" s="21">
        <f>'[1]Consolidado de solicitudes 2021'!V178</f>
        <v>0</v>
      </c>
      <c r="O29" s="21">
        <v>0</v>
      </c>
      <c r="P29" s="21">
        <v>0</v>
      </c>
      <c r="Q29" s="19">
        <v>44335</v>
      </c>
      <c r="R29" s="21">
        <v>1</v>
      </c>
      <c r="S29" s="21">
        <v>0</v>
      </c>
      <c r="T29" s="21">
        <f>'[1]Consolidado de solicitudes 2021'!Z178</f>
        <v>0</v>
      </c>
      <c r="U29" s="21">
        <f>'[1]Consolidado de solicitudes 2021'!AA178</f>
        <v>0</v>
      </c>
      <c r="V29" s="21">
        <f>'[1]Consolidado de solicitudes 2021'!AB178</f>
        <v>1</v>
      </c>
      <c r="W29" s="21">
        <v>1</v>
      </c>
      <c r="X29" s="21">
        <v>0</v>
      </c>
      <c r="Y29" s="21">
        <v>0</v>
      </c>
      <c r="Z29" s="21">
        <v>0</v>
      </c>
      <c r="AA29" s="21">
        <v>0</v>
      </c>
      <c r="AB29" s="22"/>
      <c r="AC29" s="24" t="str">
        <f>'[1]Consolidado de solicitudes 2021'!AK178</f>
        <v>Unidad de Firma Electrónica</v>
      </c>
      <c r="AD29" s="18">
        <v>44336</v>
      </c>
      <c r="AE29" s="18">
        <v>44340</v>
      </c>
      <c r="AF29" s="18">
        <v>44340</v>
      </c>
      <c r="AG29" s="21">
        <f>'[1]Consolidado de solicitudes 2021'!AQ178</f>
        <v>0</v>
      </c>
      <c r="AH29" s="21">
        <f>'[1]Consolidado de solicitudes 2021'!AR178</f>
        <v>1</v>
      </c>
      <c r="AI29" s="21">
        <f>'[1]Consolidado de solicitudes 2021'!AS178</f>
        <v>1</v>
      </c>
      <c r="AJ29" s="21">
        <f>'[1]Consolidado de solicitudes 2021'!AT178</f>
        <v>0</v>
      </c>
      <c r="AK29" s="21">
        <f>'[1]Consolidado de solicitudes 2021'!AU178</f>
        <v>0</v>
      </c>
      <c r="AL29" s="21">
        <f>'[1]Consolidado de solicitudes 2021'!AV178</f>
        <v>0</v>
      </c>
      <c r="AM29" s="21">
        <f>'[1]Consolidado de solicitudes 2021'!AW178</f>
        <v>1</v>
      </c>
      <c r="AN29" s="21">
        <f>'[1]Consolidado de solicitudes 2021'!AX178</f>
        <v>0</v>
      </c>
      <c r="AO29" s="21">
        <f>'[1]Consolidado de solicitudes 2021'!AY178</f>
        <v>0</v>
      </c>
      <c r="AP29" s="21">
        <f>'[1]Consolidado de solicitudes 2021'!AZ178</f>
        <v>0</v>
      </c>
      <c r="AQ29" s="21">
        <f>'[1]Consolidado de solicitudes 2021'!BA178</f>
        <v>0</v>
      </c>
      <c r="AR29" s="21">
        <f>'[1]Consolidado de solicitudes 2021'!BB178</f>
        <v>0</v>
      </c>
      <c r="AS29" s="21">
        <f>'[1]Consolidado de solicitudes 2021'!BC178</f>
        <v>0</v>
      </c>
      <c r="AT29" s="21">
        <f>'[1]Consolidado de solicitudes 2021'!BD178</f>
        <v>0</v>
      </c>
      <c r="AU29" s="21">
        <f>'[1]Consolidado de solicitudes 2021'!BE178</f>
        <v>1</v>
      </c>
      <c r="AV29" s="21">
        <f>'[1]Consolidado de solicitudes 2021'!BF178</f>
        <v>0</v>
      </c>
      <c r="AW29" s="21">
        <f>'[1]Consolidado de solicitudes 2021'!BM178</f>
        <v>1</v>
      </c>
      <c r="AX29" s="75">
        <f>'[1]Consolidado de solicitudes 2021'!BN178</f>
        <v>0</v>
      </c>
      <c r="AY29" s="75">
        <f>'[1]Consolidado de solicitudes 2021'!BO178</f>
        <v>0</v>
      </c>
      <c r="AZ29" s="75">
        <f>'[1]Consolidado de solicitudes 2021'!BP178</f>
        <v>0</v>
      </c>
      <c r="BA29" s="75">
        <f>'[1]Consolidado de solicitudes 2021'!BQ178</f>
        <v>0</v>
      </c>
      <c r="BB29" s="75">
        <f>'[1]Consolidado de solicitudes 2021'!BR178</f>
        <v>0</v>
      </c>
      <c r="BC29" s="21">
        <f>'[1]Consolidado de solicitudes 2021'!BS178</f>
        <v>0</v>
      </c>
      <c r="BD29" s="75">
        <f>'[1]Consolidado de solicitudes 2021'!BT178</f>
        <v>0</v>
      </c>
    </row>
    <row r="30" spans="2:56" ht="23.1" customHeight="1" x14ac:dyDescent="0.25">
      <c r="B30" s="36">
        <v>22</v>
      </c>
      <c r="C30" s="16" t="str">
        <f>'[1]Consolidado de solicitudes 2021'!C179</f>
        <v>MINEC-2021-0165</v>
      </c>
      <c r="D30" s="32">
        <v>0</v>
      </c>
      <c r="E30" s="32">
        <v>1</v>
      </c>
      <c r="F30" s="58" t="s">
        <v>305</v>
      </c>
      <c r="G30" s="21">
        <v>0</v>
      </c>
      <c r="H30" s="21">
        <v>4</v>
      </c>
      <c r="I30" s="21">
        <v>0</v>
      </c>
      <c r="J30" s="21">
        <v>0</v>
      </c>
      <c r="K30" s="21">
        <v>0</v>
      </c>
      <c r="L30" s="21">
        <v>0</v>
      </c>
      <c r="M30" s="21">
        <f>'[1]Consolidado de solicitudes 2021'!U179</f>
        <v>0</v>
      </c>
      <c r="N30" s="21">
        <f>'[1]Consolidado de solicitudes 2021'!V179</f>
        <v>0</v>
      </c>
      <c r="O30" s="21">
        <v>0</v>
      </c>
      <c r="P30" s="21">
        <v>0</v>
      </c>
      <c r="Q30" s="19">
        <v>44337</v>
      </c>
      <c r="R30" s="21">
        <v>1</v>
      </c>
      <c r="S30" s="21">
        <v>0</v>
      </c>
      <c r="T30" s="21">
        <f>'[1]Consolidado de solicitudes 2021'!Z179</f>
        <v>0</v>
      </c>
      <c r="U30" s="21">
        <f>'[1]Consolidado de solicitudes 2021'!AA179</f>
        <v>0</v>
      </c>
      <c r="V30" s="21">
        <f>'[1]Consolidado de solicitudes 2021'!AB179</f>
        <v>1</v>
      </c>
      <c r="W30" s="21">
        <v>1</v>
      </c>
      <c r="X30" s="21">
        <v>0</v>
      </c>
      <c r="Y30" s="21">
        <v>0</v>
      </c>
      <c r="Z30" s="21">
        <v>0</v>
      </c>
      <c r="AA30" s="21">
        <v>0</v>
      </c>
      <c r="AB30" s="22"/>
      <c r="AC30" s="24" t="str">
        <f>'[1]Consolidado de solicitudes 2021'!AK179</f>
        <v>UACI</v>
      </c>
      <c r="AD30" s="18">
        <v>44337</v>
      </c>
      <c r="AE30" s="18">
        <v>44343</v>
      </c>
      <c r="AF30" s="18">
        <v>44343</v>
      </c>
      <c r="AG30" s="21">
        <f>'[1]Consolidado de solicitudes 2021'!AQ179</f>
        <v>0</v>
      </c>
      <c r="AH30" s="21">
        <f>'[1]Consolidado de solicitudes 2021'!AR179</f>
        <v>1</v>
      </c>
      <c r="AI30" s="21">
        <f>'[1]Consolidado de solicitudes 2021'!AS179</f>
        <v>1</v>
      </c>
      <c r="AJ30" s="21">
        <f>'[1]Consolidado de solicitudes 2021'!AT179</f>
        <v>0</v>
      </c>
      <c r="AK30" s="21">
        <f>'[1]Consolidado de solicitudes 2021'!AU179</f>
        <v>0</v>
      </c>
      <c r="AL30" s="21">
        <f>'[1]Consolidado de solicitudes 2021'!AV179</f>
        <v>0</v>
      </c>
      <c r="AM30" s="21">
        <f>'[1]Consolidado de solicitudes 2021'!AW179</f>
        <v>1</v>
      </c>
      <c r="AN30" s="21">
        <f>'[1]Consolidado de solicitudes 2021'!AX179</f>
        <v>0</v>
      </c>
      <c r="AO30" s="21">
        <f>'[1]Consolidado de solicitudes 2021'!AY179</f>
        <v>0</v>
      </c>
      <c r="AP30" s="21">
        <f>'[1]Consolidado de solicitudes 2021'!AZ179</f>
        <v>0</v>
      </c>
      <c r="AQ30" s="21">
        <f>'[1]Consolidado de solicitudes 2021'!BA179</f>
        <v>0</v>
      </c>
      <c r="AR30" s="21">
        <f>'[1]Consolidado de solicitudes 2021'!BB179</f>
        <v>0</v>
      </c>
      <c r="AS30" s="21">
        <f>'[1]Consolidado de solicitudes 2021'!BC179</f>
        <v>0</v>
      </c>
      <c r="AT30" s="21">
        <f>'[1]Consolidado de solicitudes 2021'!BD179</f>
        <v>0</v>
      </c>
      <c r="AU30" s="21">
        <f>'[1]Consolidado de solicitudes 2021'!BE179</f>
        <v>0</v>
      </c>
      <c r="AV30" s="21">
        <f>'[1]Consolidado de solicitudes 2021'!BF179</f>
        <v>1</v>
      </c>
      <c r="AW30" s="21">
        <f>'[1]Consolidado de solicitudes 2021'!BM179</f>
        <v>1</v>
      </c>
      <c r="AX30" s="75">
        <f>'[1]Consolidado de solicitudes 2021'!BN179</f>
        <v>0</v>
      </c>
      <c r="AY30" s="75">
        <f>'[1]Consolidado de solicitudes 2021'!BO179</f>
        <v>0</v>
      </c>
      <c r="AZ30" s="75">
        <f>'[1]Consolidado de solicitudes 2021'!BP179</f>
        <v>0</v>
      </c>
      <c r="BA30" s="75">
        <f>'[1]Consolidado de solicitudes 2021'!BQ179</f>
        <v>0</v>
      </c>
      <c r="BB30" s="75">
        <f>'[1]Consolidado de solicitudes 2021'!BR179</f>
        <v>0</v>
      </c>
      <c r="BC30" s="21">
        <f>'[1]Consolidado de solicitudes 2021'!BS179</f>
        <v>0</v>
      </c>
      <c r="BD30" s="75">
        <f>'[1]Consolidado de solicitudes 2021'!BT179</f>
        <v>0</v>
      </c>
    </row>
    <row r="31" spans="2:56" ht="23.1" customHeight="1" x14ac:dyDescent="0.25">
      <c r="B31" s="36">
        <v>23</v>
      </c>
      <c r="C31" s="16" t="str">
        <f>'[1]Consolidado de solicitudes 2021'!C180</f>
        <v>MINEC-2021-0166</v>
      </c>
      <c r="D31" s="32">
        <v>0</v>
      </c>
      <c r="E31" s="32">
        <v>1</v>
      </c>
      <c r="F31" s="58" t="s">
        <v>306</v>
      </c>
      <c r="G31" s="21">
        <v>0</v>
      </c>
      <c r="H31" s="21">
        <v>4</v>
      </c>
      <c r="I31" s="21">
        <v>0</v>
      </c>
      <c r="J31" s="21">
        <v>0</v>
      </c>
      <c r="K31" s="21">
        <v>0</v>
      </c>
      <c r="L31" s="21">
        <v>0</v>
      </c>
      <c r="M31" s="21">
        <f>'[1]Consolidado de solicitudes 2021'!U180</f>
        <v>0</v>
      </c>
      <c r="N31" s="21">
        <f>'[1]Consolidado de solicitudes 2021'!V180</f>
        <v>0</v>
      </c>
      <c r="O31" s="21">
        <v>0</v>
      </c>
      <c r="P31" s="21">
        <v>0</v>
      </c>
      <c r="Q31" s="19">
        <v>44340</v>
      </c>
      <c r="R31" s="21">
        <v>1</v>
      </c>
      <c r="S31" s="21">
        <v>0</v>
      </c>
      <c r="T31" s="21">
        <f>'[1]Consolidado de solicitudes 2021'!Z180</f>
        <v>0</v>
      </c>
      <c r="U31" s="21">
        <f>'[1]Consolidado de solicitudes 2021'!AA180</f>
        <v>0</v>
      </c>
      <c r="V31" s="21">
        <f>'[1]Consolidado de solicitudes 2021'!AB180</f>
        <v>1</v>
      </c>
      <c r="W31" s="21">
        <v>1</v>
      </c>
      <c r="X31" s="21">
        <v>0</v>
      </c>
      <c r="Y31" s="21">
        <v>0</v>
      </c>
      <c r="Z31" s="21">
        <v>0</v>
      </c>
      <c r="AA31" s="21">
        <v>0</v>
      </c>
      <c r="AB31" s="21"/>
      <c r="AC31" s="24" t="str">
        <f>'[1]Consolidado de solicitudes 2021'!AK180</f>
        <v>Dirección de Hidrocarburos y Minas</v>
      </c>
      <c r="AD31" s="18">
        <v>44340</v>
      </c>
      <c r="AE31" s="18">
        <v>44348</v>
      </c>
      <c r="AF31" s="18">
        <v>44348</v>
      </c>
      <c r="AG31" s="21">
        <f>'[1]Consolidado de solicitudes 2021'!AQ180</f>
        <v>0</v>
      </c>
      <c r="AH31" s="21">
        <f>'[1]Consolidado de solicitudes 2021'!AR180</f>
        <v>1</v>
      </c>
      <c r="AI31" s="21">
        <f>'[1]Consolidado de solicitudes 2021'!AS180</f>
        <v>1</v>
      </c>
      <c r="AJ31" s="21">
        <f>'[1]Consolidado de solicitudes 2021'!AT180</f>
        <v>0</v>
      </c>
      <c r="AK31" s="21">
        <f>'[1]Consolidado de solicitudes 2021'!AU180</f>
        <v>0</v>
      </c>
      <c r="AL31" s="21">
        <f>'[1]Consolidado de solicitudes 2021'!AV180</f>
        <v>0</v>
      </c>
      <c r="AM31" s="21">
        <f>'[1]Consolidado de solicitudes 2021'!AW180</f>
        <v>1</v>
      </c>
      <c r="AN31" s="21">
        <f>'[1]Consolidado de solicitudes 2021'!AX180</f>
        <v>0</v>
      </c>
      <c r="AO31" s="21">
        <f>'[1]Consolidado de solicitudes 2021'!AY180</f>
        <v>0</v>
      </c>
      <c r="AP31" s="21">
        <f>'[1]Consolidado de solicitudes 2021'!AZ180</f>
        <v>0</v>
      </c>
      <c r="AQ31" s="21">
        <f>'[1]Consolidado de solicitudes 2021'!BA180</f>
        <v>0</v>
      </c>
      <c r="AR31" s="21">
        <f>'[1]Consolidado de solicitudes 2021'!BB180</f>
        <v>0</v>
      </c>
      <c r="AS31" s="21">
        <f>'[1]Consolidado de solicitudes 2021'!BC180</f>
        <v>0</v>
      </c>
      <c r="AT31" s="21">
        <f>'[1]Consolidado de solicitudes 2021'!BD180</f>
        <v>0</v>
      </c>
      <c r="AU31" s="21">
        <f>'[1]Consolidado de solicitudes 2021'!BE180</f>
        <v>0</v>
      </c>
      <c r="AV31" s="21">
        <f>'[1]Consolidado de solicitudes 2021'!BF180</f>
        <v>1</v>
      </c>
      <c r="AW31" s="21">
        <f>'[1]Consolidado de solicitudes 2021'!BM180</f>
        <v>1</v>
      </c>
      <c r="AX31" s="75">
        <f>'[1]Consolidado de solicitudes 2021'!BN180</f>
        <v>0</v>
      </c>
      <c r="AY31" s="75">
        <f>'[1]Consolidado de solicitudes 2021'!BO180</f>
        <v>0</v>
      </c>
      <c r="AZ31" s="75">
        <f>'[1]Consolidado de solicitudes 2021'!BP180</f>
        <v>0</v>
      </c>
      <c r="BA31" s="75">
        <f>'[1]Consolidado de solicitudes 2021'!BQ180</f>
        <v>0</v>
      </c>
      <c r="BB31" s="75">
        <f>'[1]Consolidado de solicitudes 2021'!BR180</f>
        <v>0</v>
      </c>
      <c r="BC31" s="21">
        <f>'[1]Consolidado de solicitudes 2021'!BS180</f>
        <v>0</v>
      </c>
      <c r="BD31" s="75">
        <f>'[1]Consolidado de solicitudes 2021'!BT180</f>
        <v>0</v>
      </c>
    </row>
    <row r="32" spans="2:56" ht="23.1" customHeight="1" x14ac:dyDescent="0.25">
      <c r="B32" s="36">
        <v>24</v>
      </c>
      <c r="C32" s="16" t="str">
        <f>'[1]Consolidado de solicitudes 2021'!C181</f>
        <v>MINEC-2021-0167</v>
      </c>
      <c r="D32" s="32">
        <v>0</v>
      </c>
      <c r="E32" s="32">
        <v>1</v>
      </c>
      <c r="F32" s="58" t="s">
        <v>307</v>
      </c>
      <c r="G32" s="21">
        <v>0</v>
      </c>
      <c r="H32" s="21">
        <v>0</v>
      </c>
      <c r="I32" s="21">
        <v>0</v>
      </c>
      <c r="J32" s="21">
        <v>0</v>
      </c>
      <c r="K32" s="21">
        <v>0</v>
      </c>
      <c r="L32" s="21">
        <v>0</v>
      </c>
      <c r="M32" s="21">
        <f>'[1]Consolidado de solicitudes 2021'!U181</f>
        <v>0</v>
      </c>
      <c r="N32" s="21">
        <f>'[1]Consolidado de solicitudes 2021'!V181</f>
        <v>0</v>
      </c>
      <c r="O32" s="21">
        <v>0</v>
      </c>
      <c r="P32" s="21">
        <v>0</v>
      </c>
      <c r="Q32" s="19">
        <v>44340</v>
      </c>
      <c r="R32" s="21">
        <v>1</v>
      </c>
      <c r="S32" s="21">
        <v>0</v>
      </c>
      <c r="T32" s="21">
        <f>'[1]Consolidado de solicitudes 2021'!Z181</f>
        <v>0</v>
      </c>
      <c r="U32" s="21">
        <f>'[1]Consolidado de solicitudes 2021'!AA181</f>
        <v>0</v>
      </c>
      <c r="V32" s="21">
        <f>'[1]Consolidado de solicitudes 2021'!AB181</f>
        <v>1</v>
      </c>
      <c r="W32" s="21"/>
      <c r="X32" s="21">
        <v>0</v>
      </c>
      <c r="Y32" s="21">
        <v>0</v>
      </c>
      <c r="Z32" s="21">
        <v>0</v>
      </c>
      <c r="AA32" s="21">
        <v>1</v>
      </c>
      <c r="AB32" s="21" t="s">
        <v>314</v>
      </c>
      <c r="AC32" s="24" t="str">
        <f>'[1]Consolidado de solicitudes 2021'!AK181</f>
        <v>UACI</v>
      </c>
      <c r="AD32" s="18">
        <v>44340</v>
      </c>
      <c r="AE32" s="18">
        <v>44354</v>
      </c>
      <c r="AF32" s="18">
        <v>44354</v>
      </c>
      <c r="AG32" s="21">
        <f>'[1]Consolidado de solicitudes 2021'!AQ181</f>
        <v>0</v>
      </c>
      <c r="AH32" s="21">
        <f>'[1]Consolidado de solicitudes 2021'!AR181</f>
        <v>1</v>
      </c>
      <c r="AI32" s="21">
        <f>'[1]Consolidado de solicitudes 2021'!AS181</f>
        <v>1</v>
      </c>
      <c r="AJ32" s="21">
        <f>'[1]Consolidado de solicitudes 2021'!AT181</f>
        <v>0</v>
      </c>
      <c r="AK32" s="21">
        <f>'[1]Consolidado de solicitudes 2021'!AU181</f>
        <v>0</v>
      </c>
      <c r="AL32" s="21">
        <f>'[1]Consolidado de solicitudes 2021'!AV181</f>
        <v>0</v>
      </c>
      <c r="AM32" s="21">
        <f>'[1]Consolidado de solicitudes 2021'!AW181</f>
        <v>1</v>
      </c>
      <c r="AN32" s="21">
        <f>'[1]Consolidado de solicitudes 2021'!AX181</f>
        <v>0</v>
      </c>
      <c r="AO32" s="21">
        <f>'[1]Consolidado de solicitudes 2021'!AY181</f>
        <v>0</v>
      </c>
      <c r="AP32" s="21">
        <f>'[1]Consolidado de solicitudes 2021'!AZ181</f>
        <v>0</v>
      </c>
      <c r="AQ32" s="21">
        <f>'[1]Consolidado de solicitudes 2021'!BA181</f>
        <v>0</v>
      </c>
      <c r="AR32" s="21">
        <f>'[1]Consolidado de solicitudes 2021'!BB181</f>
        <v>0</v>
      </c>
      <c r="AS32" s="21">
        <f>'[1]Consolidado de solicitudes 2021'!BC181</f>
        <v>0</v>
      </c>
      <c r="AT32" s="21">
        <f>'[1]Consolidado de solicitudes 2021'!BD181</f>
        <v>0</v>
      </c>
      <c r="AU32" s="21">
        <f>'[1]Consolidado de solicitudes 2021'!BE181</f>
        <v>0</v>
      </c>
      <c r="AV32" s="21">
        <f>'[1]Consolidado de solicitudes 2021'!BF181</f>
        <v>1</v>
      </c>
      <c r="AW32" s="21">
        <f>'[1]Consolidado de solicitudes 2021'!BM181</f>
        <v>1</v>
      </c>
      <c r="AX32" s="75">
        <f>'[1]Consolidado de solicitudes 2021'!BN181</f>
        <v>0</v>
      </c>
      <c r="AY32" s="75">
        <f>'[1]Consolidado de solicitudes 2021'!BO181</f>
        <v>0</v>
      </c>
      <c r="AZ32" s="75">
        <f>'[1]Consolidado de solicitudes 2021'!BP181</f>
        <v>0</v>
      </c>
      <c r="BA32" s="75">
        <f>'[1]Consolidado de solicitudes 2021'!BQ181</f>
        <v>0</v>
      </c>
      <c r="BB32" s="75">
        <f>'[1]Consolidado de solicitudes 2021'!BR181</f>
        <v>0</v>
      </c>
      <c r="BC32" s="21">
        <f>'[1]Consolidado de solicitudes 2021'!BS181</f>
        <v>0</v>
      </c>
      <c r="BD32" s="75">
        <f>'[1]Consolidado de solicitudes 2021'!BT181</f>
        <v>0</v>
      </c>
    </row>
    <row r="33" spans="2:56" ht="23.1" customHeight="1" x14ac:dyDescent="0.25">
      <c r="B33" s="36">
        <v>25</v>
      </c>
      <c r="C33" s="16" t="str">
        <f>'[1]Consolidado de solicitudes 2021'!C182</f>
        <v>MINEC-2021-0168</v>
      </c>
      <c r="D33" s="32">
        <v>0</v>
      </c>
      <c r="E33" s="32">
        <v>1</v>
      </c>
      <c r="F33" s="58" t="s">
        <v>308</v>
      </c>
      <c r="G33" s="21">
        <v>0</v>
      </c>
      <c r="H33" s="21">
        <v>4</v>
      </c>
      <c r="I33" s="21">
        <v>0</v>
      </c>
      <c r="J33" s="21">
        <v>0</v>
      </c>
      <c r="K33" s="21">
        <v>0</v>
      </c>
      <c r="L33" s="21">
        <v>0</v>
      </c>
      <c r="M33" s="21">
        <f>'[1]Consolidado de solicitudes 2021'!U182</f>
        <v>0</v>
      </c>
      <c r="N33" s="21">
        <f>'[1]Consolidado de solicitudes 2021'!V182</f>
        <v>0</v>
      </c>
      <c r="O33" s="21">
        <v>0</v>
      </c>
      <c r="P33" s="21">
        <v>0</v>
      </c>
      <c r="Q33" s="19">
        <v>44340</v>
      </c>
      <c r="R33" s="21">
        <v>1</v>
      </c>
      <c r="S33" s="21">
        <v>0</v>
      </c>
      <c r="T33" s="21">
        <f>'[1]Consolidado de solicitudes 2021'!Z182</f>
        <v>0</v>
      </c>
      <c r="U33" s="21">
        <f>'[1]Consolidado de solicitudes 2021'!AA182</f>
        <v>0</v>
      </c>
      <c r="V33" s="21">
        <f>'[1]Consolidado de solicitudes 2021'!AB182</f>
        <v>1</v>
      </c>
      <c r="W33" s="21">
        <v>1</v>
      </c>
      <c r="X33" s="21">
        <v>0</v>
      </c>
      <c r="Y33" s="21">
        <v>0</v>
      </c>
      <c r="Z33" s="21">
        <v>0</v>
      </c>
      <c r="AA33" s="21">
        <v>0</v>
      </c>
      <c r="AB33" s="21"/>
      <c r="AC33" s="24" t="str">
        <f>'[1]Consolidado de solicitudes 2021'!AK182</f>
        <v xml:space="preserve">UACI, Dirección de Hidrocarburos y Minas, Unidad Financiera, </v>
      </c>
      <c r="AD33" s="18">
        <v>44340</v>
      </c>
      <c r="AE33" s="18">
        <v>44354</v>
      </c>
      <c r="AF33" s="18">
        <v>44354</v>
      </c>
      <c r="AG33" s="21">
        <f>'[1]Consolidado de solicitudes 2021'!AQ182</f>
        <v>0</v>
      </c>
      <c r="AH33" s="21">
        <f>'[1]Consolidado de solicitudes 2021'!AR182</f>
        <v>1</v>
      </c>
      <c r="AI33" s="21">
        <f>'[1]Consolidado de solicitudes 2021'!AS182</f>
        <v>1</v>
      </c>
      <c r="AJ33" s="21">
        <f>'[1]Consolidado de solicitudes 2021'!AT182</f>
        <v>0</v>
      </c>
      <c r="AK33" s="21">
        <f>'[1]Consolidado de solicitudes 2021'!AU182</f>
        <v>0</v>
      </c>
      <c r="AL33" s="21">
        <f>'[1]Consolidado de solicitudes 2021'!AV182</f>
        <v>0</v>
      </c>
      <c r="AM33" s="21">
        <f>'[1]Consolidado de solicitudes 2021'!AW182</f>
        <v>1</v>
      </c>
      <c r="AN33" s="21">
        <f>'[1]Consolidado de solicitudes 2021'!AX182</f>
        <v>0</v>
      </c>
      <c r="AO33" s="21">
        <f>'[1]Consolidado de solicitudes 2021'!AY182</f>
        <v>0</v>
      </c>
      <c r="AP33" s="21">
        <f>'[1]Consolidado de solicitudes 2021'!AZ182</f>
        <v>0</v>
      </c>
      <c r="AQ33" s="21">
        <f>'[1]Consolidado de solicitudes 2021'!BA182</f>
        <v>0</v>
      </c>
      <c r="AR33" s="21">
        <f>'[1]Consolidado de solicitudes 2021'!BB182</f>
        <v>0</v>
      </c>
      <c r="AS33" s="21">
        <f>'[1]Consolidado de solicitudes 2021'!BC182</f>
        <v>0</v>
      </c>
      <c r="AT33" s="21">
        <f>'[1]Consolidado de solicitudes 2021'!BD182</f>
        <v>0</v>
      </c>
      <c r="AU33" s="21">
        <f>'[1]Consolidado de solicitudes 2021'!BE182</f>
        <v>0</v>
      </c>
      <c r="AV33" s="21">
        <f>'[1]Consolidado de solicitudes 2021'!BF182</f>
        <v>1</v>
      </c>
      <c r="AW33" s="21">
        <f>'[1]Consolidado de solicitudes 2021'!BM182</f>
        <v>1</v>
      </c>
      <c r="AX33" s="75">
        <f>'[1]Consolidado de solicitudes 2021'!BN182</f>
        <v>0</v>
      </c>
      <c r="AY33" s="75">
        <f>'[1]Consolidado de solicitudes 2021'!BO182</f>
        <v>0</v>
      </c>
      <c r="AZ33" s="75">
        <f>'[1]Consolidado de solicitudes 2021'!BP182</f>
        <v>0</v>
      </c>
      <c r="BA33" s="75">
        <f>'[1]Consolidado de solicitudes 2021'!BQ182</f>
        <v>0</v>
      </c>
      <c r="BB33" s="75">
        <f>'[1]Consolidado de solicitudes 2021'!BR182</f>
        <v>0</v>
      </c>
      <c r="BC33" s="21">
        <f>'[1]Consolidado de solicitudes 2021'!BS182</f>
        <v>0</v>
      </c>
      <c r="BD33" s="75">
        <f>'[1]Consolidado de solicitudes 2021'!BT182</f>
        <v>0</v>
      </c>
    </row>
    <row r="34" spans="2:56" ht="23.1" customHeight="1" x14ac:dyDescent="0.25">
      <c r="B34" s="36">
        <v>26</v>
      </c>
      <c r="C34" s="16" t="str">
        <f>'[1]Consolidado de solicitudes 2021'!C183</f>
        <v>MINEC-2021-0169</v>
      </c>
      <c r="D34" s="32">
        <v>0</v>
      </c>
      <c r="E34" s="32">
        <v>1</v>
      </c>
      <c r="F34" s="58" t="s">
        <v>309</v>
      </c>
      <c r="G34" s="21">
        <v>0</v>
      </c>
      <c r="H34" s="21">
        <v>1</v>
      </c>
      <c r="I34" s="21">
        <v>0</v>
      </c>
      <c r="J34" s="21">
        <v>0</v>
      </c>
      <c r="K34" s="21">
        <v>0</v>
      </c>
      <c r="L34" s="21">
        <v>0</v>
      </c>
      <c r="M34" s="21">
        <f>'[1]Consolidado de solicitudes 2021'!U183</f>
        <v>0</v>
      </c>
      <c r="N34" s="21">
        <f>'[1]Consolidado de solicitudes 2021'!V183</f>
        <v>0</v>
      </c>
      <c r="O34" s="21">
        <v>0</v>
      </c>
      <c r="P34" s="21">
        <v>0</v>
      </c>
      <c r="Q34" s="19">
        <v>44340</v>
      </c>
      <c r="R34" s="21">
        <v>1</v>
      </c>
      <c r="S34" s="21">
        <v>0</v>
      </c>
      <c r="T34" s="21">
        <f>'[1]Consolidado de solicitudes 2021'!Z183</f>
        <v>1</v>
      </c>
      <c r="U34" s="21">
        <f>'[1]Consolidado de solicitudes 2021'!AA183</f>
        <v>0</v>
      </c>
      <c r="V34" s="21">
        <f>'[1]Consolidado de solicitudes 2021'!AB183</f>
        <v>0</v>
      </c>
      <c r="W34" s="21">
        <v>1</v>
      </c>
      <c r="X34" s="21">
        <v>0</v>
      </c>
      <c r="Y34" s="21">
        <v>0</v>
      </c>
      <c r="Z34" s="21">
        <v>0</v>
      </c>
      <c r="AA34" s="21">
        <v>0</v>
      </c>
      <c r="AB34" s="21" t="s">
        <v>315</v>
      </c>
      <c r="AC34" s="24" t="str">
        <f>'[1]Consolidado de solicitudes 2021'!AK183</f>
        <v xml:space="preserve">Dirección de Asuntos Jurídicos </v>
      </c>
      <c r="AD34" s="18">
        <v>44340</v>
      </c>
      <c r="AE34" s="18">
        <v>44344</v>
      </c>
      <c r="AF34" s="18">
        <v>44344</v>
      </c>
      <c r="AG34" s="21">
        <f>'[1]Consolidado de solicitudes 2021'!AQ183</f>
        <v>0</v>
      </c>
      <c r="AH34" s="21">
        <f>'[1]Consolidado de solicitudes 2021'!AR183</f>
        <v>1</v>
      </c>
      <c r="AI34" s="21">
        <f>'[1]Consolidado de solicitudes 2021'!AS183</f>
        <v>1</v>
      </c>
      <c r="AJ34" s="21">
        <f>'[1]Consolidado de solicitudes 2021'!AT183</f>
        <v>0</v>
      </c>
      <c r="AK34" s="21">
        <f>'[1]Consolidado de solicitudes 2021'!AU183</f>
        <v>0</v>
      </c>
      <c r="AL34" s="21">
        <f>'[1]Consolidado de solicitudes 2021'!AV183</f>
        <v>0</v>
      </c>
      <c r="AM34" s="21">
        <f>'[1]Consolidado de solicitudes 2021'!AW183</f>
        <v>1</v>
      </c>
      <c r="AN34" s="21">
        <f>'[1]Consolidado de solicitudes 2021'!AX183</f>
        <v>0</v>
      </c>
      <c r="AO34" s="21">
        <f>'[1]Consolidado de solicitudes 2021'!AY183</f>
        <v>0</v>
      </c>
      <c r="AP34" s="21">
        <f>'[1]Consolidado de solicitudes 2021'!AZ183</f>
        <v>0</v>
      </c>
      <c r="AQ34" s="21">
        <f>'[1]Consolidado de solicitudes 2021'!BA183</f>
        <v>0</v>
      </c>
      <c r="AR34" s="21">
        <f>'[1]Consolidado de solicitudes 2021'!BB183</f>
        <v>0</v>
      </c>
      <c r="AS34" s="21">
        <f>'[1]Consolidado de solicitudes 2021'!BC183</f>
        <v>0</v>
      </c>
      <c r="AT34" s="21">
        <f>'[1]Consolidado de solicitudes 2021'!BD183</f>
        <v>0</v>
      </c>
      <c r="AU34" s="21">
        <f>'[1]Consolidado de solicitudes 2021'!BE183</f>
        <v>0</v>
      </c>
      <c r="AV34" s="21">
        <f>'[1]Consolidado de solicitudes 2021'!BF183</f>
        <v>1</v>
      </c>
      <c r="AW34" s="21">
        <f>'[1]Consolidado de solicitudes 2021'!BM183</f>
        <v>1</v>
      </c>
      <c r="AX34" s="75">
        <f>'[1]Consolidado de solicitudes 2021'!BN183</f>
        <v>0</v>
      </c>
      <c r="AY34" s="75">
        <f>'[1]Consolidado de solicitudes 2021'!BO183</f>
        <v>0</v>
      </c>
      <c r="AZ34" s="75">
        <f>'[1]Consolidado de solicitudes 2021'!BP183</f>
        <v>0</v>
      </c>
      <c r="BA34" s="75">
        <f>'[1]Consolidado de solicitudes 2021'!BQ183</f>
        <v>0</v>
      </c>
      <c r="BB34" s="75">
        <f>'[1]Consolidado de solicitudes 2021'!BR183</f>
        <v>0</v>
      </c>
      <c r="BC34" s="21">
        <f>'[1]Consolidado de solicitudes 2021'!BS183</f>
        <v>0</v>
      </c>
      <c r="BD34" s="75">
        <f>'[1]Consolidado de solicitudes 2021'!BT183</f>
        <v>0</v>
      </c>
    </row>
    <row r="35" spans="2:56" ht="23.1" customHeight="1" x14ac:dyDescent="0.25">
      <c r="B35" s="36">
        <v>27</v>
      </c>
      <c r="C35" s="16" t="str">
        <f>'[1]Consolidado de solicitudes 2021'!C184</f>
        <v>MINEC-2021-0170</v>
      </c>
      <c r="D35" s="32">
        <v>0</v>
      </c>
      <c r="E35" s="32">
        <v>1</v>
      </c>
      <c r="F35" s="58" t="s">
        <v>310</v>
      </c>
      <c r="G35" s="21">
        <v>0</v>
      </c>
      <c r="H35" s="21">
        <v>2</v>
      </c>
      <c r="I35" s="21">
        <v>0</v>
      </c>
      <c r="J35" s="21">
        <v>0</v>
      </c>
      <c r="K35" s="21">
        <v>0</v>
      </c>
      <c r="L35" s="21">
        <v>0</v>
      </c>
      <c r="M35" s="21">
        <f>'[1]Consolidado de solicitudes 2021'!U184</f>
        <v>0</v>
      </c>
      <c r="N35" s="21">
        <f>'[1]Consolidado de solicitudes 2021'!V184</f>
        <v>0</v>
      </c>
      <c r="O35" s="21">
        <v>0</v>
      </c>
      <c r="P35" s="21">
        <v>0</v>
      </c>
      <c r="Q35" s="19">
        <v>44340</v>
      </c>
      <c r="R35" s="21">
        <v>1</v>
      </c>
      <c r="S35" s="21">
        <v>0</v>
      </c>
      <c r="T35" s="21">
        <f>'[1]Consolidado de solicitudes 2021'!Z184</f>
        <v>0</v>
      </c>
      <c r="U35" s="21">
        <f>'[1]Consolidado de solicitudes 2021'!AA184</f>
        <v>0</v>
      </c>
      <c r="V35" s="21">
        <f>'[1]Consolidado de solicitudes 2021'!AB184</f>
        <v>1</v>
      </c>
      <c r="W35" s="21">
        <v>1</v>
      </c>
      <c r="X35" s="21">
        <v>0</v>
      </c>
      <c r="Y35" s="21">
        <v>0</v>
      </c>
      <c r="Z35" s="21">
        <v>0</v>
      </c>
      <c r="AA35" s="21">
        <v>0</v>
      </c>
      <c r="AB35" s="22"/>
      <c r="AC35" s="24" t="str">
        <f>'[1]Consolidado de solicitudes 2021'!AK184</f>
        <v>Dirección de Innovación Productiva y Competitividad Empresarial</v>
      </c>
      <c r="AD35" s="18">
        <v>44341</v>
      </c>
      <c r="AE35" s="18">
        <v>44347</v>
      </c>
      <c r="AF35" s="18">
        <v>44348</v>
      </c>
      <c r="AG35" s="21">
        <f>'[1]Consolidado de solicitudes 2021'!AQ184</f>
        <v>0</v>
      </c>
      <c r="AH35" s="21">
        <f>'[1]Consolidado de solicitudes 2021'!AR184</f>
        <v>1</v>
      </c>
      <c r="AI35" s="21">
        <f>'[1]Consolidado de solicitudes 2021'!AS184</f>
        <v>1</v>
      </c>
      <c r="AJ35" s="21">
        <f>'[1]Consolidado de solicitudes 2021'!AT184</f>
        <v>0</v>
      </c>
      <c r="AK35" s="21">
        <f>'[1]Consolidado de solicitudes 2021'!AU184</f>
        <v>0</v>
      </c>
      <c r="AL35" s="21">
        <f>'[1]Consolidado de solicitudes 2021'!AV184</f>
        <v>0</v>
      </c>
      <c r="AM35" s="21">
        <f>'[1]Consolidado de solicitudes 2021'!AW184</f>
        <v>1</v>
      </c>
      <c r="AN35" s="21">
        <f>'[1]Consolidado de solicitudes 2021'!AX184</f>
        <v>0</v>
      </c>
      <c r="AO35" s="21">
        <f>'[1]Consolidado de solicitudes 2021'!AY184</f>
        <v>0</v>
      </c>
      <c r="AP35" s="21">
        <f>'[1]Consolidado de solicitudes 2021'!AZ184</f>
        <v>0</v>
      </c>
      <c r="AQ35" s="21">
        <f>'[1]Consolidado de solicitudes 2021'!BA184</f>
        <v>0</v>
      </c>
      <c r="AR35" s="21">
        <f>'[1]Consolidado de solicitudes 2021'!BB184</f>
        <v>0</v>
      </c>
      <c r="AS35" s="21">
        <f>'[1]Consolidado de solicitudes 2021'!BC184</f>
        <v>0</v>
      </c>
      <c r="AT35" s="21">
        <f>'[1]Consolidado de solicitudes 2021'!BD184</f>
        <v>0</v>
      </c>
      <c r="AU35" s="21">
        <f>'[1]Consolidado de solicitudes 2021'!BE184</f>
        <v>0</v>
      </c>
      <c r="AV35" s="21">
        <f>'[1]Consolidado de solicitudes 2021'!BF184</f>
        <v>1</v>
      </c>
      <c r="AW35" s="21">
        <f>'[1]Consolidado de solicitudes 2021'!BM184</f>
        <v>1</v>
      </c>
      <c r="AX35" s="75">
        <f>'[1]Consolidado de solicitudes 2021'!BN184</f>
        <v>0</v>
      </c>
      <c r="AY35" s="75">
        <f>'[1]Consolidado de solicitudes 2021'!BO184</f>
        <v>0</v>
      </c>
      <c r="AZ35" s="75">
        <f>'[1]Consolidado de solicitudes 2021'!BP184</f>
        <v>0</v>
      </c>
      <c r="BA35" s="75">
        <f>'[1]Consolidado de solicitudes 2021'!BQ184</f>
        <v>0</v>
      </c>
      <c r="BB35" s="75">
        <f>'[1]Consolidado de solicitudes 2021'!BR184</f>
        <v>0</v>
      </c>
      <c r="BC35" s="21">
        <f>'[1]Consolidado de solicitudes 2021'!BS184</f>
        <v>0</v>
      </c>
      <c r="BD35" s="75">
        <f>'[1]Consolidado de solicitudes 2021'!BT184</f>
        <v>0</v>
      </c>
    </row>
    <row r="36" spans="2:56" ht="23.1" customHeight="1" x14ac:dyDescent="0.25">
      <c r="B36" s="36">
        <v>28</v>
      </c>
      <c r="C36" s="16" t="str">
        <f>'[1]Consolidado de solicitudes 2021'!C185</f>
        <v>MINEC-2021-0171</v>
      </c>
      <c r="D36" s="32">
        <v>0</v>
      </c>
      <c r="E36" s="32">
        <v>1</v>
      </c>
      <c r="F36" s="58" t="s">
        <v>311</v>
      </c>
      <c r="G36" s="21">
        <v>0</v>
      </c>
      <c r="H36" s="21">
        <v>8</v>
      </c>
      <c r="I36" s="21">
        <v>0</v>
      </c>
      <c r="J36" s="21">
        <v>0</v>
      </c>
      <c r="K36" s="21">
        <v>0</v>
      </c>
      <c r="L36" s="21">
        <v>0</v>
      </c>
      <c r="M36" s="21">
        <f>'[1]Consolidado de solicitudes 2021'!U185</f>
        <v>0</v>
      </c>
      <c r="N36" s="21">
        <f>'[1]Consolidado de solicitudes 2021'!V185</f>
        <v>0</v>
      </c>
      <c r="O36" s="21">
        <v>0</v>
      </c>
      <c r="P36" s="21">
        <v>0</v>
      </c>
      <c r="Q36" s="19">
        <v>44341</v>
      </c>
      <c r="R36" s="21">
        <v>1</v>
      </c>
      <c r="S36" s="21">
        <v>0</v>
      </c>
      <c r="T36" s="21">
        <f>'[1]Consolidado de solicitudes 2021'!Z185</f>
        <v>0</v>
      </c>
      <c r="U36" s="21">
        <f>'[1]Consolidado de solicitudes 2021'!AA185</f>
        <v>0</v>
      </c>
      <c r="V36" s="21">
        <f>'[1]Consolidado de solicitudes 2021'!AB185</f>
        <v>1</v>
      </c>
      <c r="W36" s="21">
        <v>1</v>
      </c>
      <c r="X36" s="21">
        <v>0</v>
      </c>
      <c r="Y36" s="21">
        <v>0</v>
      </c>
      <c r="Z36" s="21">
        <v>0</v>
      </c>
      <c r="AA36" s="21">
        <v>0</v>
      </c>
      <c r="AB36" s="22"/>
      <c r="AC36" s="24" t="str">
        <f>'[1]Consolidado de solicitudes 2021'!AK185</f>
        <v>DIGESTYC</v>
      </c>
      <c r="AD36" s="19">
        <v>44341</v>
      </c>
      <c r="AE36" s="18">
        <v>44341</v>
      </c>
      <c r="AF36" s="18">
        <v>44343</v>
      </c>
      <c r="AG36" s="21">
        <f>'[1]Consolidado de solicitudes 2021'!AQ185</f>
        <v>1</v>
      </c>
      <c r="AH36" s="21">
        <f>'[1]Consolidado de solicitudes 2021'!AR185</f>
        <v>0</v>
      </c>
      <c r="AI36" s="21">
        <f>'[1]Consolidado de solicitudes 2021'!AS185</f>
        <v>1</v>
      </c>
      <c r="AJ36" s="21">
        <f>'[1]Consolidado de solicitudes 2021'!AT185</f>
        <v>0</v>
      </c>
      <c r="AK36" s="21">
        <f>'[1]Consolidado de solicitudes 2021'!AU185</f>
        <v>0</v>
      </c>
      <c r="AL36" s="21">
        <f>'[1]Consolidado de solicitudes 2021'!AV185</f>
        <v>0</v>
      </c>
      <c r="AM36" s="21">
        <f>'[1]Consolidado de solicitudes 2021'!AW185</f>
        <v>1</v>
      </c>
      <c r="AN36" s="21">
        <f>'[1]Consolidado de solicitudes 2021'!AX185</f>
        <v>0</v>
      </c>
      <c r="AO36" s="21">
        <f>'[1]Consolidado de solicitudes 2021'!AY185</f>
        <v>0</v>
      </c>
      <c r="AP36" s="21">
        <f>'[1]Consolidado de solicitudes 2021'!AZ185</f>
        <v>0</v>
      </c>
      <c r="AQ36" s="21">
        <f>'[1]Consolidado de solicitudes 2021'!BA185</f>
        <v>0</v>
      </c>
      <c r="AR36" s="21">
        <f>'[1]Consolidado de solicitudes 2021'!BB185</f>
        <v>0</v>
      </c>
      <c r="AS36" s="21">
        <f>'[1]Consolidado de solicitudes 2021'!BC185</f>
        <v>0</v>
      </c>
      <c r="AT36" s="21">
        <f>'[1]Consolidado de solicitudes 2021'!BD185</f>
        <v>0</v>
      </c>
      <c r="AU36" s="21">
        <f>'[1]Consolidado de solicitudes 2021'!BE185</f>
        <v>1</v>
      </c>
      <c r="AV36" s="21">
        <f>'[1]Consolidado de solicitudes 2021'!BF185</f>
        <v>0</v>
      </c>
      <c r="AW36" s="21">
        <f>'[1]Consolidado de solicitudes 2021'!BM185</f>
        <v>1</v>
      </c>
      <c r="AX36" s="75">
        <f>'[1]Consolidado de solicitudes 2021'!BN185</f>
        <v>0</v>
      </c>
      <c r="AY36" s="75">
        <f>'[1]Consolidado de solicitudes 2021'!BO185</f>
        <v>0</v>
      </c>
      <c r="AZ36" s="75">
        <f>'[1]Consolidado de solicitudes 2021'!BP185</f>
        <v>0</v>
      </c>
      <c r="BA36" s="75">
        <f>'[1]Consolidado de solicitudes 2021'!BQ185</f>
        <v>0</v>
      </c>
      <c r="BB36" s="75">
        <f>'[1]Consolidado de solicitudes 2021'!BR185</f>
        <v>0</v>
      </c>
      <c r="BC36" s="21">
        <f>'[1]Consolidado de solicitudes 2021'!BS185</f>
        <v>0</v>
      </c>
      <c r="BD36" s="75">
        <f>'[1]Consolidado de solicitudes 2021'!BT185</f>
        <v>0</v>
      </c>
    </row>
    <row r="37" spans="2:56" ht="23.1" customHeight="1" x14ac:dyDescent="0.25">
      <c r="B37" s="36">
        <v>29</v>
      </c>
      <c r="C37" s="16" t="str">
        <f>'[1]Consolidado de solicitudes 2021'!C186</f>
        <v>MINEC-2021-0172</v>
      </c>
      <c r="D37" s="32">
        <v>0</v>
      </c>
      <c r="E37" s="32">
        <v>1</v>
      </c>
      <c r="F37" s="58" t="s">
        <v>312</v>
      </c>
      <c r="G37" s="21">
        <v>0</v>
      </c>
      <c r="H37" s="21">
        <v>1</v>
      </c>
      <c r="I37" s="21">
        <v>0</v>
      </c>
      <c r="J37" s="21">
        <v>0</v>
      </c>
      <c r="K37" s="21">
        <v>0</v>
      </c>
      <c r="L37" s="21">
        <v>0</v>
      </c>
      <c r="M37" s="21">
        <f>'[1]Consolidado de solicitudes 2021'!U186</f>
        <v>0</v>
      </c>
      <c r="N37" s="21">
        <f>'[1]Consolidado de solicitudes 2021'!V186</f>
        <v>0</v>
      </c>
      <c r="O37" s="21">
        <v>0</v>
      </c>
      <c r="P37" s="21">
        <v>0</v>
      </c>
      <c r="Q37" s="19">
        <v>44341</v>
      </c>
      <c r="R37" s="21">
        <v>1</v>
      </c>
      <c r="S37" s="21">
        <v>0</v>
      </c>
      <c r="T37" s="21">
        <f>'[1]Consolidado de solicitudes 2021'!Z186</f>
        <v>0</v>
      </c>
      <c r="U37" s="21">
        <f>'[1]Consolidado de solicitudes 2021'!AA186</f>
        <v>0</v>
      </c>
      <c r="V37" s="21">
        <f>'[1]Consolidado de solicitudes 2021'!AB186</f>
        <v>1</v>
      </c>
      <c r="W37" s="21">
        <v>1</v>
      </c>
      <c r="X37" s="21">
        <v>0</v>
      </c>
      <c r="Y37" s="21">
        <v>0</v>
      </c>
      <c r="Z37" s="21">
        <v>0</v>
      </c>
      <c r="AA37" s="21">
        <v>0</v>
      </c>
      <c r="AB37" s="22"/>
      <c r="AC37" s="24" t="str">
        <f>'[1]Consolidado de solicitudes 2021'!AK186</f>
        <v>DIGESTYC</v>
      </c>
      <c r="AD37" s="19">
        <v>44342</v>
      </c>
      <c r="AE37" s="18">
        <v>44342</v>
      </c>
      <c r="AF37" s="18">
        <v>44343</v>
      </c>
      <c r="AG37" s="21">
        <f>'[1]Consolidado de solicitudes 2021'!AQ186</f>
        <v>1</v>
      </c>
      <c r="AH37" s="21">
        <f>'[1]Consolidado de solicitudes 2021'!AR186</f>
        <v>0</v>
      </c>
      <c r="AI37" s="21">
        <f>'[1]Consolidado de solicitudes 2021'!AS186</f>
        <v>1</v>
      </c>
      <c r="AJ37" s="21">
        <f>'[1]Consolidado de solicitudes 2021'!AT186</f>
        <v>0</v>
      </c>
      <c r="AK37" s="21">
        <f>'[1]Consolidado de solicitudes 2021'!AU186</f>
        <v>0</v>
      </c>
      <c r="AL37" s="21">
        <f>'[1]Consolidado de solicitudes 2021'!AV186</f>
        <v>1</v>
      </c>
      <c r="AM37" s="21">
        <f>'[1]Consolidado de solicitudes 2021'!AW186</f>
        <v>0</v>
      </c>
      <c r="AN37" s="21">
        <f>'[1]Consolidado de solicitudes 2021'!AX186</f>
        <v>0</v>
      </c>
      <c r="AO37" s="21">
        <f>'[1]Consolidado de solicitudes 2021'!AY186</f>
        <v>0</v>
      </c>
      <c r="AP37" s="21">
        <f>'[1]Consolidado de solicitudes 2021'!AZ186</f>
        <v>0</v>
      </c>
      <c r="AQ37" s="21">
        <f>'[1]Consolidado de solicitudes 2021'!BA186</f>
        <v>0</v>
      </c>
      <c r="AR37" s="21">
        <f>'[1]Consolidado de solicitudes 2021'!BB186</f>
        <v>0</v>
      </c>
      <c r="AS37" s="21">
        <f>'[1]Consolidado de solicitudes 2021'!BC186</f>
        <v>0</v>
      </c>
      <c r="AT37" s="21">
        <f>'[1]Consolidado de solicitudes 2021'!BD186</f>
        <v>1</v>
      </c>
      <c r="AU37" s="21">
        <f>'[1]Consolidado de solicitudes 2021'!BE186</f>
        <v>0</v>
      </c>
      <c r="AV37" s="21">
        <f>'[1]Consolidado de solicitudes 2021'!BF186</f>
        <v>0</v>
      </c>
      <c r="AW37" s="21">
        <f>'[1]Consolidado de solicitudes 2021'!BM186</f>
        <v>1</v>
      </c>
      <c r="AX37" s="75">
        <f>'[1]Consolidado de solicitudes 2021'!BN186</f>
        <v>0</v>
      </c>
      <c r="AY37" s="75">
        <f>'[1]Consolidado de solicitudes 2021'!BO186</f>
        <v>0</v>
      </c>
      <c r="AZ37" s="75">
        <f>'[1]Consolidado de solicitudes 2021'!BP186</f>
        <v>0</v>
      </c>
      <c r="BA37" s="75">
        <f>'[1]Consolidado de solicitudes 2021'!BQ186</f>
        <v>0</v>
      </c>
      <c r="BB37" s="75">
        <f>'[1]Consolidado de solicitudes 2021'!BR186</f>
        <v>0</v>
      </c>
      <c r="BC37" s="21">
        <f>'[1]Consolidado de solicitudes 2021'!BS186</f>
        <v>0</v>
      </c>
      <c r="BD37" s="75">
        <f>'[1]Consolidado de solicitudes 2021'!BT186</f>
        <v>0</v>
      </c>
    </row>
    <row r="38" spans="2:56" ht="23.1" customHeight="1" x14ac:dyDescent="0.25">
      <c r="B38" s="36">
        <v>30</v>
      </c>
      <c r="C38" s="16" t="str">
        <f>'[1]Consolidado de solicitudes 2021'!C187</f>
        <v>MINEC-2021-0173</v>
      </c>
      <c r="D38" s="32">
        <v>0</v>
      </c>
      <c r="E38" s="32">
        <v>1</v>
      </c>
      <c r="F38" s="58" t="s">
        <v>313</v>
      </c>
      <c r="G38" s="21">
        <v>0</v>
      </c>
      <c r="H38" s="21">
        <v>2</v>
      </c>
      <c r="I38" s="21">
        <v>0</v>
      </c>
      <c r="J38" s="21">
        <v>0</v>
      </c>
      <c r="K38" s="21">
        <v>0</v>
      </c>
      <c r="L38" s="21">
        <v>0</v>
      </c>
      <c r="M38" s="21">
        <f>'[1]Consolidado de solicitudes 2021'!U187</f>
        <v>0</v>
      </c>
      <c r="N38" s="21">
        <f>'[1]Consolidado de solicitudes 2021'!V187</f>
        <v>0</v>
      </c>
      <c r="O38" s="21">
        <v>0</v>
      </c>
      <c r="P38" s="21">
        <v>0</v>
      </c>
      <c r="Q38" s="19">
        <v>44341</v>
      </c>
      <c r="R38" s="21">
        <v>1</v>
      </c>
      <c r="S38" s="21">
        <v>0</v>
      </c>
      <c r="T38" s="21">
        <f>'[1]Consolidado de solicitudes 2021'!Z187</f>
        <v>0</v>
      </c>
      <c r="U38" s="21">
        <f>'[1]Consolidado de solicitudes 2021'!AA187</f>
        <v>0</v>
      </c>
      <c r="V38" s="21">
        <f>'[1]Consolidado de solicitudes 2021'!AB187</f>
        <v>1</v>
      </c>
      <c r="W38" s="21">
        <v>1</v>
      </c>
      <c r="X38" s="21">
        <v>0</v>
      </c>
      <c r="Y38" s="21">
        <v>0</v>
      </c>
      <c r="Z38" s="21">
        <v>0</v>
      </c>
      <c r="AA38" s="21">
        <v>0</v>
      </c>
      <c r="AB38" s="22"/>
      <c r="AC38" s="24" t="str">
        <f>'[1]Consolidado de solicitudes 2021'!AK187</f>
        <v>DIGESTYC</v>
      </c>
      <c r="AD38" s="19">
        <v>44342</v>
      </c>
      <c r="AE38" s="18">
        <v>44342</v>
      </c>
      <c r="AF38" s="18">
        <v>44342</v>
      </c>
      <c r="AG38" s="21">
        <f>'[1]Consolidado de solicitudes 2021'!AQ187</f>
        <v>0</v>
      </c>
      <c r="AH38" s="21">
        <f>'[1]Consolidado de solicitudes 2021'!AR187</f>
        <v>1</v>
      </c>
      <c r="AI38" s="21">
        <f>'[1]Consolidado de solicitudes 2021'!AS187</f>
        <v>1</v>
      </c>
      <c r="AJ38" s="21">
        <f>'[1]Consolidado de solicitudes 2021'!AT187</f>
        <v>0</v>
      </c>
      <c r="AK38" s="21">
        <f>'[1]Consolidado de solicitudes 2021'!AU187</f>
        <v>0</v>
      </c>
      <c r="AL38" s="21">
        <f>'[1]Consolidado de solicitudes 2021'!AV187</f>
        <v>0</v>
      </c>
      <c r="AM38" s="21">
        <v>0</v>
      </c>
      <c r="AN38" s="21">
        <f>'[1]Consolidado de solicitudes 2021'!AX187</f>
        <v>0</v>
      </c>
      <c r="AO38" s="21">
        <f>'[1]Consolidado de solicitudes 2021'!AY187</f>
        <v>0</v>
      </c>
      <c r="AP38" s="21">
        <v>1</v>
      </c>
      <c r="AQ38" s="21">
        <f>'[1]Consolidado de solicitudes 2021'!BA187</f>
        <v>0</v>
      </c>
      <c r="AR38" s="21">
        <f>'[1]Consolidado de solicitudes 2021'!BB187</f>
        <v>0</v>
      </c>
      <c r="AS38" s="21">
        <f>'[1]Consolidado de solicitudes 2021'!BC187</f>
        <v>0</v>
      </c>
      <c r="AT38" s="21">
        <f>'[1]Consolidado de solicitudes 2021'!BD187</f>
        <v>0</v>
      </c>
      <c r="AU38" s="21">
        <f>'[1]Consolidado de solicitudes 2021'!BE187</f>
        <v>1</v>
      </c>
      <c r="AV38" s="21">
        <f>'[1]Consolidado de solicitudes 2021'!BF187</f>
        <v>0</v>
      </c>
      <c r="AW38" s="21">
        <f>'[1]Consolidado de solicitudes 2021'!BM187</f>
        <v>1</v>
      </c>
      <c r="AX38" s="75">
        <f>'[1]Consolidado de solicitudes 2021'!BN187</f>
        <v>0</v>
      </c>
      <c r="AY38" s="75">
        <f>'[1]Consolidado de solicitudes 2021'!BO187</f>
        <v>0</v>
      </c>
      <c r="AZ38" s="75">
        <f>'[1]Consolidado de solicitudes 2021'!BP187</f>
        <v>0</v>
      </c>
      <c r="BA38" s="75">
        <f>'[1]Consolidado de solicitudes 2021'!BQ187</f>
        <v>0</v>
      </c>
      <c r="BB38" s="75">
        <f>'[1]Consolidado de solicitudes 2021'!BR187</f>
        <v>0</v>
      </c>
      <c r="BC38" s="21">
        <f>'[1]Consolidado de solicitudes 2021'!BS187</f>
        <v>0</v>
      </c>
      <c r="BD38" s="75">
        <f>'[1]Consolidado de solicitudes 2021'!BT187</f>
        <v>0</v>
      </c>
    </row>
    <row r="39" spans="2:56" ht="23.1" customHeight="1" x14ac:dyDescent="0.25">
      <c r="B39" s="36">
        <v>31</v>
      </c>
      <c r="C39" s="16" t="str">
        <f>'[1]Consolidado de solicitudes 2021'!C188</f>
        <v>MINEC-2021-0174</v>
      </c>
      <c r="D39" s="32">
        <v>0</v>
      </c>
      <c r="E39" s="32">
        <v>1</v>
      </c>
      <c r="F39" s="58"/>
      <c r="G39" s="21">
        <v>0</v>
      </c>
      <c r="H39" s="21">
        <v>2</v>
      </c>
      <c r="I39" s="21">
        <v>0</v>
      </c>
      <c r="J39" s="21">
        <v>0</v>
      </c>
      <c r="K39" s="21">
        <v>0</v>
      </c>
      <c r="L39" s="21">
        <v>0</v>
      </c>
      <c r="M39" s="21">
        <f>'[1]Consolidado de solicitudes 2021'!U188</f>
        <v>0</v>
      </c>
      <c r="N39" s="21">
        <f>'[1]Consolidado de solicitudes 2021'!V188</f>
        <v>0</v>
      </c>
      <c r="O39" s="21">
        <v>0</v>
      </c>
      <c r="P39" s="21">
        <v>0</v>
      </c>
      <c r="Q39" s="19">
        <v>44344</v>
      </c>
      <c r="R39" s="21">
        <v>1</v>
      </c>
      <c r="S39" s="21">
        <v>0</v>
      </c>
      <c r="T39" s="21">
        <f>'[1]Consolidado de solicitudes 2021'!Z188</f>
        <v>0</v>
      </c>
      <c r="U39" s="21">
        <f>'[1]Consolidado de solicitudes 2021'!AA188</f>
        <v>0</v>
      </c>
      <c r="V39" s="21">
        <f>'[1]Consolidado de solicitudes 2021'!AB188</f>
        <v>1</v>
      </c>
      <c r="W39" s="21">
        <v>1</v>
      </c>
      <c r="X39" s="21">
        <v>0</v>
      </c>
      <c r="Y39" s="21">
        <v>0</v>
      </c>
      <c r="Z39" s="21">
        <v>0</v>
      </c>
      <c r="AA39" s="21">
        <v>0</v>
      </c>
      <c r="AB39" s="22"/>
      <c r="AC39" s="24" t="str">
        <f>'[1]Consolidado de solicitudes 2021'!AK188</f>
        <v>Dirección de Talento Humano</v>
      </c>
      <c r="AD39" s="19">
        <v>44344</v>
      </c>
      <c r="AE39" s="18">
        <v>44348</v>
      </c>
      <c r="AF39" s="18">
        <v>44349</v>
      </c>
      <c r="AG39" s="21">
        <f>'[1]Consolidado de solicitudes 2021'!AQ188</f>
        <v>0</v>
      </c>
      <c r="AH39" s="21">
        <f>'[1]Consolidado de solicitudes 2021'!AR188</f>
        <v>1</v>
      </c>
      <c r="AI39" s="21">
        <f>'[1]Consolidado de solicitudes 2021'!AS188</f>
        <v>1</v>
      </c>
      <c r="AJ39" s="21">
        <f>'[1]Consolidado de solicitudes 2021'!AT188</f>
        <v>0</v>
      </c>
      <c r="AK39" s="21">
        <f>'[1]Consolidado de solicitudes 2021'!AU188</f>
        <v>0</v>
      </c>
      <c r="AL39" s="21">
        <f>'[1]Consolidado de solicitudes 2021'!AV188</f>
        <v>0</v>
      </c>
      <c r="AM39" s="21">
        <f>'[1]Consolidado de solicitudes 2021'!AW188</f>
        <v>1</v>
      </c>
      <c r="AN39" s="21">
        <f>'[1]Consolidado de solicitudes 2021'!AX188</f>
        <v>0</v>
      </c>
      <c r="AO39" s="21">
        <f>'[1]Consolidado de solicitudes 2021'!AY188</f>
        <v>0</v>
      </c>
      <c r="AP39" s="21">
        <f>'[1]Consolidado de solicitudes 2021'!AZ188</f>
        <v>0</v>
      </c>
      <c r="AQ39" s="21">
        <f>'[1]Consolidado de solicitudes 2021'!BA188</f>
        <v>0</v>
      </c>
      <c r="AR39" s="21">
        <f>'[1]Consolidado de solicitudes 2021'!BB188</f>
        <v>0</v>
      </c>
      <c r="AS39" s="21">
        <f>'[1]Consolidado de solicitudes 2021'!BC188</f>
        <v>0</v>
      </c>
      <c r="AT39" s="21">
        <f>'[1]Consolidado de solicitudes 2021'!BD188</f>
        <v>0</v>
      </c>
      <c r="AU39" s="21">
        <f>'[1]Consolidado de solicitudes 2021'!BE188</f>
        <v>0</v>
      </c>
      <c r="AV39" s="21">
        <f>'[1]Consolidado de solicitudes 2021'!BF188</f>
        <v>1</v>
      </c>
      <c r="AW39" s="21">
        <f>'[1]Consolidado de solicitudes 2021'!BM188</f>
        <v>1</v>
      </c>
      <c r="AX39" s="75">
        <f>'[1]Consolidado de solicitudes 2021'!BN188</f>
        <v>0</v>
      </c>
      <c r="AY39" s="75">
        <f>'[1]Consolidado de solicitudes 2021'!BO188</f>
        <v>0</v>
      </c>
      <c r="AZ39" s="75">
        <f>'[1]Consolidado de solicitudes 2021'!BP188</f>
        <v>0</v>
      </c>
      <c r="BA39" s="75">
        <f>'[1]Consolidado de solicitudes 2021'!BQ188</f>
        <v>0</v>
      </c>
      <c r="BB39" s="75">
        <f>'[1]Consolidado de solicitudes 2021'!BR188</f>
        <v>0</v>
      </c>
      <c r="BC39" s="21">
        <f>'[1]Consolidado de solicitudes 2021'!BS188</f>
        <v>0</v>
      </c>
      <c r="BD39" s="75">
        <f>'[1]Consolidado de solicitudes 2021'!BT188</f>
        <v>0</v>
      </c>
    </row>
    <row r="40" spans="2:56" ht="26.25" customHeight="1" x14ac:dyDescent="0.25">
      <c r="B40" s="101" t="s">
        <v>71</v>
      </c>
      <c r="C40" s="101"/>
      <c r="D40" s="71">
        <f>SUM(D9:D39)</f>
        <v>0</v>
      </c>
      <c r="E40" s="71">
        <f>SUM(E9:E39)</f>
        <v>31</v>
      </c>
      <c r="F40" s="10"/>
      <c r="G40" s="71">
        <f t="shared" ref="G40:P40" si="0">SUM(G9:G39)</f>
        <v>0</v>
      </c>
      <c r="H40" s="71">
        <f t="shared" si="0"/>
        <v>98</v>
      </c>
      <c r="I40" s="71">
        <f t="shared" si="0"/>
        <v>12</v>
      </c>
      <c r="J40" s="71">
        <f t="shared" si="0"/>
        <v>0</v>
      </c>
      <c r="K40" s="71">
        <f t="shared" si="0"/>
        <v>0</v>
      </c>
      <c r="L40" s="71">
        <f t="shared" si="0"/>
        <v>0</v>
      </c>
      <c r="M40" s="71">
        <f t="shared" si="0"/>
        <v>1</v>
      </c>
      <c r="N40" s="71">
        <f t="shared" si="0"/>
        <v>0</v>
      </c>
      <c r="O40" s="71">
        <f t="shared" si="0"/>
        <v>0</v>
      </c>
      <c r="P40" s="71">
        <f t="shared" si="0"/>
        <v>0</v>
      </c>
      <c r="Q40" s="10"/>
      <c r="R40" s="71">
        <f>SUM(R9:R39)/15</f>
        <v>2.0666666666666669</v>
      </c>
      <c r="S40" s="71">
        <f>SUM(S9:S39)/48</f>
        <v>0</v>
      </c>
      <c r="T40" s="71">
        <f t="shared" ref="T40:AA40" si="1">SUM(T9:T39)</f>
        <v>1</v>
      </c>
      <c r="U40" s="71">
        <f t="shared" si="1"/>
        <v>0</v>
      </c>
      <c r="V40" s="71">
        <f t="shared" si="1"/>
        <v>30</v>
      </c>
      <c r="W40" s="71">
        <f t="shared" si="1"/>
        <v>30</v>
      </c>
      <c r="X40" s="71">
        <f t="shared" si="1"/>
        <v>0</v>
      </c>
      <c r="Y40" s="71">
        <f t="shared" si="1"/>
        <v>0</v>
      </c>
      <c r="Z40" s="71">
        <f t="shared" si="1"/>
        <v>0</v>
      </c>
      <c r="AA40" s="71">
        <f t="shared" si="1"/>
        <v>1</v>
      </c>
      <c r="AB40" s="10"/>
      <c r="AC40" s="10"/>
      <c r="AD40" s="37"/>
      <c r="AE40" s="38"/>
      <c r="AF40" s="38"/>
      <c r="AG40" s="71">
        <f t="shared" ref="AG40:BD40" si="2">SUM(AG9:AG39)</f>
        <v>13</v>
      </c>
      <c r="AH40" s="71">
        <f t="shared" si="2"/>
        <v>18</v>
      </c>
      <c r="AI40" s="71">
        <f t="shared" si="2"/>
        <v>31</v>
      </c>
      <c r="AJ40" s="71">
        <f t="shared" si="2"/>
        <v>0</v>
      </c>
      <c r="AK40" s="71">
        <f t="shared" si="2"/>
        <v>2</v>
      </c>
      <c r="AL40" s="71">
        <f t="shared" si="2"/>
        <v>6</v>
      </c>
      <c r="AM40" s="71">
        <f t="shared" si="2"/>
        <v>22</v>
      </c>
      <c r="AN40" s="71">
        <f t="shared" si="2"/>
        <v>0</v>
      </c>
      <c r="AO40" s="71">
        <f t="shared" si="2"/>
        <v>0</v>
      </c>
      <c r="AP40" s="71">
        <f t="shared" si="2"/>
        <v>1</v>
      </c>
      <c r="AQ40" s="71">
        <f t="shared" si="2"/>
        <v>0</v>
      </c>
      <c r="AR40" s="71">
        <f t="shared" si="2"/>
        <v>0</v>
      </c>
      <c r="AS40" s="71">
        <f t="shared" si="2"/>
        <v>0</v>
      </c>
      <c r="AT40" s="71">
        <f t="shared" si="2"/>
        <v>8</v>
      </c>
      <c r="AU40" s="71">
        <f t="shared" si="2"/>
        <v>8</v>
      </c>
      <c r="AV40" s="71">
        <f t="shared" si="2"/>
        <v>15</v>
      </c>
      <c r="AW40" s="71">
        <f t="shared" si="2"/>
        <v>30</v>
      </c>
      <c r="AX40" s="71">
        <f t="shared" si="2"/>
        <v>0</v>
      </c>
      <c r="AY40" s="71">
        <f t="shared" si="2"/>
        <v>0</v>
      </c>
      <c r="AZ40" s="71">
        <f t="shared" si="2"/>
        <v>0</v>
      </c>
      <c r="BA40" s="71">
        <f t="shared" si="2"/>
        <v>0</v>
      </c>
      <c r="BB40" s="71">
        <f t="shared" si="2"/>
        <v>0</v>
      </c>
      <c r="BC40" s="71">
        <f t="shared" si="2"/>
        <v>1</v>
      </c>
      <c r="BD40" s="71">
        <f t="shared" si="2"/>
        <v>0</v>
      </c>
    </row>
    <row r="41" spans="2:56" ht="23.1" customHeight="1" x14ac:dyDescent="0.25">
      <c r="AD41" s="39"/>
      <c r="AE41" s="40"/>
      <c r="AF41" s="40"/>
    </row>
    <row r="42" spans="2:56" ht="23.1" customHeight="1" x14ac:dyDescent="0.25"/>
    <row r="43" spans="2:56" ht="23.1" customHeight="1" x14ac:dyDescent="0.25"/>
    <row r="44" spans="2:56" ht="23.1" customHeight="1" x14ac:dyDescent="0.25"/>
  </sheetData>
  <mergeCells count="74">
    <mergeCell ref="B2:Q2"/>
    <mergeCell ref="B4:B8"/>
    <mergeCell ref="C4:C8"/>
    <mergeCell ref="D4:E5"/>
    <mergeCell ref="F4:F8"/>
    <mergeCell ref="G4:L4"/>
    <mergeCell ref="M4:N4"/>
    <mergeCell ref="O4:P4"/>
    <mergeCell ref="Q4:Q8"/>
    <mergeCell ref="L5:L8"/>
    <mergeCell ref="M5:N5"/>
    <mergeCell ref="O5:P5"/>
    <mergeCell ref="R4:S4"/>
    <mergeCell ref="AW4:BD4"/>
    <mergeCell ref="G5:G8"/>
    <mergeCell ref="H5:H8"/>
    <mergeCell ref="I5:I8"/>
    <mergeCell ref="J5:J8"/>
    <mergeCell ref="K5:K8"/>
    <mergeCell ref="AE4:AE8"/>
    <mergeCell ref="V5:V8"/>
    <mergeCell ref="W5:W8"/>
    <mergeCell ref="X5:X8"/>
    <mergeCell ref="Y5:Y8"/>
    <mergeCell ref="T4:V4"/>
    <mergeCell ref="W4:AA4"/>
    <mergeCell ref="AB4:AB8"/>
    <mergeCell ref="AC4:AC8"/>
    <mergeCell ref="AI6:AI8"/>
    <mergeCell ref="AJ6:AJ8"/>
    <mergeCell ref="AF4:AF8"/>
    <mergeCell ref="AG4:AV4"/>
    <mergeCell ref="AS6:AS8"/>
    <mergeCell ref="AT6:AT8"/>
    <mergeCell ref="AU6:AU8"/>
    <mergeCell ref="AV6:AV8"/>
    <mergeCell ref="AK6:AR6"/>
    <mergeCell ref="T6:T8"/>
    <mergeCell ref="U6:U8"/>
    <mergeCell ref="AD4:AD8"/>
    <mergeCell ref="AG6:AG8"/>
    <mergeCell ref="AH6:AH8"/>
    <mergeCell ref="AW5:AZ5"/>
    <mergeCell ref="BA5:BD5"/>
    <mergeCell ref="D6:D8"/>
    <mergeCell ref="E6:E8"/>
    <mergeCell ref="M6:M8"/>
    <mergeCell ref="N6:N8"/>
    <mergeCell ref="O6:O8"/>
    <mergeCell ref="P6:P8"/>
    <mergeCell ref="Z5:Z8"/>
    <mergeCell ref="AA5:AA8"/>
    <mergeCell ref="AG5:AH5"/>
    <mergeCell ref="AI5:AQ5"/>
    <mergeCell ref="AS5:AV5"/>
    <mergeCell ref="R5:R8"/>
    <mergeCell ref="S5:S8"/>
    <mergeCell ref="T5:U5"/>
    <mergeCell ref="AW6:AW8"/>
    <mergeCell ref="B40:C40"/>
    <mergeCell ref="BD6:BD8"/>
    <mergeCell ref="AK7:AL7"/>
    <mergeCell ref="AM7:AM8"/>
    <mergeCell ref="AN7:AN8"/>
    <mergeCell ref="AO7:AO8"/>
    <mergeCell ref="AP7:AP8"/>
    <mergeCell ref="AQ7:AQ8"/>
    <mergeCell ref="AR7:AR8"/>
    <mergeCell ref="AX6:AX8"/>
    <mergeCell ref="AY6:AY8"/>
    <mergeCell ref="AZ6:AZ8"/>
    <mergeCell ref="BA6:BA8"/>
    <mergeCell ref="BB6:BB8"/>
    <mergeCell ref="BC6:BC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45"/>
  <sheetViews>
    <sheetView showGridLines="0" workbookViewId="0">
      <pane ySplit="8" topLeftCell="A29" activePane="bottomLeft" state="frozen"/>
      <selection pane="bottomLeft" activeCell="A41" sqref="A41"/>
    </sheetView>
  </sheetViews>
  <sheetFormatPr baseColWidth="10" defaultRowHeight="15" x14ac:dyDescent="0.25"/>
  <cols>
    <col min="1" max="1" width="3" style="5" customWidth="1"/>
    <col min="2" max="2" width="4.28515625" style="5" customWidth="1"/>
    <col min="3" max="3" width="12.85546875" style="2" customWidth="1"/>
    <col min="4" max="4" width="4.5703125" style="5" customWidth="1"/>
    <col min="5" max="5" width="4.7109375" style="5" customWidth="1"/>
    <col min="6" max="6" width="35.5703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4.14062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33" width="11.42578125" style="5"/>
    <col min="34" max="44" width="5" style="5" customWidth="1"/>
    <col min="45" max="45" width="7.42578125" style="5" customWidth="1"/>
    <col min="46" max="52" width="5" style="5" customWidth="1"/>
    <col min="53" max="53" width="5.28515625" style="5" customWidth="1"/>
    <col min="54" max="57" width="5" style="5" customWidth="1"/>
    <col min="58" max="16384" width="11.42578125" style="5"/>
  </cols>
  <sheetData>
    <row r="2" spans="2:110" ht="81.75" customHeight="1" thickBot="1" x14ac:dyDescent="0.3">
      <c r="B2" s="118" t="s">
        <v>118</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24" t="s">
        <v>13</v>
      </c>
      <c r="P5" s="125"/>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s="8" customFormat="1" ht="23.1" customHeight="1" x14ac:dyDescent="0.25">
      <c r="B9" s="36">
        <v>1</v>
      </c>
      <c r="C9" s="26" t="s">
        <v>316</v>
      </c>
      <c r="D9" s="32">
        <v>1</v>
      </c>
      <c r="E9" s="32"/>
      <c r="F9" s="32" t="s">
        <v>693</v>
      </c>
      <c r="G9" s="21">
        <v>0</v>
      </c>
      <c r="H9" s="21">
        <v>0</v>
      </c>
      <c r="I9" s="32">
        <v>0</v>
      </c>
      <c r="J9" s="32">
        <v>0</v>
      </c>
      <c r="K9" s="32">
        <v>0</v>
      </c>
      <c r="L9" s="32">
        <v>0</v>
      </c>
      <c r="M9" s="36">
        <v>0</v>
      </c>
      <c r="N9" s="36">
        <v>0</v>
      </c>
      <c r="O9" s="36">
        <v>0</v>
      </c>
      <c r="P9" s="36">
        <v>0</v>
      </c>
      <c r="Q9" s="19">
        <v>44348</v>
      </c>
      <c r="R9" s="21">
        <v>1</v>
      </c>
      <c r="S9" s="36">
        <v>0</v>
      </c>
      <c r="T9" s="36">
        <v>0</v>
      </c>
      <c r="U9" s="36">
        <v>0</v>
      </c>
      <c r="V9" s="21">
        <v>1</v>
      </c>
      <c r="W9" s="36">
        <v>0</v>
      </c>
      <c r="X9" s="36">
        <v>0</v>
      </c>
      <c r="Y9" s="36">
        <v>0</v>
      </c>
      <c r="Z9" s="36">
        <v>0</v>
      </c>
      <c r="AA9" s="21">
        <v>1</v>
      </c>
      <c r="AB9" s="36">
        <v>0</v>
      </c>
      <c r="AC9" s="21" t="s">
        <v>314</v>
      </c>
      <c r="AD9" s="78" t="s">
        <v>382</v>
      </c>
      <c r="AE9" s="18">
        <v>44349</v>
      </c>
      <c r="AF9" s="18">
        <v>44350</v>
      </c>
      <c r="AG9" s="18">
        <v>44350</v>
      </c>
      <c r="AH9" s="21">
        <v>0</v>
      </c>
      <c r="AI9" s="21">
        <v>1</v>
      </c>
      <c r="AJ9" s="21">
        <v>1</v>
      </c>
      <c r="AK9" s="21">
        <v>0</v>
      </c>
      <c r="AL9" s="21">
        <v>0</v>
      </c>
      <c r="AM9" s="21">
        <v>0</v>
      </c>
      <c r="AN9" s="21">
        <v>1</v>
      </c>
      <c r="AO9" s="21">
        <v>0</v>
      </c>
      <c r="AP9" s="21">
        <v>0</v>
      </c>
      <c r="AQ9" s="21">
        <v>0</v>
      </c>
      <c r="AR9" s="21">
        <v>0</v>
      </c>
      <c r="AS9" s="21">
        <v>0</v>
      </c>
      <c r="AT9" s="21">
        <v>0</v>
      </c>
      <c r="AU9" s="21">
        <v>0</v>
      </c>
      <c r="AV9" s="21">
        <v>1</v>
      </c>
      <c r="AW9" s="21">
        <v>0</v>
      </c>
      <c r="AX9" s="21">
        <v>0</v>
      </c>
      <c r="AY9" s="21">
        <v>0</v>
      </c>
      <c r="AZ9" s="21">
        <v>0</v>
      </c>
      <c r="BA9" s="21">
        <v>0</v>
      </c>
      <c r="BB9" s="21">
        <v>0</v>
      </c>
      <c r="BC9" s="21">
        <v>0</v>
      </c>
      <c r="BD9" s="21">
        <v>1</v>
      </c>
      <c r="BE9" s="21">
        <v>0</v>
      </c>
    </row>
    <row r="10" spans="2:110" ht="23.1" customHeight="1" x14ac:dyDescent="0.25">
      <c r="B10" s="36">
        <v>2</v>
      </c>
      <c r="C10" s="16" t="s">
        <v>317</v>
      </c>
      <c r="D10" s="32">
        <v>1</v>
      </c>
      <c r="E10" s="32"/>
      <c r="F10" s="58" t="s">
        <v>348</v>
      </c>
      <c r="G10" s="21">
        <v>0</v>
      </c>
      <c r="H10" s="21">
        <v>1</v>
      </c>
      <c r="I10" s="32">
        <v>0</v>
      </c>
      <c r="J10" s="32">
        <v>0</v>
      </c>
      <c r="K10" s="32">
        <v>0</v>
      </c>
      <c r="L10" s="32">
        <v>0</v>
      </c>
      <c r="M10" s="36">
        <v>0</v>
      </c>
      <c r="N10" s="36">
        <v>0</v>
      </c>
      <c r="O10" s="36">
        <v>0</v>
      </c>
      <c r="P10" s="36">
        <v>0</v>
      </c>
      <c r="Q10" s="19">
        <v>44348</v>
      </c>
      <c r="R10" s="21">
        <v>1</v>
      </c>
      <c r="S10" s="36">
        <v>0</v>
      </c>
      <c r="T10" s="36">
        <v>0</v>
      </c>
      <c r="U10" s="36">
        <v>0</v>
      </c>
      <c r="V10" s="21">
        <v>1</v>
      </c>
      <c r="W10" s="21">
        <v>1</v>
      </c>
      <c r="X10" s="36">
        <v>0</v>
      </c>
      <c r="Y10" s="36">
        <v>0</v>
      </c>
      <c r="Z10" s="36">
        <v>0</v>
      </c>
      <c r="AA10" s="36">
        <v>0</v>
      </c>
      <c r="AB10" s="36">
        <v>0</v>
      </c>
      <c r="AC10" s="22"/>
      <c r="AD10" s="24" t="s">
        <v>383</v>
      </c>
      <c r="AE10" s="18">
        <v>44349</v>
      </c>
      <c r="AF10" s="18">
        <v>44354</v>
      </c>
      <c r="AG10" s="18">
        <v>44354</v>
      </c>
      <c r="AH10" s="21">
        <v>1</v>
      </c>
      <c r="AI10" s="21">
        <v>0</v>
      </c>
      <c r="AJ10" s="21">
        <v>1</v>
      </c>
      <c r="AK10" s="21">
        <v>0</v>
      </c>
      <c r="AL10" s="21">
        <v>0</v>
      </c>
      <c r="AM10" s="21">
        <v>0</v>
      </c>
      <c r="AN10" s="21">
        <v>1</v>
      </c>
      <c r="AO10" s="21">
        <v>0</v>
      </c>
      <c r="AP10" s="21">
        <v>0</v>
      </c>
      <c r="AQ10" s="21">
        <v>0</v>
      </c>
      <c r="AR10" s="21">
        <v>0</v>
      </c>
      <c r="AS10" s="21">
        <v>0</v>
      </c>
      <c r="AT10" s="21">
        <v>0</v>
      </c>
      <c r="AU10" s="21">
        <v>0</v>
      </c>
      <c r="AV10" s="21">
        <v>0</v>
      </c>
      <c r="AW10" s="21">
        <v>1</v>
      </c>
      <c r="AX10" s="21">
        <v>1</v>
      </c>
      <c r="AY10" s="21">
        <v>0</v>
      </c>
      <c r="AZ10" s="21">
        <v>0</v>
      </c>
      <c r="BA10" s="21">
        <v>0</v>
      </c>
      <c r="BB10" s="21">
        <v>0</v>
      </c>
      <c r="BC10" s="21">
        <v>0</v>
      </c>
      <c r="BD10" s="21">
        <v>0</v>
      </c>
      <c r="BE10" s="21">
        <v>0</v>
      </c>
    </row>
    <row r="11" spans="2:110" ht="23.1" customHeight="1" x14ac:dyDescent="0.25">
      <c r="B11" s="36">
        <v>3</v>
      </c>
      <c r="C11" s="16" t="s">
        <v>318</v>
      </c>
      <c r="D11" s="32">
        <v>1</v>
      </c>
      <c r="E11" s="32"/>
      <c r="F11" s="58" t="s">
        <v>349</v>
      </c>
      <c r="G11" s="21">
        <v>0</v>
      </c>
      <c r="H11" s="21">
        <v>71</v>
      </c>
      <c r="I11" s="32">
        <v>0</v>
      </c>
      <c r="J11" s="32">
        <v>0</v>
      </c>
      <c r="K11" s="32">
        <v>0</v>
      </c>
      <c r="L11" s="32">
        <v>0</v>
      </c>
      <c r="M11" s="36">
        <v>0</v>
      </c>
      <c r="N11" s="36">
        <v>0</v>
      </c>
      <c r="O11" s="36">
        <v>0</v>
      </c>
      <c r="P11" s="36">
        <v>0</v>
      </c>
      <c r="Q11" s="19">
        <v>44348</v>
      </c>
      <c r="R11" s="21">
        <v>1</v>
      </c>
      <c r="S11" s="36">
        <v>0</v>
      </c>
      <c r="T11" s="36">
        <v>0</v>
      </c>
      <c r="U11" s="36">
        <v>0</v>
      </c>
      <c r="V11" s="21">
        <v>1</v>
      </c>
      <c r="W11" s="21">
        <v>1</v>
      </c>
      <c r="X11" s="36">
        <v>0</v>
      </c>
      <c r="Y11" s="36">
        <v>0</v>
      </c>
      <c r="Z11" s="36">
        <v>0</v>
      </c>
      <c r="AA11" s="36">
        <v>0</v>
      </c>
      <c r="AB11" s="36">
        <v>0</v>
      </c>
      <c r="AC11" s="22"/>
      <c r="AD11" s="24" t="s">
        <v>384</v>
      </c>
      <c r="AE11" s="18">
        <v>44348</v>
      </c>
      <c r="AF11" s="18">
        <v>44348</v>
      </c>
      <c r="AG11" s="18">
        <v>44356</v>
      </c>
      <c r="AH11" s="21">
        <v>0</v>
      </c>
      <c r="AI11" s="21">
        <v>1</v>
      </c>
      <c r="AJ11" s="21">
        <v>1</v>
      </c>
      <c r="AK11" s="21">
        <v>0</v>
      </c>
      <c r="AL11" s="21">
        <v>0</v>
      </c>
      <c r="AM11" s="21">
        <v>1</v>
      </c>
      <c r="AN11" s="21">
        <v>0</v>
      </c>
      <c r="AO11" s="21">
        <v>0</v>
      </c>
      <c r="AP11" s="21">
        <v>0</v>
      </c>
      <c r="AQ11" s="21">
        <v>0</v>
      </c>
      <c r="AR11" s="21">
        <v>0</v>
      </c>
      <c r="AS11" s="21">
        <v>0</v>
      </c>
      <c r="AT11" s="21">
        <v>0</v>
      </c>
      <c r="AU11" s="21">
        <v>0</v>
      </c>
      <c r="AV11" s="21">
        <v>0</v>
      </c>
      <c r="AW11" s="21">
        <v>1</v>
      </c>
      <c r="AX11" s="21">
        <v>1</v>
      </c>
      <c r="AY11" s="21">
        <v>0</v>
      </c>
      <c r="AZ11" s="21">
        <v>0</v>
      </c>
      <c r="BA11" s="21">
        <v>0</v>
      </c>
      <c r="BB11" s="21">
        <v>0</v>
      </c>
      <c r="BC11" s="21">
        <v>0</v>
      </c>
      <c r="BD11" s="21">
        <v>0</v>
      </c>
      <c r="BE11" s="21">
        <v>0</v>
      </c>
    </row>
    <row r="12" spans="2:110" ht="23.1" customHeight="1" x14ac:dyDescent="0.25">
      <c r="B12" s="36">
        <v>4</v>
      </c>
      <c r="C12" s="16" t="s">
        <v>319</v>
      </c>
      <c r="D12" s="32"/>
      <c r="E12" s="32">
        <v>1</v>
      </c>
      <c r="F12" s="58" t="s">
        <v>350</v>
      </c>
      <c r="G12" s="21">
        <v>0</v>
      </c>
      <c r="H12" s="21">
        <v>4</v>
      </c>
      <c r="I12" s="32">
        <v>0</v>
      </c>
      <c r="J12" s="32">
        <v>0</v>
      </c>
      <c r="K12" s="32">
        <v>0</v>
      </c>
      <c r="L12" s="32">
        <v>0</v>
      </c>
      <c r="M12" s="36">
        <v>0</v>
      </c>
      <c r="N12" s="36">
        <v>0</v>
      </c>
      <c r="O12" s="36">
        <v>0</v>
      </c>
      <c r="P12" s="36">
        <v>0</v>
      </c>
      <c r="Q12" s="19">
        <v>44348</v>
      </c>
      <c r="R12" s="21">
        <v>1</v>
      </c>
      <c r="S12" s="36">
        <v>0</v>
      </c>
      <c r="T12" s="36">
        <v>0</v>
      </c>
      <c r="U12" s="36">
        <v>0</v>
      </c>
      <c r="V12" s="21">
        <v>1</v>
      </c>
      <c r="W12" s="21">
        <v>1</v>
      </c>
      <c r="X12" s="36">
        <v>0</v>
      </c>
      <c r="Y12" s="36">
        <v>0</v>
      </c>
      <c r="Z12" s="36">
        <v>0</v>
      </c>
      <c r="AA12" s="36">
        <v>0</v>
      </c>
      <c r="AB12" s="36">
        <v>0</v>
      </c>
      <c r="AC12" s="22"/>
      <c r="AD12" s="24" t="s">
        <v>109</v>
      </c>
      <c r="AE12" s="18">
        <v>44348</v>
      </c>
      <c r="AF12" s="18">
        <v>44363</v>
      </c>
      <c r="AG12" s="18">
        <v>44363</v>
      </c>
      <c r="AH12" s="21">
        <v>0</v>
      </c>
      <c r="AI12" s="21">
        <v>1</v>
      </c>
      <c r="AJ12" s="21">
        <v>1</v>
      </c>
      <c r="AK12" s="21">
        <v>0</v>
      </c>
      <c r="AL12" s="21">
        <v>0</v>
      </c>
      <c r="AM12" s="21">
        <v>1</v>
      </c>
      <c r="AN12" s="21">
        <v>0</v>
      </c>
      <c r="AO12" s="21">
        <v>0</v>
      </c>
      <c r="AP12" s="21">
        <v>0</v>
      </c>
      <c r="AQ12" s="21">
        <v>0</v>
      </c>
      <c r="AR12" s="21">
        <v>0</v>
      </c>
      <c r="AS12" s="21">
        <v>0</v>
      </c>
      <c r="AT12" s="21">
        <v>0</v>
      </c>
      <c r="AU12" s="21">
        <v>0</v>
      </c>
      <c r="AV12" s="21">
        <v>0</v>
      </c>
      <c r="AW12" s="21">
        <v>1</v>
      </c>
      <c r="AX12" s="21">
        <v>1</v>
      </c>
      <c r="AY12" s="21">
        <v>0</v>
      </c>
      <c r="AZ12" s="21">
        <v>0</v>
      </c>
      <c r="BA12" s="21">
        <v>0</v>
      </c>
      <c r="BB12" s="21">
        <v>0</v>
      </c>
      <c r="BC12" s="21">
        <v>0</v>
      </c>
      <c r="BD12" s="21">
        <v>0</v>
      </c>
      <c r="BE12" s="21">
        <v>0</v>
      </c>
    </row>
    <row r="13" spans="2:110" ht="23.1" customHeight="1" x14ac:dyDescent="0.25">
      <c r="B13" s="36">
        <v>5</v>
      </c>
      <c r="C13" s="16" t="s">
        <v>320</v>
      </c>
      <c r="D13" s="32"/>
      <c r="E13" s="32">
        <v>1</v>
      </c>
      <c r="F13" s="58" t="s">
        <v>351</v>
      </c>
      <c r="G13" s="21">
        <v>0</v>
      </c>
      <c r="H13" s="21">
        <v>36</v>
      </c>
      <c r="I13" s="32">
        <v>0</v>
      </c>
      <c r="J13" s="32">
        <v>0</v>
      </c>
      <c r="K13" s="32">
        <v>0</v>
      </c>
      <c r="L13" s="32">
        <v>0</v>
      </c>
      <c r="M13" s="36">
        <v>0</v>
      </c>
      <c r="N13" s="36">
        <v>0</v>
      </c>
      <c r="O13" s="36">
        <v>0</v>
      </c>
      <c r="P13" s="36">
        <v>0</v>
      </c>
      <c r="Q13" s="19">
        <v>44350</v>
      </c>
      <c r="R13" s="21">
        <v>1</v>
      </c>
      <c r="S13" s="36">
        <v>0</v>
      </c>
      <c r="T13" s="36">
        <v>0</v>
      </c>
      <c r="U13" s="36">
        <v>0</v>
      </c>
      <c r="V13" s="21">
        <v>1</v>
      </c>
      <c r="W13" s="21">
        <v>1</v>
      </c>
      <c r="X13" s="36">
        <v>0</v>
      </c>
      <c r="Y13" s="36">
        <v>0</v>
      </c>
      <c r="Z13" s="36">
        <v>0</v>
      </c>
      <c r="AA13" s="36">
        <v>0</v>
      </c>
      <c r="AB13" s="36">
        <v>0</v>
      </c>
      <c r="AC13" s="22"/>
      <c r="AD13" s="24" t="s">
        <v>384</v>
      </c>
      <c r="AE13" s="18">
        <v>44351</v>
      </c>
      <c r="AF13" s="18">
        <v>44362</v>
      </c>
      <c r="AG13" s="18">
        <v>44362</v>
      </c>
      <c r="AH13" s="21">
        <v>0</v>
      </c>
      <c r="AI13" s="21">
        <v>1</v>
      </c>
      <c r="AJ13" s="21">
        <v>1</v>
      </c>
      <c r="AK13" s="21">
        <v>0</v>
      </c>
      <c r="AL13" s="21">
        <v>0</v>
      </c>
      <c r="AM13" s="21">
        <v>0</v>
      </c>
      <c r="AN13" s="21">
        <v>1</v>
      </c>
      <c r="AO13" s="21">
        <v>0</v>
      </c>
      <c r="AP13" s="21">
        <v>0</v>
      </c>
      <c r="AQ13" s="21">
        <v>0</v>
      </c>
      <c r="AR13" s="21">
        <v>0</v>
      </c>
      <c r="AS13" s="21">
        <v>0</v>
      </c>
      <c r="AT13" s="21">
        <v>0</v>
      </c>
      <c r="AU13" s="21">
        <v>0</v>
      </c>
      <c r="AV13" s="21">
        <v>0</v>
      </c>
      <c r="AW13" s="21">
        <v>1</v>
      </c>
      <c r="AX13" s="21">
        <v>1</v>
      </c>
      <c r="AY13" s="21">
        <v>0</v>
      </c>
      <c r="AZ13" s="21">
        <v>0</v>
      </c>
      <c r="BA13" s="21">
        <v>0</v>
      </c>
      <c r="BB13" s="21">
        <v>0</v>
      </c>
      <c r="BC13" s="21">
        <v>0</v>
      </c>
      <c r="BD13" s="21">
        <v>0</v>
      </c>
      <c r="BE13" s="21">
        <v>0</v>
      </c>
    </row>
    <row r="14" spans="2:110" ht="23.1" customHeight="1" x14ac:dyDescent="0.25">
      <c r="B14" s="36">
        <v>6</v>
      </c>
      <c r="C14" s="16" t="s">
        <v>321</v>
      </c>
      <c r="D14" s="32"/>
      <c r="E14" s="32">
        <v>1</v>
      </c>
      <c r="F14" s="58" t="s">
        <v>352</v>
      </c>
      <c r="G14" s="21">
        <v>0</v>
      </c>
      <c r="H14" s="21">
        <v>6</v>
      </c>
      <c r="I14" s="32">
        <v>0</v>
      </c>
      <c r="J14" s="32">
        <v>0</v>
      </c>
      <c r="K14" s="32">
        <v>0</v>
      </c>
      <c r="L14" s="32">
        <v>0</v>
      </c>
      <c r="M14" s="36">
        <v>0</v>
      </c>
      <c r="N14" s="36">
        <v>0</v>
      </c>
      <c r="O14" s="36">
        <v>0</v>
      </c>
      <c r="P14" s="36">
        <v>0</v>
      </c>
      <c r="Q14" s="19">
        <v>44350</v>
      </c>
      <c r="R14" s="21">
        <v>1</v>
      </c>
      <c r="S14" s="36">
        <v>0</v>
      </c>
      <c r="T14" s="36">
        <v>0</v>
      </c>
      <c r="U14" s="36">
        <v>0</v>
      </c>
      <c r="V14" s="21">
        <v>1</v>
      </c>
      <c r="W14" s="21">
        <v>1</v>
      </c>
      <c r="X14" s="36">
        <v>0</v>
      </c>
      <c r="Y14" s="36">
        <v>0</v>
      </c>
      <c r="Z14" s="36">
        <v>0</v>
      </c>
      <c r="AA14" s="36">
        <v>0</v>
      </c>
      <c r="AB14" s="36">
        <v>0</v>
      </c>
      <c r="AC14" s="22"/>
      <c r="AD14" s="24" t="s">
        <v>385</v>
      </c>
      <c r="AE14" s="18">
        <v>44351</v>
      </c>
      <c r="AF14" s="18">
        <v>44355</v>
      </c>
      <c r="AG14" s="18">
        <v>44356</v>
      </c>
      <c r="AH14" s="21">
        <v>0</v>
      </c>
      <c r="AI14" s="21">
        <v>1</v>
      </c>
      <c r="AJ14" s="21">
        <v>1</v>
      </c>
      <c r="AK14" s="21">
        <v>0</v>
      </c>
      <c r="AL14" s="21">
        <v>0</v>
      </c>
      <c r="AM14" s="21">
        <v>0</v>
      </c>
      <c r="AN14" s="21">
        <v>1</v>
      </c>
      <c r="AO14" s="21">
        <v>0</v>
      </c>
      <c r="AP14" s="21">
        <v>0</v>
      </c>
      <c r="AQ14" s="21">
        <v>0</v>
      </c>
      <c r="AR14" s="21">
        <v>0</v>
      </c>
      <c r="AS14" s="21">
        <v>0</v>
      </c>
      <c r="AT14" s="21">
        <v>0</v>
      </c>
      <c r="AU14" s="21">
        <v>0</v>
      </c>
      <c r="AV14" s="21">
        <v>0</v>
      </c>
      <c r="AW14" s="21">
        <v>1</v>
      </c>
      <c r="AX14" s="21">
        <v>1</v>
      </c>
      <c r="AY14" s="21">
        <v>0</v>
      </c>
      <c r="AZ14" s="21">
        <v>0</v>
      </c>
      <c r="BA14" s="21">
        <v>0</v>
      </c>
      <c r="BB14" s="21">
        <v>0</v>
      </c>
      <c r="BC14" s="21">
        <v>0</v>
      </c>
      <c r="BD14" s="21">
        <v>0</v>
      </c>
      <c r="BE14" s="21">
        <v>0</v>
      </c>
    </row>
    <row r="15" spans="2:110" ht="23.1" customHeight="1" x14ac:dyDescent="0.25">
      <c r="B15" s="36">
        <v>7</v>
      </c>
      <c r="C15" s="16" t="s">
        <v>322</v>
      </c>
      <c r="D15" s="32"/>
      <c r="E15" s="32">
        <v>1</v>
      </c>
      <c r="F15" s="58" t="s">
        <v>353</v>
      </c>
      <c r="G15" s="21">
        <v>0</v>
      </c>
      <c r="H15" s="21">
        <v>2</v>
      </c>
      <c r="I15" s="32">
        <v>0</v>
      </c>
      <c r="J15" s="32">
        <v>0</v>
      </c>
      <c r="K15" s="32">
        <v>0</v>
      </c>
      <c r="L15" s="32">
        <v>0</v>
      </c>
      <c r="M15" s="36">
        <v>0</v>
      </c>
      <c r="N15" s="36">
        <v>0</v>
      </c>
      <c r="O15" s="36">
        <v>0</v>
      </c>
      <c r="P15" s="36">
        <v>0</v>
      </c>
      <c r="Q15" s="19">
        <v>44351</v>
      </c>
      <c r="R15" s="21">
        <v>1</v>
      </c>
      <c r="S15" s="36">
        <v>0</v>
      </c>
      <c r="T15" s="36">
        <v>0</v>
      </c>
      <c r="U15" s="36">
        <v>0</v>
      </c>
      <c r="V15" s="21">
        <v>1</v>
      </c>
      <c r="W15" s="21">
        <v>1</v>
      </c>
      <c r="X15" s="36">
        <v>0</v>
      </c>
      <c r="Y15" s="36">
        <v>0</v>
      </c>
      <c r="Z15" s="36">
        <v>0</v>
      </c>
      <c r="AA15" s="36">
        <v>0</v>
      </c>
      <c r="AB15" s="36">
        <v>0</v>
      </c>
      <c r="AC15" s="22"/>
      <c r="AD15" s="24" t="s">
        <v>109</v>
      </c>
      <c r="AE15" s="18">
        <v>44351</v>
      </c>
      <c r="AF15" s="18">
        <v>44354</v>
      </c>
      <c r="AG15" s="18">
        <v>44357</v>
      </c>
      <c r="AH15" s="21">
        <v>1</v>
      </c>
      <c r="AI15" s="21">
        <v>0</v>
      </c>
      <c r="AJ15" s="21">
        <v>1</v>
      </c>
      <c r="AK15" s="21">
        <v>0</v>
      </c>
      <c r="AL15" s="21">
        <v>1</v>
      </c>
      <c r="AM15" s="21">
        <v>0</v>
      </c>
      <c r="AN15" s="21">
        <v>0</v>
      </c>
      <c r="AO15" s="21">
        <v>0</v>
      </c>
      <c r="AP15" s="21">
        <v>0</v>
      </c>
      <c r="AQ15" s="21">
        <v>0</v>
      </c>
      <c r="AR15" s="21">
        <v>0</v>
      </c>
      <c r="AS15" s="21">
        <v>0</v>
      </c>
      <c r="AT15" s="21">
        <v>0</v>
      </c>
      <c r="AU15" s="21">
        <v>1</v>
      </c>
      <c r="AV15" s="21">
        <v>0</v>
      </c>
      <c r="AW15" s="21">
        <v>0</v>
      </c>
      <c r="AX15" s="21">
        <v>1</v>
      </c>
      <c r="AY15" s="21">
        <v>0</v>
      </c>
      <c r="AZ15" s="21">
        <v>0</v>
      </c>
      <c r="BA15" s="21">
        <v>0</v>
      </c>
      <c r="BB15" s="21">
        <v>0</v>
      </c>
      <c r="BC15" s="21">
        <v>0</v>
      </c>
      <c r="BD15" s="21">
        <v>0</v>
      </c>
      <c r="BE15" s="21">
        <v>0</v>
      </c>
    </row>
    <row r="16" spans="2:110" ht="23.1" customHeight="1" x14ac:dyDescent="0.25">
      <c r="B16" s="36">
        <v>8</v>
      </c>
      <c r="C16" s="16" t="s">
        <v>323</v>
      </c>
      <c r="D16" s="32"/>
      <c r="E16" s="32">
        <v>1</v>
      </c>
      <c r="F16" s="58" t="s">
        <v>354</v>
      </c>
      <c r="G16" s="21">
        <v>0</v>
      </c>
      <c r="H16" s="21">
        <v>1</v>
      </c>
      <c r="I16" s="32">
        <v>0</v>
      </c>
      <c r="J16" s="32">
        <v>0</v>
      </c>
      <c r="K16" s="32">
        <v>0</v>
      </c>
      <c r="L16" s="32">
        <v>0</v>
      </c>
      <c r="M16" s="36">
        <v>0</v>
      </c>
      <c r="N16" s="36">
        <v>0</v>
      </c>
      <c r="O16" s="36">
        <v>0</v>
      </c>
      <c r="P16" s="36">
        <v>0</v>
      </c>
      <c r="Q16" s="19">
        <v>44354</v>
      </c>
      <c r="R16" s="21">
        <v>1</v>
      </c>
      <c r="S16" s="36">
        <v>0</v>
      </c>
      <c r="T16" s="36">
        <v>0</v>
      </c>
      <c r="U16" s="36">
        <v>0</v>
      </c>
      <c r="V16" s="21">
        <v>1</v>
      </c>
      <c r="W16" s="21">
        <v>1</v>
      </c>
      <c r="X16" s="36">
        <v>0</v>
      </c>
      <c r="Y16" s="36">
        <v>0</v>
      </c>
      <c r="Z16" s="36">
        <v>0</v>
      </c>
      <c r="AA16" s="36">
        <v>0</v>
      </c>
      <c r="AB16" s="36">
        <v>0</v>
      </c>
      <c r="AC16" s="22"/>
      <c r="AD16" s="24" t="s">
        <v>109</v>
      </c>
      <c r="AE16" s="18">
        <v>44356</v>
      </c>
      <c r="AF16" s="18">
        <v>44357</v>
      </c>
      <c r="AG16" s="18">
        <v>44357</v>
      </c>
      <c r="AH16" s="21">
        <v>1</v>
      </c>
      <c r="AI16" s="21">
        <v>0</v>
      </c>
      <c r="AJ16" s="21">
        <v>1</v>
      </c>
      <c r="AK16" s="21">
        <v>0</v>
      </c>
      <c r="AL16" s="21">
        <v>0</v>
      </c>
      <c r="AM16" s="21">
        <v>0</v>
      </c>
      <c r="AN16" s="21">
        <v>1</v>
      </c>
      <c r="AO16" s="21">
        <v>0</v>
      </c>
      <c r="AP16" s="21">
        <v>0</v>
      </c>
      <c r="AQ16" s="21">
        <v>0</v>
      </c>
      <c r="AR16" s="21">
        <v>0</v>
      </c>
      <c r="AS16" s="21" t="s">
        <v>393</v>
      </c>
      <c r="AT16" s="21">
        <v>0</v>
      </c>
      <c r="AU16" s="21">
        <v>0</v>
      </c>
      <c r="AV16" s="21">
        <v>1</v>
      </c>
      <c r="AW16" s="21">
        <v>0</v>
      </c>
      <c r="AX16" s="21">
        <v>1</v>
      </c>
      <c r="AY16" s="21">
        <v>0</v>
      </c>
      <c r="AZ16" s="21">
        <v>0</v>
      </c>
      <c r="BA16" s="21">
        <v>0</v>
      </c>
      <c r="BB16" s="21">
        <v>0</v>
      </c>
      <c r="BC16" s="21">
        <v>0</v>
      </c>
      <c r="BD16" s="21">
        <v>0</v>
      </c>
      <c r="BE16" s="21">
        <v>0</v>
      </c>
    </row>
    <row r="17" spans="2:57" ht="23.1" customHeight="1" x14ac:dyDescent="0.25">
      <c r="B17" s="36">
        <v>9</v>
      </c>
      <c r="C17" s="16" t="s">
        <v>324</v>
      </c>
      <c r="D17" s="32"/>
      <c r="E17" s="32">
        <v>1</v>
      </c>
      <c r="F17" s="58" t="s">
        <v>355</v>
      </c>
      <c r="G17" s="21">
        <v>0</v>
      </c>
      <c r="H17" s="21">
        <v>2</v>
      </c>
      <c r="I17" s="32">
        <v>0</v>
      </c>
      <c r="J17" s="32">
        <v>0</v>
      </c>
      <c r="K17" s="32">
        <v>0</v>
      </c>
      <c r="L17" s="32">
        <v>0</v>
      </c>
      <c r="M17" s="36">
        <v>0</v>
      </c>
      <c r="N17" s="36">
        <v>0</v>
      </c>
      <c r="O17" s="36">
        <v>0</v>
      </c>
      <c r="P17" s="36">
        <v>0</v>
      </c>
      <c r="Q17" s="19">
        <v>44354</v>
      </c>
      <c r="R17" s="21">
        <v>1</v>
      </c>
      <c r="S17" s="36">
        <v>0</v>
      </c>
      <c r="T17" s="36">
        <v>0</v>
      </c>
      <c r="U17" s="36">
        <v>0</v>
      </c>
      <c r="V17" s="21">
        <v>1</v>
      </c>
      <c r="W17" s="21">
        <v>1</v>
      </c>
      <c r="X17" s="36">
        <v>0</v>
      </c>
      <c r="Y17" s="36">
        <v>0</v>
      </c>
      <c r="Z17" s="36">
        <v>0</v>
      </c>
      <c r="AA17" s="36">
        <v>0</v>
      </c>
      <c r="AB17" s="36">
        <v>0</v>
      </c>
      <c r="AC17" s="22"/>
      <c r="AD17" s="24" t="s">
        <v>109</v>
      </c>
      <c r="AE17" s="18">
        <v>44356</v>
      </c>
      <c r="AF17" s="18">
        <v>44361</v>
      </c>
      <c r="AG17" s="18">
        <v>44361</v>
      </c>
      <c r="AH17" s="21">
        <v>0</v>
      </c>
      <c r="AI17" s="21">
        <v>1</v>
      </c>
      <c r="AJ17" s="21">
        <v>1</v>
      </c>
      <c r="AK17" s="21">
        <v>0</v>
      </c>
      <c r="AL17" s="21">
        <v>0</v>
      </c>
      <c r="AM17" s="21">
        <v>0</v>
      </c>
      <c r="AN17" s="21">
        <v>1</v>
      </c>
      <c r="AO17" s="21">
        <v>0</v>
      </c>
      <c r="AP17" s="21">
        <v>0</v>
      </c>
      <c r="AQ17" s="21">
        <v>0</v>
      </c>
      <c r="AR17" s="21">
        <v>0</v>
      </c>
      <c r="AS17" s="21">
        <v>0</v>
      </c>
      <c r="AT17" s="21">
        <v>0</v>
      </c>
      <c r="AU17" s="21">
        <v>0</v>
      </c>
      <c r="AV17" s="21">
        <v>1</v>
      </c>
      <c r="AW17" s="21">
        <v>0</v>
      </c>
      <c r="AX17" s="21">
        <v>1</v>
      </c>
      <c r="AY17" s="21">
        <v>0</v>
      </c>
      <c r="AZ17" s="21">
        <v>0</v>
      </c>
      <c r="BA17" s="21">
        <v>0</v>
      </c>
      <c r="BB17" s="21">
        <v>0</v>
      </c>
      <c r="BC17" s="21">
        <v>0</v>
      </c>
      <c r="BD17" s="21">
        <v>0</v>
      </c>
      <c r="BE17" s="21">
        <v>0</v>
      </c>
    </row>
    <row r="18" spans="2:57" ht="23.1" customHeight="1" x14ac:dyDescent="0.25">
      <c r="B18" s="36">
        <v>10</v>
      </c>
      <c r="C18" s="16" t="s">
        <v>325</v>
      </c>
      <c r="D18" s="32"/>
      <c r="E18" s="32">
        <v>1</v>
      </c>
      <c r="F18" s="58" t="s">
        <v>356</v>
      </c>
      <c r="G18" s="21">
        <v>0</v>
      </c>
      <c r="H18" s="21">
        <v>1</v>
      </c>
      <c r="I18" s="32">
        <v>0</v>
      </c>
      <c r="J18" s="32">
        <v>0</v>
      </c>
      <c r="K18" s="32">
        <v>0</v>
      </c>
      <c r="L18" s="32">
        <v>0</v>
      </c>
      <c r="M18" s="36">
        <v>0</v>
      </c>
      <c r="N18" s="36">
        <v>0</v>
      </c>
      <c r="O18" s="36">
        <v>0</v>
      </c>
      <c r="P18" s="36">
        <v>0</v>
      </c>
      <c r="Q18" s="19">
        <v>44355</v>
      </c>
      <c r="R18" s="21">
        <v>1</v>
      </c>
      <c r="S18" s="36">
        <v>0</v>
      </c>
      <c r="T18" s="36">
        <v>0</v>
      </c>
      <c r="U18" s="36">
        <v>0</v>
      </c>
      <c r="V18" s="21">
        <v>1</v>
      </c>
      <c r="W18" s="21">
        <v>1</v>
      </c>
      <c r="X18" s="36">
        <v>0</v>
      </c>
      <c r="Y18" s="36">
        <v>0</v>
      </c>
      <c r="Z18" s="36">
        <v>0</v>
      </c>
      <c r="AA18" s="36">
        <v>0</v>
      </c>
      <c r="AB18" s="36">
        <v>0</v>
      </c>
      <c r="AC18" s="22"/>
      <c r="AD18" s="24" t="s">
        <v>386</v>
      </c>
      <c r="AE18" s="18">
        <v>44355</v>
      </c>
      <c r="AF18" s="18">
        <v>44356</v>
      </c>
      <c r="AG18" s="18">
        <v>44356</v>
      </c>
      <c r="AH18" s="21">
        <v>1</v>
      </c>
      <c r="AI18" s="21">
        <v>0</v>
      </c>
      <c r="AJ18" s="21">
        <v>1</v>
      </c>
      <c r="AK18" s="21">
        <v>0</v>
      </c>
      <c r="AL18" s="21">
        <v>0</v>
      </c>
      <c r="AM18" s="21">
        <v>0</v>
      </c>
      <c r="AN18" s="21">
        <v>1</v>
      </c>
      <c r="AO18" s="21">
        <v>0</v>
      </c>
      <c r="AP18" s="21">
        <v>0</v>
      </c>
      <c r="AQ18" s="21">
        <v>0</v>
      </c>
      <c r="AR18" s="21">
        <v>0</v>
      </c>
      <c r="AS18" s="21">
        <v>0</v>
      </c>
      <c r="AT18" s="21">
        <v>0</v>
      </c>
      <c r="AU18" s="21">
        <v>0</v>
      </c>
      <c r="AV18" s="21">
        <v>0</v>
      </c>
      <c r="AW18" s="21">
        <v>1</v>
      </c>
      <c r="AX18" s="21">
        <v>1</v>
      </c>
      <c r="AY18" s="21">
        <v>0</v>
      </c>
      <c r="AZ18" s="21">
        <v>0</v>
      </c>
      <c r="BA18" s="21">
        <v>0</v>
      </c>
      <c r="BB18" s="21">
        <v>0</v>
      </c>
      <c r="BC18" s="21">
        <v>0</v>
      </c>
      <c r="BD18" s="21">
        <v>0</v>
      </c>
      <c r="BE18" s="21">
        <v>0</v>
      </c>
    </row>
    <row r="19" spans="2:57" ht="23.1" customHeight="1" x14ac:dyDescent="0.25">
      <c r="B19" s="36">
        <v>11</v>
      </c>
      <c r="C19" s="16" t="s">
        <v>326</v>
      </c>
      <c r="D19" s="32"/>
      <c r="E19" s="32">
        <v>1</v>
      </c>
      <c r="F19" s="58" t="s">
        <v>357</v>
      </c>
      <c r="G19" s="21">
        <v>0</v>
      </c>
      <c r="H19" s="21">
        <v>2</v>
      </c>
      <c r="I19" s="32">
        <v>0</v>
      </c>
      <c r="J19" s="32">
        <v>0</v>
      </c>
      <c r="K19" s="32">
        <v>0</v>
      </c>
      <c r="L19" s="32">
        <v>0</v>
      </c>
      <c r="M19" s="36">
        <v>0</v>
      </c>
      <c r="N19" s="36">
        <v>0</v>
      </c>
      <c r="O19" s="36">
        <v>0</v>
      </c>
      <c r="P19" s="36">
        <v>0</v>
      </c>
      <c r="Q19" s="19">
        <v>44356</v>
      </c>
      <c r="R19" s="21">
        <v>1</v>
      </c>
      <c r="S19" s="36">
        <v>0</v>
      </c>
      <c r="T19" s="36">
        <v>0</v>
      </c>
      <c r="U19" s="36">
        <v>0</v>
      </c>
      <c r="V19" s="21">
        <v>1</v>
      </c>
      <c r="W19" s="21">
        <v>1</v>
      </c>
      <c r="X19" s="36">
        <v>0</v>
      </c>
      <c r="Y19" s="36">
        <v>0</v>
      </c>
      <c r="Z19" s="36">
        <v>0</v>
      </c>
      <c r="AA19" s="36">
        <v>0</v>
      </c>
      <c r="AB19" s="36">
        <v>0</v>
      </c>
      <c r="AC19" s="22"/>
      <c r="AD19" s="24" t="s">
        <v>109</v>
      </c>
      <c r="AE19" s="18">
        <v>44358</v>
      </c>
      <c r="AF19" s="18">
        <v>44365</v>
      </c>
      <c r="AG19" s="18">
        <v>44365</v>
      </c>
      <c r="AH19" s="21">
        <v>1</v>
      </c>
      <c r="AI19" s="21">
        <v>0</v>
      </c>
      <c r="AJ19" s="21">
        <v>1</v>
      </c>
      <c r="AK19" s="21">
        <v>0</v>
      </c>
      <c r="AL19" s="21">
        <v>0</v>
      </c>
      <c r="AM19" s="21">
        <v>0</v>
      </c>
      <c r="AN19" s="21">
        <v>1</v>
      </c>
      <c r="AO19" s="21">
        <v>0</v>
      </c>
      <c r="AP19" s="21">
        <v>0</v>
      </c>
      <c r="AQ19" s="21">
        <v>0</v>
      </c>
      <c r="AR19" s="21">
        <v>0</v>
      </c>
      <c r="AS19" s="21">
        <v>0</v>
      </c>
      <c r="AT19" s="21">
        <v>0</v>
      </c>
      <c r="AU19" s="21">
        <v>1</v>
      </c>
      <c r="AV19" s="21">
        <v>0</v>
      </c>
      <c r="AW19" s="21">
        <v>0</v>
      </c>
      <c r="AX19" s="21">
        <v>1</v>
      </c>
      <c r="AY19" s="21">
        <v>0</v>
      </c>
      <c r="AZ19" s="21">
        <v>0</v>
      </c>
      <c r="BA19" s="21">
        <v>0</v>
      </c>
      <c r="BB19" s="21">
        <v>0</v>
      </c>
      <c r="BC19" s="21">
        <v>0</v>
      </c>
      <c r="BD19" s="21">
        <v>0</v>
      </c>
      <c r="BE19" s="21">
        <v>0</v>
      </c>
    </row>
    <row r="20" spans="2:57" ht="23.1" customHeight="1" x14ac:dyDescent="0.25">
      <c r="B20" s="36">
        <v>12</v>
      </c>
      <c r="C20" s="16" t="s">
        <v>327</v>
      </c>
      <c r="D20" s="32"/>
      <c r="E20" s="32">
        <v>1</v>
      </c>
      <c r="F20" s="58" t="s">
        <v>358</v>
      </c>
      <c r="G20" s="21">
        <v>0</v>
      </c>
      <c r="H20" s="21">
        <v>9</v>
      </c>
      <c r="I20" s="32">
        <v>0</v>
      </c>
      <c r="J20" s="32">
        <v>0</v>
      </c>
      <c r="K20" s="32">
        <v>0</v>
      </c>
      <c r="L20" s="32">
        <v>0</v>
      </c>
      <c r="M20" s="36">
        <v>0</v>
      </c>
      <c r="N20" s="36">
        <v>0</v>
      </c>
      <c r="O20" s="36">
        <v>0</v>
      </c>
      <c r="P20" s="36">
        <v>0</v>
      </c>
      <c r="Q20" s="19">
        <v>44357</v>
      </c>
      <c r="R20" s="21">
        <v>1</v>
      </c>
      <c r="S20" s="36">
        <v>0</v>
      </c>
      <c r="T20" s="36">
        <v>0</v>
      </c>
      <c r="U20" s="36">
        <v>0</v>
      </c>
      <c r="V20" s="21">
        <v>1</v>
      </c>
      <c r="W20" s="21">
        <v>1</v>
      </c>
      <c r="X20" s="36">
        <v>0</v>
      </c>
      <c r="Y20" s="36">
        <v>0</v>
      </c>
      <c r="Z20" s="36">
        <v>0</v>
      </c>
      <c r="AA20" s="36">
        <v>0</v>
      </c>
      <c r="AB20" s="36">
        <v>0</v>
      </c>
      <c r="AC20" s="22"/>
      <c r="AD20" s="24" t="s">
        <v>109</v>
      </c>
      <c r="AE20" s="18">
        <v>44358</v>
      </c>
      <c r="AF20" s="18">
        <v>44361</v>
      </c>
      <c r="AG20" s="18">
        <v>44361</v>
      </c>
      <c r="AH20" s="21">
        <v>0</v>
      </c>
      <c r="AI20" s="21">
        <v>1</v>
      </c>
      <c r="AJ20" s="21">
        <v>1</v>
      </c>
      <c r="AK20" s="21">
        <v>0</v>
      </c>
      <c r="AL20" s="21">
        <v>1</v>
      </c>
      <c r="AM20" s="21">
        <v>0</v>
      </c>
      <c r="AN20" s="21"/>
      <c r="AO20" s="21">
        <v>0</v>
      </c>
      <c r="AP20" s="21">
        <v>0</v>
      </c>
      <c r="AQ20" s="21">
        <v>0</v>
      </c>
      <c r="AR20" s="21">
        <v>0</v>
      </c>
      <c r="AS20" s="21">
        <v>0</v>
      </c>
      <c r="AT20" s="21">
        <v>0</v>
      </c>
      <c r="AU20" s="21">
        <v>1</v>
      </c>
      <c r="AV20" s="21">
        <v>0</v>
      </c>
      <c r="AW20" s="21">
        <v>0</v>
      </c>
      <c r="AX20" s="21">
        <v>1</v>
      </c>
      <c r="AY20" s="21">
        <v>0</v>
      </c>
      <c r="AZ20" s="21">
        <v>0</v>
      </c>
      <c r="BA20" s="21">
        <v>0</v>
      </c>
      <c r="BB20" s="21">
        <v>0</v>
      </c>
      <c r="BC20" s="21">
        <v>0</v>
      </c>
      <c r="BD20" s="21">
        <v>0</v>
      </c>
      <c r="BE20" s="21">
        <v>0</v>
      </c>
    </row>
    <row r="21" spans="2:57" ht="23.1" customHeight="1" x14ac:dyDescent="0.25">
      <c r="B21" s="36">
        <v>13</v>
      </c>
      <c r="C21" s="16" t="s">
        <v>328</v>
      </c>
      <c r="D21" s="32"/>
      <c r="E21" s="32">
        <v>1</v>
      </c>
      <c r="F21" s="58" t="s">
        <v>359</v>
      </c>
      <c r="G21" s="21">
        <v>0</v>
      </c>
      <c r="H21" s="21">
        <v>1</v>
      </c>
      <c r="I21" s="32">
        <v>0</v>
      </c>
      <c r="J21" s="32">
        <v>0</v>
      </c>
      <c r="K21" s="32">
        <v>0</v>
      </c>
      <c r="L21" s="32">
        <v>0</v>
      </c>
      <c r="M21" s="36">
        <v>0</v>
      </c>
      <c r="N21" s="36">
        <v>0</v>
      </c>
      <c r="O21" s="36">
        <v>0</v>
      </c>
      <c r="P21" s="36">
        <v>0</v>
      </c>
      <c r="Q21" s="19">
        <v>44361</v>
      </c>
      <c r="R21" s="21">
        <v>1</v>
      </c>
      <c r="S21" s="36">
        <v>0</v>
      </c>
      <c r="T21" s="36">
        <v>0</v>
      </c>
      <c r="U21" s="36">
        <v>0</v>
      </c>
      <c r="V21" s="21">
        <v>1</v>
      </c>
      <c r="W21" s="21">
        <v>1</v>
      </c>
      <c r="X21" s="36">
        <v>0</v>
      </c>
      <c r="Y21" s="36">
        <v>0</v>
      </c>
      <c r="Z21" s="36">
        <v>0</v>
      </c>
      <c r="AA21" s="36">
        <v>0</v>
      </c>
      <c r="AB21" s="36">
        <v>0</v>
      </c>
      <c r="AC21" s="22"/>
      <c r="AD21" s="24" t="s">
        <v>387</v>
      </c>
      <c r="AE21" s="18">
        <v>44361</v>
      </c>
      <c r="AF21" s="18">
        <v>44375</v>
      </c>
      <c r="AG21" s="18">
        <v>44375</v>
      </c>
      <c r="AH21" s="21">
        <v>1</v>
      </c>
      <c r="AI21" s="21">
        <v>0</v>
      </c>
      <c r="AJ21" s="21">
        <v>1</v>
      </c>
      <c r="AK21" s="21">
        <v>0</v>
      </c>
      <c r="AL21" s="21">
        <v>0</v>
      </c>
      <c r="AM21" s="21">
        <v>0</v>
      </c>
      <c r="AN21" s="21">
        <v>1</v>
      </c>
      <c r="AO21" s="21">
        <v>0</v>
      </c>
      <c r="AP21" s="21">
        <v>0</v>
      </c>
      <c r="AQ21" s="21">
        <v>0</v>
      </c>
      <c r="AR21" s="21">
        <v>0</v>
      </c>
      <c r="AS21" s="21">
        <v>0</v>
      </c>
      <c r="AT21" s="21">
        <v>0</v>
      </c>
      <c r="AU21" s="21">
        <v>0</v>
      </c>
      <c r="AV21" s="21">
        <v>1</v>
      </c>
      <c r="AW21" s="21">
        <v>0</v>
      </c>
      <c r="AX21" s="21">
        <v>1</v>
      </c>
      <c r="AY21" s="21">
        <v>0</v>
      </c>
      <c r="AZ21" s="21">
        <v>0</v>
      </c>
      <c r="BA21" s="21">
        <v>0</v>
      </c>
      <c r="BB21" s="21">
        <v>0</v>
      </c>
      <c r="BC21" s="21">
        <v>0</v>
      </c>
      <c r="BD21" s="21">
        <v>0</v>
      </c>
      <c r="BE21" s="21">
        <v>0</v>
      </c>
    </row>
    <row r="22" spans="2:57" ht="23.1" customHeight="1" x14ac:dyDescent="0.25">
      <c r="B22" s="36">
        <v>14</v>
      </c>
      <c r="C22" s="16" t="s">
        <v>329</v>
      </c>
      <c r="D22" s="32">
        <v>1</v>
      </c>
      <c r="E22" s="32"/>
      <c r="F22" s="58" t="s">
        <v>360</v>
      </c>
      <c r="G22" s="21">
        <v>0</v>
      </c>
      <c r="H22" s="21">
        <v>3</v>
      </c>
      <c r="I22" s="32">
        <v>0</v>
      </c>
      <c r="J22" s="32">
        <v>0</v>
      </c>
      <c r="K22" s="32">
        <v>0</v>
      </c>
      <c r="L22" s="32">
        <v>0</v>
      </c>
      <c r="M22" s="36">
        <v>0</v>
      </c>
      <c r="N22" s="36">
        <v>0</v>
      </c>
      <c r="O22" s="36">
        <v>0</v>
      </c>
      <c r="P22" s="36">
        <v>0</v>
      </c>
      <c r="Q22" s="19">
        <v>44362</v>
      </c>
      <c r="R22" s="21">
        <v>1</v>
      </c>
      <c r="S22" s="36">
        <v>0</v>
      </c>
      <c r="T22" s="36">
        <v>0</v>
      </c>
      <c r="U22" s="36">
        <v>0</v>
      </c>
      <c r="V22" s="21">
        <v>1</v>
      </c>
      <c r="W22" s="21">
        <v>1</v>
      </c>
      <c r="X22" s="36">
        <v>0</v>
      </c>
      <c r="Y22" s="36">
        <v>0</v>
      </c>
      <c r="Z22" s="36">
        <v>0</v>
      </c>
      <c r="AA22" s="36">
        <v>0</v>
      </c>
      <c r="AB22" s="36">
        <v>0</v>
      </c>
      <c r="AC22" s="22"/>
      <c r="AD22" s="24" t="s">
        <v>382</v>
      </c>
      <c r="AE22" s="18">
        <v>44362</v>
      </c>
      <c r="AF22" s="18">
        <v>44371</v>
      </c>
      <c r="AG22" s="18">
        <v>44372</v>
      </c>
      <c r="AH22" s="21">
        <v>0</v>
      </c>
      <c r="AI22" s="21">
        <v>1</v>
      </c>
      <c r="AJ22" s="21">
        <v>1</v>
      </c>
      <c r="AK22" s="21">
        <v>0</v>
      </c>
      <c r="AL22" s="21">
        <v>0</v>
      </c>
      <c r="AM22" s="21">
        <v>0</v>
      </c>
      <c r="AN22" s="21">
        <v>1</v>
      </c>
      <c r="AO22" s="21">
        <v>0</v>
      </c>
      <c r="AP22" s="21">
        <v>0</v>
      </c>
      <c r="AQ22" s="21">
        <v>0</v>
      </c>
      <c r="AR22" s="21">
        <v>0</v>
      </c>
      <c r="AS22" s="21">
        <v>0</v>
      </c>
      <c r="AT22" s="21">
        <v>0</v>
      </c>
      <c r="AU22" s="21">
        <v>0</v>
      </c>
      <c r="AV22" s="21">
        <v>0</v>
      </c>
      <c r="AW22" s="21">
        <v>1</v>
      </c>
      <c r="AX22" s="21"/>
      <c r="AY22" s="21">
        <v>0</v>
      </c>
      <c r="AZ22" s="21">
        <v>0</v>
      </c>
      <c r="BA22" s="21">
        <v>0</v>
      </c>
      <c r="BB22" s="21">
        <v>0</v>
      </c>
      <c r="BC22" s="21">
        <v>0</v>
      </c>
      <c r="BD22" s="21">
        <v>1</v>
      </c>
      <c r="BE22" s="21">
        <v>0</v>
      </c>
    </row>
    <row r="23" spans="2:57" ht="23.1" customHeight="1" x14ac:dyDescent="0.25">
      <c r="B23" s="36">
        <v>15</v>
      </c>
      <c r="C23" s="16" t="s">
        <v>330</v>
      </c>
      <c r="D23" s="32">
        <v>1</v>
      </c>
      <c r="E23" s="32"/>
      <c r="F23" s="58" t="s">
        <v>361</v>
      </c>
      <c r="G23" s="21">
        <v>0</v>
      </c>
      <c r="H23" s="21">
        <v>3</v>
      </c>
      <c r="I23" s="32">
        <v>0</v>
      </c>
      <c r="J23" s="32">
        <v>0</v>
      </c>
      <c r="K23" s="32">
        <v>0</v>
      </c>
      <c r="L23" s="32">
        <v>0</v>
      </c>
      <c r="M23" s="36">
        <v>0</v>
      </c>
      <c r="N23" s="36">
        <v>0</v>
      </c>
      <c r="O23" s="36">
        <v>0</v>
      </c>
      <c r="P23" s="36">
        <v>0</v>
      </c>
      <c r="Q23" s="19">
        <v>44362</v>
      </c>
      <c r="R23" s="21">
        <v>1</v>
      </c>
      <c r="S23" s="36">
        <v>0</v>
      </c>
      <c r="T23" s="36">
        <v>0</v>
      </c>
      <c r="U23" s="36">
        <v>0</v>
      </c>
      <c r="V23" s="21">
        <v>1</v>
      </c>
      <c r="W23" s="21">
        <v>1</v>
      </c>
      <c r="X23" s="36">
        <v>0</v>
      </c>
      <c r="Y23" s="36">
        <v>0</v>
      </c>
      <c r="Z23" s="36">
        <v>0</v>
      </c>
      <c r="AA23" s="36">
        <v>0</v>
      </c>
      <c r="AB23" s="36">
        <v>0</v>
      </c>
      <c r="AC23" s="22"/>
      <c r="AD23" s="24" t="s">
        <v>382</v>
      </c>
      <c r="AE23" s="18">
        <v>44362</v>
      </c>
      <c r="AF23" s="18">
        <v>44371</v>
      </c>
      <c r="AG23" s="18">
        <v>44372</v>
      </c>
      <c r="AH23" s="21">
        <v>0</v>
      </c>
      <c r="AI23" s="21">
        <v>1</v>
      </c>
      <c r="AJ23" s="21">
        <v>1</v>
      </c>
      <c r="AK23" s="21">
        <v>0</v>
      </c>
      <c r="AL23" s="21">
        <v>0</v>
      </c>
      <c r="AM23" s="21">
        <v>0</v>
      </c>
      <c r="AN23" s="21">
        <v>1</v>
      </c>
      <c r="AO23" s="21">
        <v>0</v>
      </c>
      <c r="AP23" s="21">
        <v>0</v>
      </c>
      <c r="AQ23" s="21">
        <v>0</v>
      </c>
      <c r="AR23" s="21">
        <v>0</v>
      </c>
      <c r="AS23" s="21">
        <v>0</v>
      </c>
      <c r="AT23" s="21">
        <v>0</v>
      </c>
      <c r="AU23" s="21">
        <v>0</v>
      </c>
      <c r="AV23" s="21">
        <v>0</v>
      </c>
      <c r="AW23" s="21">
        <v>1</v>
      </c>
      <c r="AX23" s="21"/>
      <c r="AY23" s="21">
        <v>0</v>
      </c>
      <c r="AZ23" s="21">
        <v>0</v>
      </c>
      <c r="BA23" s="21">
        <v>0</v>
      </c>
      <c r="BB23" s="21">
        <v>0</v>
      </c>
      <c r="BC23" s="21">
        <v>0</v>
      </c>
      <c r="BD23" s="21">
        <v>1</v>
      </c>
      <c r="BE23" s="21">
        <v>0</v>
      </c>
    </row>
    <row r="24" spans="2:57" ht="23.1" customHeight="1" x14ac:dyDescent="0.25">
      <c r="B24" s="36">
        <v>16</v>
      </c>
      <c r="C24" s="16" t="s">
        <v>331</v>
      </c>
      <c r="D24" s="32">
        <v>1</v>
      </c>
      <c r="E24" s="32"/>
      <c r="F24" s="58" t="s">
        <v>362</v>
      </c>
      <c r="G24" s="21">
        <v>0</v>
      </c>
      <c r="H24" s="21">
        <v>30</v>
      </c>
      <c r="I24" s="32">
        <v>0</v>
      </c>
      <c r="J24" s="32">
        <v>0</v>
      </c>
      <c r="K24" s="32">
        <v>0</v>
      </c>
      <c r="L24" s="32">
        <v>0</v>
      </c>
      <c r="M24" s="36">
        <v>0</v>
      </c>
      <c r="N24" s="36">
        <v>0</v>
      </c>
      <c r="O24" s="36">
        <v>0</v>
      </c>
      <c r="P24" s="36">
        <v>0</v>
      </c>
      <c r="Q24" s="19">
        <v>44362</v>
      </c>
      <c r="R24" s="21">
        <v>1</v>
      </c>
      <c r="S24" s="36">
        <v>0</v>
      </c>
      <c r="T24" s="21">
        <v>1</v>
      </c>
      <c r="U24" s="36">
        <v>0</v>
      </c>
      <c r="V24" s="21"/>
      <c r="W24" s="21">
        <v>1</v>
      </c>
      <c r="X24" s="36">
        <v>0</v>
      </c>
      <c r="Y24" s="36">
        <v>0</v>
      </c>
      <c r="Z24" s="36">
        <v>0</v>
      </c>
      <c r="AA24" s="36">
        <v>0</v>
      </c>
      <c r="AB24" s="36">
        <v>0</v>
      </c>
      <c r="AC24" s="21" t="s">
        <v>379</v>
      </c>
      <c r="AD24" s="24" t="s">
        <v>388</v>
      </c>
      <c r="AE24" s="18">
        <v>44362</v>
      </c>
      <c r="AF24" s="34" t="s">
        <v>392</v>
      </c>
      <c r="AG24" s="18">
        <v>44390</v>
      </c>
      <c r="AH24" s="21">
        <v>0</v>
      </c>
      <c r="AI24" s="21">
        <v>1</v>
      </c>
      <c r="AJ24" s="21">
        <v>1</v>
      </c>
      <c r="AK24" s="21">
        <v>0</v>
      </c>
      <c r="AL24" s="21">
        <v>0</v>
      </c>
      <c r="AM24" s="21">
        <v>0</v>
      </c>
      <c r="AN24" s="21">
        <v>1</v>
      </c>
      <c r="AO24" s="21">
        <v>0</v>
      </c>
      <c r="AP24" s="21">
        <v>0</v>
      </c>
      <c r="AQ24" s="21">
        <v>0</v>
      </c>
      <c r="AR24" s="21">
        <v>0</v>
      </c>
      <c r="AS24" s="21">
        <v>0</v>
      </c>
      <c r="AT24" s="21">
        <v>0</v>
      </c>
      <c r="AU24" s="21">
        <v>0</v>
      </c>
      <c r="AV24" s="21">
        <v>0</v>
      </c>
      <c r="AW24" s="21">
        <v>1</v>
      </c>
      <c r="AX24" s="21"/>
      <c r="AY24" s="21">
        <v>0</v>
      </c>
      <c r="AZ24" s="21">
        <v>0</v>
      </c>
      <c r="BA24" s="21">
        <v>0</v>
      </c>
      <c r="BB24" s="21">
        <v>0</v>
      </c>
      <c r="BC24" s="21">
        <v>0</v>
      </c>
      <c r="BD24" s="21">
        <v>1</v>
      </c>
      <c r="BE24" s="21">
        <v>0</v>
      </c>
    </row>
    <row r="25" spans="2:57" ht="23.1" customHeight="1" x14ac:dyDescent="0.25">
      <c r="B25" s="36">
        <v>17</v>
      </c>
      <c r="C25" s="16" t="s">
        <v>332</v>
      </c>
      <c r="D25" s="32">
        <v>1</v>
      </c>
      <c r="E25" s="32"/>
      <c r="F25" s="58" t="s">
        <v>363</v>
      </c>
      <c r="G25" s="21">
        <v>0</v>
      </c>
      <c r="H25" s="21">
        <v>0</v>
      </c>
      <c r="I25" s="21">
        <v>1</v>
      </c>
      <c r="J25" s="32">
        <v>0</v>
      </c>
      <c r="K25" s="32">
        <v>0</v>
      </c>
      <c r="L25" s="32">
        <v>0</v>
      </c>
      <c r="M25" s="33">
        <v>1</v>
      </c>
      <c r="N25" s="36">
        <v>0</v>
      </c>
      <c r="O25" s="36">
        <v>0</v>
      </c>
      <c r="P25" s="36">
        <v>0</v>
      </c>
      <c r="Q25" s="19">
        <v>44363</v>
      </c>
      <c r="R25" s="21">
        <v>1</v>
      </c>
      <c r="S25" s="36">
        <v>0</v>
      </c>
      <c r="T25" s="36">
        <v>0</v>
      </c>
      <c r="U25" s="36">
        <v>0</v>
      </c>
      <c r="V25" s="21">
        <v>1</v>
      </c>
      <c r="W25" s="21">
        <v>1</v>
      </c>
      <c r="X25" s="36">
        <v>0</v>
      </c>
      <c r="Y25" s="36">
        <v>0</v>
      </c>
      <c r="Z25" s="36">
        <v>0</v>
      </c>
      <c r="AA25" s="36">
        <v>0</v>
      </c>
      <c r="AB25" s="36">
        <v>0</v>
      </c>
      <c r="AC25" s="22"/>
      <c r="AD25" s="24" t="s">
        <v>382</v>
      </c>
      <c r="AE25" s="18">
        <v>44365</v>
      </c>
      <c r="AF25" s="18">
        <v>44370</v>
      </c>
      <c r="AG25" s="18">
        <v>44371</v>
      </c>
      <c r="AH25" s="21">
        <v>1</v>
      </c>
      <c r="AI25" s="21">
        <v>0</v>
      </c>
      <c r="AJ25" s="21">
        <v>1</v>
      </c>
      <c r="AK25" s="21">
        <v>0</v>
      </c>
      <c r="AL25" s="21">
        <v>1</v>
      </c>
      <c r="AM25" s="21">
        <v>0</v>
      </c>
      <c r="AN25" s="21">
        <v>0</v>
      </c>
      <c r="AO25" s="21">
        <v>0</v>
      </c>
      <c r="AP25" s="21">
        <v>0</v>
      </c>
      <c r="AQ25" s="21">
        <v>0</v>
      </c>
      <c r="AR25" s="21">
        <v>0</v>
      </c>
      <c r="AS25" s="21">
        <v>0</v>
      </c>
      <c r="AT25" s="21">
        <v>0</v>
      </c>
      <c r="AU25" s="21">
        <v>0</v>
      </c>
      <c r="AV25" s="21">
        <v>0</v>
      </c>
      <c r="AW25" s="21">
        <v>1</v>
      </c>
      <c r="AX25" s="21"/>
      <c r="AY25" s="21">
        <v>0</v>
      </c>
      <c r="AZ25" s="21">
        <v>0</v>
      </c>
      <c r="BA25" s="21">
        <v>0</v>
      </c>
      <c r="BB25" s="21">
        <v>0</v>
      </c>
      <c r="BC25" s="21">
        <v>0</v>
      </c>
      <c r="BD25" s="21">
        <v>1</v>
      </c>
      <c r="BE25" s="21">
        <v>0</v>
      </c>
    </row>
    <row r="26" spans="2:57" ht="23.1" customHeight="1" x14ac:dyDescent="0.25">
      <c r="B26" s="36">
        <v>18</v>
      </c>
      <c r="C26" s="16" t="s">
        <v>333</v>
      </c>
      <c r="D26" s="32"/>
      <c r="E26" s="32">
        <v>1</v>
      </c>
      <c r="F26" s="58" t="s">
        <v>364</v>
      </c>
      <c r="G26" s="21">
        <v>0</v>
      </c>
      <c r="H26" s="21">
        <v>6</v>
      </c>
      <c r="I26" s="32">
        <v>0</v>
      </c>
      <c r="J26" s="32">
        <v>0</v>
      </c>
      <c r="K26" s="32">
        <v>0</v>
      </c>
      <c r="L26" s="32">
        <v>0</v>
      </c>
      <c r="M26" s="36">
        <v>0</v>
      </c>
      <c r="N26" s="36">
        <v>0</v>
      </c>
      <c r="O26" s="36">
        <v>0</v>
      </c>
      <c r="P26" s="36">
        <v>0</v>
      </c>
      <c r="Q26" s="19">
        <v>44365</v>
      </c>
      <c r="R26" s="21">
        <v>1</v>
      </c>
      <c r="S26" s="36">
        <v>0</v>
      </c>
      <c r="T26" s="36">
        <v>0</v>
      </c>
      <c r="U26" s="36">
        <v>0</v>
      </c>
      <c r="V26" s="21">
        <v>1</v>
      </c>
      <c r="W26" s="21">
        <v>1</v>
      </c>
      <c r="X26" s="36">
        <v>0</v>
      </c>
      <c r="Y26" s="36">
        <v>0</v>
      </c>
      <c r="Z26" s="36">
        <v>0</v>
      </c>
      <c r="AA26" s="36">
        <v>0</v>
      </c>
      <c r="AB26" s="36">
        <v>0</v>
      </c>
      <c r="AC26" s="23" t="s">
        <v>380</v>
      </c>
      <c r="AD26" s="24" t="s">
        <v>109</v>
      </c>
      <c r="AE26" s="18">
        <v>44365</v>
      </c>
      <c r="AF26" s="18">
        <v>44404</v>
      </c>
      <c r="AG26" s="18">
        <v>44404</v>
      </c>
      <c r="AH26" s="21">
        <v>0</v>
      </c>
      <c r="AI26" s="21">
        <v>1</v>
      </c>
      <c r="AJ26" s="21">
        <v>1</v>
      </c>
      <c r="AK26" s="21">
        <v>0</v>
      </c>
      <c r="AL26" s="21">
        <v>0</v>
      </c>
      <c r="AM26" s="21">
        <v>1</v>
      </c>
      <c r="AN26" s="21">
        <v>0</v>
      </c>
      <c r="AO26" s="21">
        <v>0</v>
      </c>
      <c r="AP26" s="21">
        <v>0</v>
      </c>
      <c r="AQ26" s="21">
        <v>0</v>
      </c>
      <c r="AR26" s="21">
        <v>0</v>
      </c>
      <c r="AS26" s="21">
        <v>0</v>
      </c>
      <c r="AT26" s="21">
        <v>0</v>
      </c>
      <c r="AU26" s="21">
        <v>0</v>
      </c>
      <c r="AV26" s="21">
        <v>1</v>
      </c>
      <c r="AW26" s="21">
        <v>0</v>
      </c>
      <c r="AX26" s="21">
        <v>1</v>
      </c>
      <c r="AY26" s="21">
        <v>0</v>
      </c>
      <c r="AZ26" s="21">
        <v>0</v>
      </c>
      <c r="BA26" s="21">
        <v>0</v>
      </c>
      <c r="BB26" s="21">
        <v>0</v>
      </c>
      <c r="BC26" s="21">
        <v>0</v>
      </c>
      <c r="BD26" s="21">
        <v>0</v>
      </c>
      <c r="BE26" s="21">
        <v>0</v>
      </c>
    </row>
    <row r="27" spans="2:57" ht="23.1" customHeight="1" x14ac:dyDescent="0.25">
      <c r="B27" s="36">
        <v>19</v>
      </c>
      <c r="C27" s="16" t="s">
        <v>334</v>
      </c>
      <c r="D27" s="32"/>
      <c r="E27" s="32">
        <v>1</v>
      </c>
      <c r="F27" s="58" t="s">
        <v>365</v>
      </c>
      <c r="G27" s="21">
        <v>0</v>
      </c>
      <c r="H27" s="21">
        <v>6</v>
      </c>
      <c r="I27" s="32">
        <v>0</v>
      </c>
      <c r="J27" s="32">
        <v>0</v>
      </c>
      <c r="K27" s="32">
        <v>0</v>
      </c>
      <c r="L27" s="32">
        <v>0</v>
      </c>
      <c r="M27" s="36">
        <v>0</v>
      </c>
      <c r="N27" s="36">
        <v>0</v>
      </c>
      <c r="O27" s="36">
        <v>0</v>
      </c>
      <c r="P27" s="36">
        <v>0</v>
      </c>
      <c r="Q27" s="19">
        <v>44368</v>
      </c>
      <c r="R27" s="21">
        <v>1</v>
      </c>
      <c r="S27" s="36">
        <v>0</v>
      </c>
      <c r="T27" s="36">
        <v>0</v>
      </c>
      <c r="U27" s="36">
        <v>0</v>
      </c>
      <c r="V27" s="21">
        <v>1</v>
      </c>
      <c r="W27" s="21">
        <v>1</v>
      </c>
      <c r="X27" s="36">
        <v>0</v>
      </c>
      <c r="Y27" s="36">
        <v>0</v>
      </c>
      <c r="Z27" s="36">
        <v>0</v>
      </c>
      <c r="AA27" s="36">
        <v>0</v>
      </c>
      <c r="AB27" s="36">
        <v>0</v>
      </c>
      <c r="AC27" s="22"/>
      <c r="AD27" s="24" t="s">
        <v>389</v>
      </c>
      <c r="AE27" s="18">
        <v>44370</v>
      </c>
      <c r="AF27" s="18">
        <v>44382</v>
      </c>
      <c r="AG27" s="18">
        <v>44382</v>
      </c>
      <c r="AH27" s="21">
        <v>1</v>
      </c>
      <c r="AI27" s="21">
        <v>0</v>
      </c>
      <c r="AJ27" s="21">
        <v>1</v>
      </c>
      <c r="AK27" s="21">
        <v>0</v>
      </c>
      <c r="AL27" s="21">
        <v>0</v>
      </c>
      <c r="AM27" s="21">
        <v>1</v>
      </c>
      <c r="AN27" s="21">
        <v>0</v>
      </c>
      <c r="AO27" s="21">
        <v>0</v>
      </c>
      <c r="AP27" s="21">
        <v>0</v>
      </c>
      <c r="AQ27" s="21">
        <v>0</v>
      </c>
      <c r="AR27" s="21">
        <v>0</v>
      </c>
      <c r="AS27" s="21">
        <v>0</v>
      </c>
      <c r="AT27" s="21">
        <v>0</v>
      </c>
      <c r="AU27" s="21">
        <v>1</v>
      </c>
      <c r="AV27" s="21">
        <v>0</v>
      </c>
      <c r="AW27" s="21">
        <v>0</v>
      </c>
      <c r="AX27" s="21">
        <v>1</v>
      </c>
      <c r="AY27" s="21">
        <v>0</v>
      </c>
      <c r="AZ27" s="21">
        <v>0</v>
      </c>
      <c r="BA27" s="21">
        <v>0</v>
      </c>
      <c r="BB27" s="21">
        <v>0</v>
      </c>
      <c r="BC27" s="21">
        <v>0</v>
      </c>
      <c r="BD27" s="21">
        <v>0</v>
      </c>
      <c r="BE27" s="21">
        <v>0</v>
      </c>
    </row>
    <row r="28" spans="2:57" ht="23.1" customHeight="1" x14ac:dyDescent="0.25">
      <c r="B28" s="36">
        <v>20</v>
      </c>
      <c r="C28" s="16" t="s">
        <v>335</v>
      </c>
      <c r="D28" s="32"/>
      <c r="E28" s="32">
        <v>1</v>
      </c>
      <c r="F28" s="58" t="s">
        <v>366</v>
      </c>
      <c r="G28" s="21">
        <v>0</v>
      </c>
      <c r="H28" s="21">
        <v>6</v>
      </c>
      <c r="I28" s="32">
        <v>0</v>
      </c>
      <c r="J28" s="32">
        <v>0</v>
      </c>
      <c r="K28" s="32">
        <v>0</v>
      </c>
      <c r="L28" s="32">
        <v>0</v>
      </c>
      <c r="M28" s="36">
        <v>0</v>
      </c>
      <c r="N28" s="36">
        <v>0</v>
      </c>
      <c r="O28" s="36">
        <v>0</v>
      </c>
      <c r="P28" s="36">
        <v>0</v>
      </c>
      <c r="Q28" s="19">
        <v>44368</v>
      </c>
      <c r="R28" s="21">
        <v>1</v>
      </c>
      <c r="S28" s="36">
        <v>0</v>
      </c>
      <c r="T28" s="36">
        <v>0</v>
      </c>
      <c r="U28" s="36">
        <v>0</v>
      </c>
      <c r="V28" s="21">
        <v>1</v>
      </c>
      <c r="W28" s="21">
        <v>1</v>
      </c>
      <c r="X28" s="36">
        <v>0</v>
      </c>
      <c r="Y28" s="36">
        <v>0</v>
      </c>
      <c r="Z28" s="36">
        <v>0</v>
      </c>
      <c r="AA28" s="36">
        <v>0</v>
      </c>
      <c r="AB28" s="36">
        <v>0</v>
      </c>
      <c r="AC28" s="22"/>
      <c r="AD28" s="24" t="s">
        <v>109</v>
      </c>
      <c r="AE28" s="18">
        <v>44370</v>
      </c>
      <c r="AF28" s="18">
        <v>44370</v>
      </c>
      <c r="AG28" s="18">
        <v>44376</v>
      </c>
      <c r="AH28" s="21">
        <v>1</v>
      </c>
      <c r="AI28" s="21">
        <v>0</v>
      </c>
      <c r="AJ28" s="21">
        <v>1</v>
      </c>
      <c r="AK28" s="21">
        <v>0</v>
      </c>
      <c r="AL28" s="21">
        <v>0</v>
      </c>
      <c r="AM28" s="21">
        <v>0</v>
      </c>
      <c r="AN28" s="21">
        <v>1</v>
      </c>
      <c r="AO28" s="21">
        <v>0</v>
      </c>
      <c r="AP28" s="21">
        <v>0</v>
      </c>
      <c r="AQ28" s="21">
        <v>0</v>
      </c>
      <c r="AR28" s="21">
        <v>0</v>
      </c>
      <c r="AS28" s="21">
        <v>0</v>
      </c>
      <c r="AT28" s="21">
        <v>0</v>
      </c>
      <c r="AU28" s="21">
        <v>1</v>
      </c>
      <c r="AV28" s="21">
        <v>0</v>
      </c>
      <c r="AW28" s="21">
        <v>0</v>
      </c>
      <c r="AX28" s="21">
        <v>1</v>
      </c>
      <c r="AY28" s="21">
        <v>0</v>
      </c>
      <c r="AZ28" s="21">
        <v>0</v>
      </c>
      <c r="BA28" s="21">
        <v>0</v>
      </c>
      <c r="BB28" s="21">
        <v>0</v>
      </c>
      <c r="BC28" s="21">
        <v>0</v>
      </c>
      <c r="BD28" s="21">
        <v>0</v>
      </c>
      <c r="BE28" s="21">
        <v>0</v>
      </c>
    </row>
    <row r="29" spans="2:57" ht="23.1" customHeight="1" x14ac:dyDescent="0.25">
      <c r="B29" s="36">
        <v>21</v>
      </c>
      <c r="C29" s="16" t="s">
        <v>336</v>
      </c>
      <c r="D29" s="32"/>
      <c r="E29" s="32">
        <v>1</v>
      </c>
      <c r="F29" s="58" t="s">
        <v>367</v>
      </c>
      <c r="G29" s="21">
        <v>0</v>
      </c>
      <c r="H29" s="21">
        <v>3</v>
      </c>
      <c r="I29" s="32">
        <v>0</v>
      </c>
      <c r="J29" s="32">
        <v>0</v>
      </c>
      <c r="K29" s="32">
        <v>0</v>
      </c>
      <c r="L29" s="32">
        <v>0</v>
      </c>
      <c r="M29" s="36">
        <v>0</v>
      </c>
      <c r="N29" s="36">
        <v>0</v>
      </c>
      <c r="O29" s="36">
        <v>0</v>
      </c>
      <c r="P29" s="36">
        <v>0</v>
      </c>
      <c r="Q29" s="19">
        <v>44369</v>
      </c>
      <c r="R29" s="21">
        <v>1</v>
      </c>
      <c r="S29" s="36">
        <v>0</v>
      </c>
      <c r="T29" s="21">
        <v>1</v>
      </c>
      <c r="U29" s="36">
        <v>0</v>
      </c>
      <c r="V29" s="21"/>
      <c r="W29" s="21">
        <v>1</v>
      </c>
      <c r="X29" s="36">
        <v>0</v>
      </c>
      <c r="Y29" s="36">
        <v>0</v>
      </c>
      <c r="Z29" s="36">
        <v>0</v>
      </c>
      <c r="AA29" s="36">
        <v>0</v>
      </c>
      <c r="AB29" s="36">
        <v>0</v>
      </c>
      <c r="AC29" s="21" t="s">
        <v>379</v>
      </c>
      <c r="AD29" s="24" t="s">
        <v>109</v>
      </c>
      <c r="AE29" s="18">
        <v>44369</v>
      </c>
      <c r="AF29" s="18">
        <v>44379</v>
      </c>
      <c r="AG29" s="18">
        <v>44379</v>
      </c>
      <c r="AH29" s="21">
        <v>0</v>
      </c>
      <c r="AI29" s="21">
        <v>1</v>
      </c>
      <c r="AJ29" s="21">
        <v>1</v>
      </c>
      <c r="AK29" s="21">
        <v>0</v>
      </c>
      <c r="AL29" s="21">
        <v>0</v>
      </c>
      <c r="AM29" s="21">
        <v>0</v>
      </c>
      <c r="AN29" s="21">
        <v>1</v>
      </c>
      <c r="AO29" s="21">
        <v>0</v>
      </c>
      <c r="AP29" s="21">
        <v>0</v>
      </c>
      <c r="AQ29" s="21">
        <v>0</v>
      </c>
      <c r="AR29" s="21">
        <v>0</v>
      </c>
      <c r="AS29" s="21">
        <v>0</v>
      </c>
      <c r="AT29" s="21">
        <v>0</v>
      </c>
      <c r="AU29" s="21">
        <v>0</v>
      </c>
      <c r="AV29" s="21">
        <v>0</v>
      </c>
      <c r="AW29" s="21">
        <v>1</v>
      </c>
      <c r="AX29" s="21">
        <v>1</v>
      </c>
      <c r="AY29" s="21">
        <v>0</v>
      </c>
      <c r="AZ29" s="21">
        <v>0</v>
      </c>
      <c r="BA29" s="21">
        <v>0</v>
      </c>
      <c r="BB29" s="21">
        <v>0</v>
      </c>
      <c r="BC29" s="21">
        <v>0</v>
      </c>
      <c r="BD29" s="21">
        <v>0</v>
      </c>
      <c r="BE29" s="21">
        <v>0</v>
      </c>
    </row>
    <row r="30" spans="2:57" ht="23.1" customHeight="1" x14ac:dyDescent="0.25">
      <c r="B30" s="36">
        <v>22</v>
      </c>
      <c r="C30" s="16" t="s">
        <v>337</v>
      </c>
      <c r="D30" s="32"/>
      <c r="E30" s="32">
        <v>1</v>
      </c>
      <c r="F30" s="58" t="s">
        <v>368</v>
      </c>
      <c r="G30" s="21">
        <v>0</v>
      </c>
      <c r="H30" s="21">
        <v>5</v>
      </c>
      <c r="I30" s="32">
        <v>0</v>
      </c>
      <c r="J30" s="32">
        <v>0</v>
      </c>
      <c r="K30" s="32">
        <v>0</v>
      </c>
      <c r="L30" s="32">
        <v>0</v>
      </c>
      <c r="M30" s="36">
        <v>0</v>
      </c>
      <c r="N30" s="36">
        <v>0</v>
      </c>
      <c r="O30" s="36">
        <v>0</v>
      </c>
      <c r="P30" s="36">
        <v>0</v>
      </c>
      <c r="Q30" s="19">
        <v>44369</v>
      </c>
      <c r="R30" s="21">
        <v>1</v>
      </c>
      <c r="S30" s="36">
        <v>0</v>
      </c>
      <c r="T30" s="36">
        <v>0</v>
      </c>
      <c r="U30" s="36">
        <v>0</v>
      </c>
      <c r="V30" s="21">
        <v>1</v>
      </c>
      <c r="W30" s="21">
        <v>1</v>
      </c>
      <c r="X30" s="36">
        <v>0</v>
      </c>
      <c r="Y30" s="36">
        <v>0</v>
      </c>
      <c r="Z30" s="36">
        <v>0</v>
      </c>
      <c r="AA30" s="36">
        <v>0</v>
      </c>
      <c r="AB30" s="36">
        <v>0</v>
      </c>
      <c r="AC30" s="22"/>
      <c r="AD30" s="24" t="s">
        <v>390</v>
      </c>
      <c r="AE30" s="18">
        <v>44369</v>
      </c>
      <c r="AF30" s="18">
        <v>44384</v>
      </c>
      <c r="AG30" s="18">
        <v>44385</v>
      </c>
      <c r="AH30" s="21">
        <v>1</v>
      </c>
      <c r="AI30" s="21">
        <v>0</v>
      </c>
      <c r="AJ30" s="21">
        <v>1</v>
      </c>
      <c r="AK30" s="21">
        <v>0</v>
      </c>
      <c r="AL30" s="21">
        <v>0</v>
      </c>
      <c r="AM30" s="21">
        <v>0</v>
      </c>
      <c r="AN30" s="21">
        <v>1</v>
      </c>
      <c r="AO30" s="21">
        <v>0</v>
      </c>
      <c r="AP30" s="21">
        <v>0</v>
      </c>
      <c r="AQ30" s="21">
        <v>0</v>
      </c>
      <c r="AR30" s="21">
        <v>0</v>
      </c>
      <c r="AS30" s="21">
        <v>0</v>
      </c>
      <c r="AT30" s="21">
        <v>0</v>
      </c>
      <c r="AU30" s="21">
        <v>0</v>
      </c>
      <c r="AV30" s="21">
        <v>0</v>
      </c>
      <c r="AW30" s="21">
        <v>1</v>
      </c>
      <c r="AX30" s="21">
        <v>1</v>
      </c>
      <c r="AY30" s="21">
        <v>0</v>
      </c>
      <c r="AZ30" s="21">
        <v>0</v>
      </c>
      <c r="BA30" s="21">
        <v>0</v>
      </c>
      <c r="BB30" s="21">
        <v>0</v>
      </c>
      <c r="BC30" s="21">
        <v>0</v>
      </c>
      <c r="BD30" s="21">
        <v>0</v>
      </c>
      <c r="BE30" s="21">
        <v>0</v>
      </c>
    </row>
    <row r="31" spans="2:57" ht="23.1" customHeight="1" x14ac:dyDescent="0.25">
      <c r="B31" s="36">
        <v>23</v>
      </c>
      <c r="C31" s="16" t="s">
        <v>338</v>
      </c>
      <c r="D31" s="32">
        <v>1</v>
      </c>
      <c r="E31" s="32"/>
      <c r="F31" s="58" t="s">
        <v>369</v>
      </c>
      <c r="G31" s="21">
        <v>0</v>
      </c>
      <c r="H31" s="21">
        <v>0</v>
      </c>
      <c r="I31" s="32">
        <v>0</v>
      </c>
      <c r="J31" s="32">
        <v>0</v>
      </c>
      <c r="K31" s="32">
        <v>0</v>
      </c>
      <c r="L31" s="32">
        <v>0</v>
      </c>
      <c r="M31" s="36">
        <v>0</v>
      </c>
      <c r="N31" s="36">
        <v>0</v>
      </c>
      <c r="O31" s="36">
        <v>0</v>
      </c>
      <c r="P31" s="36">
        <v>0</v>
      </c>
      <c r="Q31" s="19">
        <v>44371</v>
      </c>
      <c r="R31" s="21">
        <v>1</v>
      </c>
      <c r="S31" s="36">
        <v>0</v>
      </c>
      <c r="T31" s="36">
        <v>0</v>
      </c>
      <c r="U31" s="36">
        <v>0</v>
      </c>
      <c r="V31" s="21">
        <v>1</v>
      </c>
      <c r="W31" s="21"/>
      <c r="X31" s="36">
        <v>0</v>
      </c>
      <c r="Y31" s="36">
        <v>0</v>
      </c>
      <c r="Z31" s="36">
        <v>0</v>
      </c>
      <c r="AA31" s="21">
        <v>1</v>
      </c>
      <c r="AB31" s="36">
        <v>0</v>
      </c>
      <c r="AC31" s="21" t="s">
        <v>314</v>
      </c>
      <c r="AD31" s="24" t="s">
        <v>391</v>
      </c>
      <c r="AE31" s="18">
        <v>44371</v>
      </c>
      <c r="AF31" s="18">
        <v>44383</v>
      </c>
      <c r="AG31" s="18">
        <v>44383</v>
      </c>
      <c r="AH31" s="21">
        <v>0</v>
      </c>
      <c r="AI31" s="21">
        <v>1</v>
      </c>
      <c r="AJ31" s="21">
        <v>1</v>
      </c>
      <c r="AK31" s="21">
        <v>0</v>
      </c>
      <c r="AL31" s="21">
        <v>0</v>
      </c>
      <c r="AM31" s="21">
        <v>0</v>
      </c>
      <c r="AN31" s="21">
        <v>0</v>
      </c>
      <c r="AO31" s="21">
        <v>0</v>
      </c>
      <c r="AP31" s="21">
        <v>1</v>
      </c>
      <c r="AQ31" s="21">
        <v>0</v>
      </c>
      <c r="AR31" s="21">
        <v>0</v>
      </c>
      <c r="AS31" s="21">
        <v>0</v>
      </c>
      <c r="AT31" s="21">
        <v>0</v>
      </c>
      <c r="AU31" s="21">
        <v>0</v>
      </c>
      <c r="AV31" s="21">
        <v>0</v>
      </c>
      <c r="AW31" s="21">
        <v>1</v>
      </c>
      <c r="AX31" s="21"/>
      <c r="AY31" s="21">
        <v>0</v>
      </c>
      <c r="AZ31" s="21">
        <v>0</v>
      </c>
      <c r="BA31" s="21">
        <v>0</v>
      </c>
      <c r="BB31" s="21">
        <v>0</v>
      </c>
      <c r="BC31" s="21">
        <v>0</v>
      </c>
      <c r="BD31" s="21">
        <v>1</v>
      </c>
      <c r="BE31" s="21">
        <v>0</v>
      </c>
    </row>
    <row r="32" spans="2:57" ht="23.1" customHeight="1" x14ac:dyDescent="0.25">
      <c r="B32" s="36">
        <v>24</v>
      </c>
      <c r="C32" s="16" t="s">
        <v>339</v>
      </c>
      <c r="D32" s="32"/>
      <c r="E32" s="32">
        <v>1</v>
      </c>
      <c r="F32" s="58" t="s">
        <v>370</v>
      </c>
      <c r="G32" s="21">
        <v>0</v>
      </c>
      <c r="H32" s="21">
        <v>16</v>
      </c>
      <c r="I32" s="32">
        <v>0</v>
      </c>
      <c r="J32" s="32">
        <v>0</v>
      </c>
      <c r="K32" s="32">
        <v>0</v>
      </c>
      <c r="L32" s="32">
        <v>0</v>
      </c>
      <c r="M32" s="36">
        <v>0</v>
      </c>
      <c r="N32" s="36">
        <v>0</v>
      </c>
      <c r="O32" s="36">
        <v>0</v>
      </c>
      <c r="P32" s="36">
        <v>0</v>
      </c>
      <c r="Q32" s="19">
        <v>44371</v>
      </c>
      <c r="R32" s="21">
        <v>1</v>
      </c>
      <c r="S32" s="36">
        <v>0</v>
      </c>
      <c r="T32" s="36">
        <v>0</v>
      </c>
      <c r="U32" s="36">
        <v>0</v>
      </c>
      <c r="V32" s="21">
        <v>1</v>
      </c>
      <c r="W32" s="21">
        <v>1</v>
      </c>
      <c r="X32" s="36">
        <v>0</v>
      </c>
      <c r="Y32" s="36">
        <v>0</v>
      </c>
      <c r="Z32" s="36">
        <v>0</v>
      </c>
      <c r="AA32" s="36">
        <v>0</v>
      </c>
      <c r="AB32" s="36">
        <v>0</v>
      </c>
      <c r="AC32" s="21" t="s">
        <v>381</v>
      </c>
      <c r="AD32" s="24" t="s">
        <v>109</v>
      </c>
      <c r="AE32" s="18">
        <v>44371</v>
      </c>
      <c r="AF32" s="18">
        <v>44393</v>
      </c>
      <c r="AG32" s="18">
        <v>44393</v>
      </c>
      <c r="AH32" s="21">
        <v>1</v>
      </c>
      <c r="AI32" s="21">
        <v>0</v>
      </c>
      <c r="AJ32" s="21">
        <v>1</v>
      </c>
      <c r="AK32" s="21">
        <v>0</v>
      </c>
      <c r="AL32" s="21">
        <v>0</v>
      </c>
      <c r="AM32" s="21">
        <v>0</v>
      </c>
      <c r="AN32" s="21">
        <v>0</v>
      </c>
      <c r="AO32" s="21">
        <v>0</v>
      </c>
      <c r="AP32" s="21">
        <v>0</v>
      </c>
      <c r="AQ32" s="21">
        <v>1</v>
      </c>
      <c r="AR32" s="21">
        <v>0</v>
      </c>
      <c r="AS32" s="21">
        <v>0</v>
      </c>
      <c r="AT32" s="21">
        <v>0</v>
      </c>
      <c r="AU32" s="21">
        <v>0</v>
      </c>
      <c r="AV32" s="21">
        <v>1</v>
      </c>
      <c r="AW32" s="21">
        <v>0</v>
      </c>
      <c r="AX32" s="21">
        <v>1</v>
      </c>
      <c r="AY32" s="21">
        <v>0</v>
      </c>
      <c r="AZ32" s="21">
        <v>0</v>
      </c>
      <c r="BA32" s="21">
        <v>0</v>
      </c>
      <c r="BB32" s="21">
        <v>0</v>
      </c>
      <c r="BC32" s="21">
        <v>0</v>
      </c>
      <c r="BD32" s="21">
        <v>0</v>
      </c>
      <c r="BE32" s="21">
        <v>0</v>
      </c>
    </row>
    <row r="33" spans="2:57" ht="23.1" customHeight="1" x14ac:dyDescent="0.25">
      <c r="B33" s="36">
        <v>25</v>
      </c>
      <c r="C33" s="16" t="s">
        <v>340</v>
      </c>
      <c r="D33" s="32"/>
      <c r="E33" s="32">
        <v>1</v>
      </c>
      <c r="F33" s="58" t="s">
        <v>371</v>
      </c>
      <c r="G33" s="21">
        <v>0</v>
      </c>
      <c r="H33" s="21">
        <v>2</v>
      </c>
      <c r="I33" s="32">
        <v>0</v>
      </c>
      <c r="J33" s="32">
        <v>0</v>
      </c>
      <c r="K33" s="32">
        <v>0</v>
      </c>
      <c r="L33" s="32">
        <v>0</v>
      </c>
      <c r="M33" s="36">
        <v>0</v>
      </c>
      <c r="N33" s="36">
        <v>0</v>
      </c>
      <c r="O33" s="36">
        <v>0</v>
      </c>
      <c r="P33" s="36">
        <v>0</v>
      </c>
      <c r="Q33" s="19">
        <v>44371</v>
      </c>
      <c r="R33" s="21">
        <v>1</v>
      </c>
      <c r="S33" s="36">
        <v>0</v>
      </c>
      <c r="T33" s="36">
        <v>0</v>
      </c>
      <c r="U33" s="36">
        <v>0</v>
      </c>
      <c r="V33" s="21">
        <v>1</v>
      </c>
      <c r="W33" s="21">
        <v>1</v>
      </c>
      <c r="X33" s="36">
        <v>0</v>
      </c>
      <c r="Y33" s="36">
        <v>0</v>
      </c>
      <c r="Z33" s="36">
        <v>0</v>
      </c>
      <c r="AA33" s="36">
        <v>0</v>
      </c>
      <c r="AB33" s="36">
        <v>0</v>
      </c>
      <c r="AC33" s="22"/>
      <c r="AD33" s="24" t="s">
        <v>109</v>
      </c>
      <c r="AE33" s="18">
        <v>44372</v>
      </c>
      <c r="AF33" s="18">
        <v>44386</v>
      </c>
      <c r="AG33" s="18">
        <v>44386</v>
      </c>
      <c r="AH33" s="21">
        <v>1</v>
      </c>
      <c r="AI33" s="21">
        <v>0</v>
      </c>
      <c r="AJ33" s="21">
        <v>1</v>
      </c>
      <c r="AK33" s="21">
        <v>0</v>
      </c>
      <c r="AL33" s="21">
        <v>0</v>
      </c>
      <c r="AM33" s="21">
        <v>1</v>
      </c>
      <c r="AN33" s="21">
        <v>0</v>
      </c>
      <c r="AO33" s="21">
        <v>0</v>
      </c>
      <c r="AP33" s="21">
        <v>0</v>
      </c>
      <c r="AQ33" s="21">
        <v>0</v>
      </c>
      <c r="AR33" s="21">
        <v>0</v>
      </c>
      <c r="AS33" s="21">
        <v>0</v>
      </c>
      <c r="AT33" s="21">
        <v>0</v>
      </c>
      <c r="AU33" s="21">
        <v>0</v>
      </c>
      <c r="AV33" s="21">
        <v>0</v>
      </c>
      <c r="AW33" s="21">
        <v>1</v>
      </c>
      <c r="AX33" s="21">
        <v>1</v>
      </c>
      <c r="AY33" s="21">
        <v>0</v>
      </c>
      <c r="AZ33" s="21">
        <v>0</v>
      </c>
      <c r="BA33" s="21">
        <v>0</v>
      </c>
      <c r="BB33" s="21">
        <v>0</v>
      </c>
      <c r="BC33" s="21">
        <v>0</v>
      </c>
      <c r="BD33" s="21">
        <v>0</v>
      </c>
      <c r="BE33" s="21">
        <v>0</v>
      </c>
    </row>
    <row r="34" spans="2:57" ht="23.1" customHeight="1" x14ac:dyDescent="0.25">
      <c r="B34" s="36">
        <v>26</v>
      </c>
      <c r="C34" s="16" t="s">
        <v>341</v>
      </c>
      <c r="D34" s="32"/>
      <c r="E34" s="32">
        <v>1</v>
      </c>
      <c r="F34" s="58" t="s">
        <v>372</v>
      </c>
      <c r="G34" s="21">
        <v>0</v>
      </c>
      <c r="H34" s="21">
        <v>15</v>
      </c>
      <c r="I34" s="32">
        <v>0</v>
      </c>
      <c r="J34" s="32">
        <v>0</v>
      </c>
      <c r="K34" s="32">
        <v>0</v>
      </c>
      <c r="L34" s="32">
        <v>0</v>
      </c>
      <c r="M34" s="36">
        <v>0</v>
      </c>
      <c r="N34" s="36">
        <v>0</v>
      </c>
      <c r="O34" s="36">
        <v>0</v>
      </c>
      <c r="P34" s="36">
        <v>0</v>
      </c>
      <c r="Q34" s="19">
        <v>44371</v>
      </c>
      <c r="R34" s="21">
        <v>1</v>
      </c>
      <c r="S34" s="36">
        <v>0</v>
      </c>
      <c r="T34" s="36">
        <v>0</v>
      </c>
      <c r="U34" s="36">
        <v>0</v>
      </c>
      <c r="V34" s="21">
        <v>1</v>
      </c>
      <c r="W34" s="21">
        <v>1</v>
      </c>
      <c r="X34" s="36">
        <v>0</v>
      </c>
      <c r="Y34" s="36">
        <v>0</v>
      </c>
      <c r="Z34" s="36">
        <v>0</v>
      </c>
      <c r="AA34" s="36">
        <v>0</v>
      </c>
      <c r="AB34" s="36">
        <v>0</v>
      </c>
      <c r="AC34" s="22"/>
      <c r="AD34" s="24" t="s">
        <v>109</v>
      </c>
      <c r="AE34" s="18">
        <v>44371</v>
      </c>
      <c r="AF34" s="18">
        <v>44384</v>
      </c>
      <c r="AG34" s="18">
        <v>44384</v>
      </c>
      <c r="AH34" s="21">
        <v>1</v>
      </c>
      <c r="AI34" s="21">
        <v>0</v>
      </c>
      <c r="AJ34" s="21">
        <v>1</v>
      </c>
      <c r="AK34" s="21">
        <v>0</v>
      </c>
      <c r="AL34" s="21">
        <v>0</v>
      </c>
      <c r="AM34" s="21">
        <v>1</v>
      </c>
      <c r="AN34" s="21">
        <v>0</v>
      </c>
      <c r="AO34" s="21">
        <v>0</v>
      </c>
      <c r="AP34" s="21">
        <v>0</v>
      </c>
      <c r="AQ34" s="21">
        <v>0</v>
      </c>
      <c r="AR34" s="21">
        <v>0</v>
      </c>
      <c r="AS34" s="21">
        <v>0</v>
      </c>
      <c r="AT34" s="21">
        <v>0</v>
      </c>
      <c r="AU34" s="21">
        <v>1</v>
      </c>
      <c r="AV34" s="21">
        <v>0</v>
      </c>
      <c r="AW34" s="21">
        <v>0</v>
      </c>
      <c r="AX34" s="21">
        <v>1</v>
      </c>
      <c r="AY34" s="21">
        <v>0</v>
      </c>
      <c r="AZ34" s="21">
        <v>0</v>
      </c>
      <c r="BA34" s="21">
        <v>0</v>
      </c>
      <c r="BB34" s="21">
        <v>0</v>
      </c>
      <c r="BC34" s="21">
        <v>0</v>
      </c>
      <c r="BD34" s="21">
        <v>0</v>
      </c>
      <c r="BE34" s="21">
        <v>0</v>
      </c>
    </row>
    <row r="35" spans="2:57" ht="23.1" customHeight="1" x14ac:dyDescent="0.25">
      <c r="B35" s="36">
        <v>27</v>
      </c>
      <c r="C35" s="16" t="s">
        <v>342</v>
      </c>
      <c r="D35" s="32">
        <v>1</v>
      </c>
      <c r="E35" s="32"/>
      <c r="F35" s="58" t="s">
        <v>373</v>
      </c>
      <c r="G35" s="21">
        <v>0</v>
      </c>
      <c r="H35" s="21">
        <v>1</v>
      </c>
      <c r="I35" s="32">
        <v>0</v>
      </c>
      <c r="J35" s="32">
        <v>0</v>
      </c>
      <c r="K35" s="32">
        <v>0</v>
      </c>
      <c r="L35" s="32">
        <v>0</v>
      </c>
      <c r="M35" s="36">
        <v>0</v>
      </c>
      <c r="N35" s="36">
        <v>0</v>
      </c>
      <c r="O35" s="36">
        <v>0</v>
      </c>
      <c r="P35" s="36">
        <v>0</v>
      </c>
      <c r="Q35" s="19">
        <v>44371</v>
      </c>
      <c r="R35" s="21">
        <v>1</v>
      </c>
      <c r="S35" s="36">
        <v>0</v>
      </c>
      <c r="T35" s="36">
        <v>0</v>
      </c>
      <c r="U35" s="36">
        <v>0</v>
      </c>
      <c r="V35" s="21">
        <v>1</v>
      </c>
      <c r="W35" s="21">
        <v>1</v>
      </c>
      <c r="X35" s="36">
        <v>0</v>
      </c>
      <c r="Y35" s="36">
        <v>0</v>
      </c>
      <c r="Z35" s="36">
        <v>0</v>
      </c>
      <c r="AA35" s="36">
        <v>0</v>
      </c>
      <c r="AB35" s="36">
        <v>0</v>
      </c>
      <c r="AC35" s="22"/>
      <c r="AD35" s="24" t="s">
        <v>109</v>
      </c>
      <c r="AE35" s="18">
        <v>44371</v>
      </c>
      <c r="AF35" s="18">
        <v>44376</v>
      </c>
      <c r="AG35" s="18">
        <v>44376</v>
      </c>
      <c r="AH35" s="21">
        <v>1</v>
      </c>
      <c r="AI35" s="21">
        <v>0</v>
      </c>
      <c r="AJ35" s="21">
        <v>1</v>
      </c>
      <c r="AK35" s="21">
        <v>0</v>
      </c>
      <c r="AL35" s="21">
        <v>0</v>
      </c>
      <c r="AM35" s="21">
        <v>0</v>
      </c>
      <c r="AN35" s="21">
        <v>1</v>
      </c>
      <c r="AO35" s="21">
        <v>0</v>
      </c>
      <c r="AP35" s="21">
        <v>0</v>
      </c>
      <c r="AQ35" s="21">
        <v>0</v>
      </c>
      <c r="AR35" s="21">
        <v>0</v>
      </c>
      <c r="AS35" s="21">
        <v>0</v>
      </c>
      <c r="AT35" s="21">
        <v>0</v>
      </c>
      <c r="AU35" s="21">
        <v>0</v>
      </c>
      <c r="AV35" s="21">
        <v>1</v>
      </c>
      <c r="AW35" s="21">
        <v>0</v>
      </c>
      <c r="AX35" s="21">
        <v>1</v>
      </c>
      <c r="AY35" s="21">
        <v>0</v>
      </c>
      <c r="AZ35" s="21">
        <v>0</v>
      </c>
      <c r="BA35" s="21">
        <v>0</v>
      </c>
      <c r="BB35" s="21">
        <v>0</v>
      </c>
      <c r="BC35" s="21">
        <v>0</v>
      </c>
      <c r="BD35" s="21">
        <v>0</v>
      </c>
      <c r="BE35" s="21">
        <v>0</v>
      </c>
    </row>
    <row r="36" spans="2:57" ht="23.1" customHeight="1" x14ac:dyDescent="0.25">
      <c r="B36" s="36">
        <v>28</v>
      </c>
      <c r="C36" s="16" t="s">
        <v>343</v>
      </c>
      <c r="D36" s="32"/>
      <c r="E36" s="32">
        <v>1</v>
      </c>
      <c r="F36" s="58" t="s">
        <v>374</v>
      </c>
      <c r="G36" s="21">
        <v>0</v>
      </c>
      <c r="H36" s="21">
        <v>20</v>
      </c>
      <c r="I36" s="32">
        <v>0</v>
      </c>
      <c r="J36" s="32">
        <v>0</v>
      </c>
      <c r="K36" s="32">
        <v>0</v>
      </c>
      <c r="L36" s="32">
        <v>0</v>
      </c>
      <c r="M36" s="36">
        <v>0</v>
      </c>
      <c r="N36" s="36">
        <v>0</v>
      </c>
      <c r="O36" s="36">
        <v>0</v>
      </c>
      <c r="P36" s="36">
        <v>0</v>
      </c>
      <c r="Q36" s="19">
        <v>44372</v>
      </c>
      <c r="R36" s="21">
        <v>1</v>
      </c>
      <c r="S36" s="36">
        <v>0</v>
      </c>
      <c r="T36" s="36">
        <v>0</v>
      </c>
      <c r="U36" s="36">
        <v>0</v>
      </c>
      <c r="V36" s="21">
        <v>1</v>
      </c>
      <c r="W36" s="21">
        <v>1</v>
      </c>
      <c r="X36" s="36">
        <v>0</v>
      </c>
      <c r="Y36" s="36">
        <v>0</v>
      </c>
      <c r="Z36" s="36">
        <v>0</v>
      </c>
      <c r="AA36" s="36">
        <v>0</v>
      </c>
      <c r="AB36" s="36">
        <v>0</v>
      </c>
      <c r="AC36" s="22"/>
      <c r="AD36" s="24" t="s">
        <v>109</v>
      </c>
      <c r="AE36" s="18">
        <v>44372</v>
      </c>
      <c r="AF36" s="18">
        <v>44375</v>
      </c>
      <c r="AG36" s="18">
        <v>44376</v>
      </c>
      <c r="AH36" s="21">
        <v>1</v>
      </c>
      <c r="AI36" s="21">
        <v>0</v>
      </c>
      <c r="AJ36" s="21">
        <v>1</v>
      </c>
      <c r="AK36" s="21">
        <v>0</v>
      </c>
      <c r="AL36" s="21">
        <v>0</v>
      </c>
      <c r="AM36" s="21">
        <v>0</v>
      </c>
      <c r="AN36" s="21"/>
      <c r="AO36" s="21">
        <v>0</v>
      </c>
      <c r="AP36" s="21">
        <v>0</v>
      </c>
      <c r="AQ36" s="21">
        <v>1</v>
      </c>
      <c r="AR36" s="21">
        <v>0</v>
      </c>
      <c r="AS36" s="21">
        <v>0</v>
      </c>
      <c r="AT36" s="21">
        <v>0</v>
      </c>
      <c r="AU36" s="21">
        <v>1</v>
      </c>
      <c r="AV36" s="21">
        <v>0</v>
      </c>
      <c r="AW36" s="21">
        <v>0</v>
      </c>
      <c r="AX36" s="21">
        <v>1</v>
      </c>
      <c r="AY36" s="21">
        <v>0</v>
      </c>
      <c r="AZ36" s="21">
        <v>0</v>
      </c>
      <c r="BA36" s="21">
        <v>0</v>
      </c>
      <c r="BB36" s="21">
        <v>0</v>
      </c>
      <c r="BC36" s="21">
        <v>0</v>
      </c>
      <c r="BD36" s="21">
        <v>0</v>
      </c>
      <c r="BE36" s="21">
        <v>0</v>
      </c>
    </row>
    <row r="37" spans="2:57" ht="23.1" customHeight="1" x14ac:dyDescent="0.25">
      <c r="B37" s="36">
        <v>29</v>
      </c>
      <c r="C37" s="16" t="s">
        <v>344</v>
      </c>
      <c r="D37" s="32"/>
      <c r="E37" s="32">
        <v>1</v>
      </c>
      <c r="F37" s="58" t="s">
        <v>375</v>
      </c>
      <c r="G37" s="21">
        <v>0</v>
      </c>
      <c r="H37" s="21">
        <v>5</v>
      </c>
      <c r="I37" s="32">
        <v>0</v>
      </c>
      <c r="J37" s="32">
        <v>0</v>
      </c>
      <c r="K37" s="32">
        <v>0</v>
      </c>
      <c r="L37" s="32">
        <v>0</v>
      </c>
      <c r="M37" s="36">
        <v>0</v>
      </c>
      <c r="N37" s="36">
        <v>0</v>
      </c>
      <c r="O37" s="36">
        <v>0</v>
      </c>
      <c r="P37" s="36">
        <v>0</v>
      </c>
      <c r="Q37" s="19">
        <v>44372</v>
      </c>
      <c r="R37" s="21">
        <v>1</v>
      </c>
      <c r="S37" s="36">
        <v>0</v>
      </c>
      <c r="T37" s="36">
        <v>0</v>
      </c>
      <c r="U37" s="36">
        <v>0</v>
      </c>
      <c r="V37" s="21">
        <v>1</v>
      </c>
      <c r="W37" s="21">
        <v>1</v>
      </c>
      <c r="X37" s="36">
        <v>0</v>
      </c>
      <c r="Y37" s="36">
        <v>0</v>
      </c>
      <c r="Z37" s="36">
        <v>0</v>
      </c>
      <c r="AA37" s="36">
        <v>0</v>
      </c>
      <c r="AB37" s="36">
        <v>0</v>
      </c>
      <c r="AC37" s="22"/>
      <c r="AD37" s="24" t="s">
        <v>109</v>
      </c>
      <c r="AE37" s="18">
        <v>44372</v>
      </c>
      <c r="AF37" s="18">
        <v>44375</v>
      </c>
      <c r="AG37" s="18">
        <v>44376</v>
      </c>
      <c r="AH37" s="21">
        <v>0</v>
      </c>
      <c r="AI37" s="21">
        <v>1</v>
      </c>
      <c r="AJ37" s="21">
        <v>1</v>
      </c>
      <c r="AK37" s="21">
        <v>0</v>
      </c>
      <c r="AL37" s="21">
        <v>0</v>
      </c>
      <c r="AM37" s="21">
        <v>0</v>
      </c>
      <c r="AN37" s="21">
        <v>1</v>
      </c>
      <c r="AO37" s="21">
        <v>0</v>
      </c>
      <c r="AP37" s="21">
        <v>0</v>
      </c>
      <c r="AQ37" s="21">
        <v>0</v>
      </c>
      <c r="AR37" s="21">
        <v>0</v>
      </c>
      <c r="AS37" s="21">
        <v>0</v>
      </c>
      <c r="AT37" s="21">
        <v>0</v>
      </c>
      <c r="AU37" s="21">
        <v>0</v>
      </c>
      <c r="AV37" s="21">
        <v>0</v>
      </c>
      <c r="AW37" s="21">
        <v>1</v>
      </c>
      <c r="AX37" s="21">
        <v>1</v>
      </c>
      <c r="AY37" s="21">
        <v>0</v>
      </c>
      <c r="AZ37" s="21">
        <v>0</v>
      </c>
      <c r="BA37" s="21">
        <v>0</v>
      </c>
      <c r="BB37" s="21">
        <v>0</v>
      </c>
      <c r="BC37" s="21">
        <v>0</v>
      </c>
      <c r="BD37" s="21">
        <v>0</v>
      </c>
      <c r="BE37" s="21">
        <v>0</v>
      </c>
    </row>
    <row r="38" spans="2:57" ht="23.1" customHeight="1" x14ac:dyDescent="0.25">
      <c r="B38" s="36">
        <v>30</v>
      </c>
      <c r="C38" s="16" t="s">
        <v>345</v>
      </c>
      <c r="D38" s="32"/>
      <c r="E38" s="32">
        <v>1</v>
      </c>
      <c r="F38" s="58" t="s">
        <v>376</v>
      </c>
      <c r="G38" s="21">
        <v>0</v>
      </c>
      <c r="H38" s="21">
        <v>1</v>
      </c>
      <c r="I38" s="32">
        <v>0</v>
      </c>
      <c r="J38" s="32">
        <v>0</v>
      </c>
      <c r="K38" s="32">
        <v>0</v>
      </c>
      <c r="L38" s="32">
        <v>0</v>
      </c>
      <c r="M38" s="36">
        <v>0</v>
      </c>
      <c r="N38" s="36">
        <v>0</v>
      </c>
      <c r="O38" s="36">
        <v>0</v>
      </c>
      <c r="P38" s="36">
        <v>0</v>
      </c>
      <c r="Q38" s="19">
        <v>44375</v>
      </c>
      <c r="R38" s="21">
        <v>1</v>
      </c>
      <c r="S38" s="36">
        <v>0</v>
      </c>
      <c r="T38" s="36">
        <v>0</v>
      </c>
      <c r="U38" s="36">
        <v>0</v>
      </c>
      <c r="V38" s="21">
        <v>1</v>
      </c>
      <c r="W38" s="21">
        <v>1</v>
      </c>
      <c r="X38" s="36">
        <v>0</v>
      </c>
      <c r="Y38" s="36">
        <v>0</v>
      </c>
      <c r="Z38" s="36">
        <v>0</v>
      </c>
      <c r="AA38" s="36">
        <v>0</v>
      </c>
      <c r="AB38" s="36">
        <v>0</v>
      </c>
      <c r="AC38" s="22"/>
      <c r="AD38" s="24" t="s">
        <v>109</v>
      </c>
      <c r="AE38" s="18">
        <v>44376</v>
      </c>
      <c r="AF38" s="18">
        <v>44377</v>
      </c>
      <c r="AG38" s="18">
        <v>44379</v>
      </c>
      <c r="AH38" s="21">
        <v>1</v>
      </c>
      <c r="AI38" s="21">
        <v>0</v>
      </c>
      <c r="AJ38" s="21">
        <v>1</v>
      </c>
      <c r="AK38" s="21">
        <v>0</v>
      </c>
      <c r="AL38" s="21">
        <v>0</v>
      </c>
      <c r="AM38" s="21">
        <v>0</v>
      </c>
      <c r="AN38" s="21">
        <v>1</v>
      </c>
      <c r="AO38" s="21">
        <v>0</v>
      </c>
      <c r="AP38" s="21">
        <v>0</v>
      </c>
      <c r="AQ38" s="21">
        <v>0</v>
      </c>
      <c r="AR38" s="21">
        <v>0</v>
      </c>
      <c r="AS38" s="21">
        <v>0</v>
      </c>
      <c r="AT38" s="21">
        <v>0</v>
      </c>
      <c r="AU38" s="21">
        <v>1</v>
      </c>
      <c r="AV38" s="21">
        <v>0</v>
      </c>
      <c r="AW38" s="21">
        <v>0</v>
      </c>
      <c r="AX38" s="21">
        <v>1</v>
      </c>
      <c r="AY38" s="21">
        <v>0</v>
      </c>
      <c r="AZ38" s="21">
        <v>0</v>
      </c>
      <c r="BA38" s="21">
        <v>0</v>
      </c>
      <c r="BB38" s="21">
        <v>0</v>
      </c>
      <c r="BC38" s="21">
        <v>0</v>
      </c>
      <c r="BD38" s="21">
        <v>0</v>
      </c>
      <c r="BE38" s="21">
        <v>0</v>
      </c>
    </row>
    <row r="39" spans="2:57" ht="23.1" customHeight="1" x14ac:dyDescent="0.25">
      <c r="B39" s="36">
        <v>31</v>
      </c>
      <c r="C39" s="16" t="s">
        <v>346</v>
      </c>
      <c r="D39" s="32"/>
      <c r="E39" s="32">
        <v>1</v>
      </c>
      <c r="F39" s="58" t="s">
        <v>377</v>
      </c>
      <c r="G39" s="21">
        <v>0</v>
      </c>
      <c r="H39" s="21">
        <v>11</v>
      </c>
      <c r="I39" s="32">
        <v>0</v>
      </c>
      <c r="J39" s="32">
        <v>0</v>
      </c>
      <c r="K39" s="32">
        <v>0</v>
      </c>
      <c r="L39" s="32">
        <v>0</v>
      </c>
      <c r="M39" s="36">
        <v>0</v>
      </c>
      <c r="N39" s="36">
        <v>0</v>
      </c>
      <c r="O39" s="36">
        <v>0</v>
      </c>
      <c r="P39" s="36">
        <v>0</v>
      </c>
      <c r="Q39" s="19">
        <v>44376</v>
      </c>
      <c r="R39" s="21">
        <v>1</v>
      </c>
      <c r="S39" s="36">
        <v>0</v>
      </c>
      <c r="T39" s="36">
        <v>0</v>
      </c>
      <c r="U39" s="36">
        <v>0</v>
      </c>
      <c r="V39" s="21">
        <v>1</v>
      </c>
      <c r="W39" s="21">
        <v>1</v>
      </c>
      <c r="X39" s="36">
        <v>0</v>
      </c>
      <c r="Y39" s="36">
        <v>0</v>
      </c>
      <c r="Z39" s="36">
        <v>0</v>
      </c>
      <c r="AA39" s="36">
        <v>0</v>
      </c>
      <c r="AB39" s="36">
        <v>0</v>
      </c>
      <c r="AC39" s="22"/>
      <c r="AD39" s="24" t="s">
        <v>109</v>
      </c>
      <c r="AE39" s="18">
        <v>44376</v>
      </c>
      <c r="AF39" s="18">
        <v>44384</v>
      </c>
      <c r="AG39" s="18">
        <v>44386</v>
      </c>
      <c r="AH39" s="21">
        <v>1</v>
      </c>
      <c r="AI39" s="21">
        <v>0</v>
      </c>
      <c r="AJ39" s="21">
        <v>1</v>
      </c>
      <c r="AK39" s="21">
        <v>0</v>
      </c>
      <c r="AL39" s="21">
        <v>0</v>
      </c>
      <c r="AM39" s="21">
        <v>0</v>
      </c>
      <c r="AN39" s="21">
        <v>1</v>
      </c>
      <c r="AO39" s="21">
        <v>0</v>
      </c>
      <c r="AP39" s="21">
        <v>0</v>
      </c>
      <c r="AQ39" s="21">
        <v>0</v>
      </c>
      <c r="AR39" s="21">
        <v>0</v>
      </c>
      <c r="AS39" s="21">
        <v>0</v>
      </c>
      <c r="AT39" s="21">
        <v>0</v>
      </c>
      <c r="AU39" s="21">
        <v>0</v>
      </c>
      <c r="AV39" s="21">
        <v>0</v>
      </c>
      <c r="AW39" s="21">
        <v>1</v>
      </c>
      <c r="AX39" s="21">
        <v>1</v>
      </c>
      <c r="AY39" s="21">
        <v>0</v>
      </c>
      <c r="AZ39" s="21">
        <v>0</v>
      </c>
      <c r="BA39" s="21">
        <v>0</v>
      </c>
      <c r="BB39" s="21">
        <v>0</v>
      </c>
      <c r="BC39" s="21">
        <v>0</v>
      </c>
      <c r="BD39" s="21">
        <v>0</v>
      </c>
      <c r="BE39" s="21">
        <v>0</v>
      </c>
    </row>
    <row r="40" spans="2:57" ht="23.1" customHeight="1" x14ac:dyDescent="0.25">
      <c r="B40" s="36">
        <v>32</v>
      </c>
      <c r="C40" s="16" t="s">
        <v>347</v>
      </c>
      <c r="D40" s="32"/>
      <c r="E40" s="32">
        <v>1</v>
      </c>
      <c r="F40" s="58" t="s">
        <v>378</v>
      </c>
      <c r="G40" s="21">
        <v>0</v>
      </c>
      <c r="H40" s="21">
        <v>50</v>
      </c>
      <c r="I40" s="32">
        <v>0</v>
      </c>
      <c r="J40" s="32">
        <v>0</v>
      </c>
      <c r="K40" s="32">
        <v>0</v>
      </c>
      <c r="L40" s="32">
        <v>0</v>
      </c>
      <c r="M40" s="36">
        <v>0</v>
      </c>
      <c r="N40" s="36">
        <v>0</v>
      </c>
      <c r="O40" s="36">
        <v>0</v>
      </c>
      <c r="P40" s="36">
        <v>0</v>
      </c>
      <c r="Q40" s="19">
        <v>44377</v>
      </c>
      <c r="R40" s="21">
        <v>1</v>
      </c>
      <c r="S40" s="36">
        <v>0</v>
      </c>
      <c r="T40" s="36">
        <v>0</v>
      </c>
      <c r="U40" s="36">
        <v>0</v>
      </c>
      <c r="V40" s="21">
        <v>1</v>
      </c>
      <c r="W40" s="21">
        <v>1</v>
      </c>
      <c r="X40" s="36">
        <v>0</v>
      </c>
      <c r="Y40" s="36">
        <v>0</v>
      </c>
      <c r="Z40" s="36">
        <v>0</v>
      </c>
      <c r="AA40" s="36">
        <v>0</v>
      </c>
      <c r="AB40" s="36">
        <v>0</v>
      </c>
      <c r="AC40" s="22"/>
      <c r="AD40" s="24" t="s">
        <v>109</v>
      </c>
      <c r="AE40" s="18">
        <v>44378</v>
      </c>
      <c r="AF40" s="18">
        <v>44382</v>
      </c>
      <c r="AG40" s="18">
        <v>44383</v>
      </c>
      <c r="AH40" s="21">
        <v>1</v>
      </c>
      <c r="AI40" s="21">
        <v>0</v>
      </c>
      <c r="AJ40" s="21">
        <v>1</v>
      </c>
      <c r="AK40" s="21">
        <v>0</v>
      </c>
      <c r="AL40" s="21">
        <v>0</v>
      </c>
      <c r="AM40" s="21">
        <v>0</v>
      </c>
      <c r="AN40" s="21">
        <v>1</v>
      </c>
      <c r="AO40" s="21">
        <v>0</v>
      </c>
      <c r="AP40" s="21">
        <v>0</v>
      </c>
      <c r="AQ40" s="21">
        <v>0</v>
      </c>
      <c r="AR40" s="21">
        <v>0</v>
      </c>
      <c r="AS40" s="21">
        <v>0</v>
      </c>
      <c r="AT40" s="21">
        <v>0</v>
      </c>
      <c r="AU40" s="21">
        <v>0</v>
      </c>
      <c r="AV40" s="21">
        <v>1</v>
      </c>
      <c r="AW40" s="21">
        <v>0</v>
      </c>
      <c r="AX40" s="21">
        <v>1</v>
      </c>
      <c r="AY40" s="21">
        <v>0</v>
      </c>
      <c r="AZ40" s="21">
        <v>0</v>
      </c>
      <c r="BA40" s="21">
        <v>0</v>
      </c>
      <c r="BB40" s="21">
        <v>0</v>
      </c>
      <c r="BC40" s="21">
        <v>0</v>
      </c>
      <c r="BD40" s="21">
        <v>0</v>
      </c>
      <c r="BE40" s="21">
        <v>0</v>
      </c>
    </row>
    <row r="41" spans="2:57" ht="26.25" customHeight="1" x14ac:dyDescent="0.25">
      <c r="B41" s="101" t="s">
        <v>71</v>
      </c>
      <c r="C41" s="101"/>
      <c r="D41" s="71">
        <f>SUM(D9:D40)</f>
        <v>9</v>
      </c>
      <c r="E41" s="71">
        <f>SUM(E9:E40)</f>
        <v>23</v>
      </c>
      <c r="F41" s="11"/>
      <c r="G41" s="71">
        <f t="shared" ref="G41:P41" si="0">SUM(G9:G40)</f>
        <v>0</v>
      </c>
      <c r="H41" s="71">
        <f t="shared" si="0"/>
        <v>319</v>
      </c>
      <c r="I41" s="71">
        <f t="shared" si="0"/>
        <v>1</v>
      </c>
      <c r="J41" s="71">
        <f t="shared" si="0"/>
        <v>0</v>
      </c>
      <c r="K41" s="71">
        <f t="shared" si="0"/>
        <v>0</v>
      </c>
      <c r="L41" s="71">
        <f t="shared" si="0"/>
        <v>0</v>
      </c>
      <c r="M41" s="71">
        <f t="shared" si="0"/>
        <v>1</v>
      </c>
      <c r="N41" s="71">
        <f t="shared" si="0"/>
        <v>0</v>
      </c>
      <c r="O41" s="71">
        <f t="shared" si="0"/>
        <v>0</v>
      </c>
      <c r="P41" s="71">
        <f t="shared" si="0"/>
        <v>0</v>
      </c>
      <c r="Q41" s="11"/>
      <c r="R41" s="71">
        <f t="shared" ref="R41:AB41" si="1">SUM(R9:R40)</f>
        <v>32</v>
      </c>
      <c r="S41" s="71">
        <f t="shared" si="1"/>
        <v>0</v>
      </c>
      <c r="T41" s="71">
        <f t="shared" si="1"/>
        <v>2</v>
      </c>
      <c r="U41" s="71">
        <f t="shared" si="1"/>
        <v>0</v>
      </c>
      <c r="V41" s="71">
        <f t="shared" si="1"/>
        <v>30</v>
      </c>
      <c r="W41" s="71">
        <f t="shared" si="1"/>
        <v>30</v>
      </c>
      <c r="X41" s="71">
        <f t="shared" si="1"/>
        <v>0</v>
      </c>
      <c r="Y41" s="71">
        <f t="shared" si="1"/>
        <v>0</v>
      </c>
      <c r="Z41" s="71">
        <f t="shared" si="1"/>
        <v>0</v>
      </c>
      <c r="AA41" s="71">
        <f t="shared" si="1"/>
        <v>2</v>
      </c>
      <c r="AB41" s="71">
        <f t="shared" si="1"/>
        <v>0</v>
      </c>
      <c r="AC41" s="11"/>
      <c r="AD41" s="11"/>
      <c r="AE41" s="11"/>
      <c r="AF41" s="11"/>
      <c r="AG41" s="11"/>
      <c r="AH41" s="71">
        <f t="shared" ref="AH41:BE41" si="2">SUM(AH9:AH40)</f>
        <v>18</v>
      </c>
      <c r="AI41" s="71">
        <f t="shared" si="2"/>
        <v>14</v>
      </c>
      <c r="AJ41" s="71">
        <f t="shared" si="2"/>
        <v>32</v>
      </c>
      <c r="AK41" s="71">
        <f t="shared" si="2"/>
        <v>0</v>
      </c>
      <c r="AL41" s="71">
        <f t="shared" si="2"/>
        <v>3</v>
      </c>
      <c r="AM41" s="71">
        <f t="shared" si="2"/>
        <v>6</v>
      </c>
      <c r="AN41" s="71">
        <f t="shared" si="2"/>
        <v>20</v>
      </c>
      <c r="AO41" s="71">
        <f t="shared" si="2"/>
        <v>0</v>
      </c>
      <c r="AP41" s="71">
        <f t="shared" si="2"/>
        <v>1</v>
      </c>
      <c r="AQ41" s="71">
        <f t="shared" si="2"/>
        <v>2</v>
      </c>
      <c r="AR41" s="71">
        <f t="shared" si="2"/>
        <v>0</v>
      </c>
      <c r="AS41" s="71">
        <f t="shared" si="2"/>
        <v>0</v>
      </c>
      <c r="AT41" s="71">
        <f t="shared" si="2"/>
        <v>0</v>
      </c>
      <c r="AU41" s="71">
        <f t="shared" si="2"/>
        <v>8</v>
      </c>
      <c r="AV41" s="71">
        <f t="shared" si="2"/>
        <v>8</v>
      </c>
      <c r="AW41" s="71">
        <f t="shared" si="2"/>
        <v>16</v>
      </c>
      <c r="AX41" s="71">
        <f t="shared" si="2"/>
        <v>26</v>
      </c>
      <c r="AY41" s="71">
        <f t="shared" si="2"/>
        <v>0</v>
      </c>
      <c r="AZ41" s="71">
        <f t="shared" si="2"/>
        <v>0</v>
      </c>
      <c r="BA41" s="71">
        <f t="shared" si="2"/>
        <v>0</v>
      </c>
      <c r="BB41" s="71">
        <f t="shared" si="2"/>
        <v>0</v>
      </c>
      <c r="BC41" s="71">
        <f t="shared" si="2"/>
        <v>0</v>
      </c>
      <c r="BD41" s="71">
        <f t="shared" si="2"/>
        <v>6</v>
      </c>
      <c r="BE41" s="71">
        <f t="shared" si="2"/>
        <v>0</v>
      </c>
    </row>
    <row r="42" spans="2:57" ht="23.1" customHeight="1" x14ac:dyDescent="0.25"/>
    <row r="43" spans="2:57" ht="23.1" customHeight="1" x14ac:dyDescent="0.25"/>
    <row r="44" spans="2:57" ht="23.1" customHeight="1" x14ac:dyDescent="0.25"/>
    <row r="45"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41:C41"/>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41"/>
  <sheetViews>
    <sheetView showGridLines="0" topLeftCell="A3" workbookViewId="0">
      <pane ySplit="6" topLeftCell="A20" activePane="bottomLeft" state="frozen"/>
      <selection activeCell="A3" sqref="A3"/>
      <selection pane="bottomLeft" activeCell="A37" sqref="A37"/>
    </sheetView>
  </sheetViews>
  <sheetFormatPr baseColWidth="10" defaultRowHeight="15" x14ac:dyDescent="0.25"/>
  <cols>
    <col min="1" max="1" width="3" style="5" customWidth="1"/>
    <col min="2" max="2" width="4.28515625" style="5" customWidth="1"/>
    <col min="3" max="3" width="12.85546875" style="5" customWidth="1"/>
    <col min="4" max="4" width="4.5703125" style="5" customWidth="1"/>
    <col min="5" max="5" width="4.7109375" style="5" customWidth="1"/>
    <col min="6" max="6" width="39.42578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5.8554687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29" width="11.42578125" style="5"/>
    <col min="30" max="30" width="16.42578125" style="5" customWidth="1"/>
    <col min="31"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117</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3.1" customHeight="1" x14ac:dyDescent="0.25">
      <c r="B9" s="36">
        <v>1</v>
      </c>
      <c r="C9" s="16" t="s">
        <v>394</v>
      </c>
      <c r="D9" s="32">
        <v>0</v>
      </c>
      <c r="E9" s="32">
        <v>1</v>
      </c>
      <c r="F9" s="58" t="s">
        <v>422</v>
      </c>
      <c r="G9" s="21">
        <v>0</v>
      </c>
      <c r="H9" s="21">
        <v>15</v>
      </c>
      <c r="I9" s="32">
        <v>0</v>
      </c>
      <c r="J9" s="32">
        <v>0</v>
      </c>
      <c r="K9" s="32">
        <v>0</v>
      </c>
      <c r="L9" s="32">
        <v>0</v>
      </c>
      <c r="M9" s="32">
        <v>0</v>
      </c>
      <c r="N9" s="32">
        <v>0</v>
      </c>
      <c r="O9" s="79">
        <v>0</v>
      </c>
      <c r="P9" s="79">
        <v>0</v>
      </c>
      <c r="Q9" s="19">
        <v>44378</v>
      </c>
      <c r="R9" s="21">
        <v>1</v>
      </c>
      <c r="S9" s="21">
        <v>0</v>
      </c>
      <c r="T9" s="21">
        <v>0</v>
      </c>
      <c r="U9" s="21">
        <v>0</v>
      </c>
      <c r="V9" s="21">
        <v>1</v>
      </c>
      <c r="W9" s="21">
        <v>1</v>
      </c>
      <c r="X9" s="21">
        <v>0</v>
      </c>
      <c r="Y9" s="21">
        <v>0</v>
      </c>
      <c r="Z9" s="21">
        <v>0</v>
      </c>
      <c r="AA9" s="21">
        <v>0</v>
      </c>
      <c r="AB9" s="21">
        <v>0</v>
      </c>
      <c r="AC9" s="22"/>
      <c r="AD9" s="24" t="s">
        <v>450</v>
      </c>
      <c r="AE9" s="18">
        <v>44378</v>
      </c>
      <c r="AF9" s="18">
        <v>44383</v>
      </c>
      <c r="AG9" s="18">
        <v>44384</v>
      </c>
      <c r="AH9" s="21">
        <v>1</v>
      </c>
      <c r="AI9" s="21">
        <v>0</v>
      </c>
      <c r="AJ9" s="21">
        <v>1</v>
      </c>
      <c r="AK9" s="21">
        <v>0</v>
      </c>
      <c r="AL9" s="21">
        <v>1</v>
      </c>
      <c r="AM9" s="21">
        <v>0</v>
      </c>
      <c r="AN9" s="21">
        <v>0</v>
      </c>
      <c r="AO9" s="21">
        <v>0</v>
      </c>
      <c r="AP9" s="21">
        <v>0</v>
      </c>
      <c r="AQ9" s="21">
        <v>0</v>
      </c>
      <c r="AR9" s="21">
        <v>0</v>
      </c>
      <c r="AS9" s="21">
        <v>0</v>
      </c>
      <c r="AT9" s="21">
        <v>0</v>
      </c>
      <c r="AU9" s="21">
        <v>1</v>
      </c>
      <c r="AV9" s="21">
        <v>0</v>
      </c>
      <c r="AW9" s="21">
        <v>0</v>
      </c>
      <c r="AX9" s="21">
        <v>1</v>
      </c>
      <c r="AY9" s="21">
        <v>0</v>
      </c>
      <c r="AZ9" s="21">
        <v>0</v>
      </c>
      <c r="BA9" s="21">
        <v>0</v>
      </c>
      <c r="BB9" s="21">
        <v>0</v>
      </c>
      <c r="BC9" s="21">
        <v>0</v>
      </c>
      <c r="BD9" s="21">
        <v>0</v>
      </c>
      <c r="BE9" s="21">
        <v>0</v>
      </c>
    </row>
    <row r="10" spans="2:110" ht="23.1" customHeight="1" x14ac:dyDescent="0.25">
      <c r="B10" s="36">
        <v>2</v>
      </c>
      <c r="C10" s="16" t="s">
        <v>395</v>
      </c>
      <c r="D10" s="32">
        <v>0</v>
      </c>
      <c r="E10" s="32">
        <v>1</v>
      </c>
      <c r="F10" s="58" t="s">
        <v>423</v>
      </c>
      <c r="G10" s="21">
        <v>0</v>
      </c>
      <c r="H10" s="21">
        <v>10</v>
      </c>
      <c r="I10" s="32">
        <v>0</v>
      </c>
      <c r="J10" s="32">
        <v>0</v>
      </c>
      <c r="K10" s="32">
        <v>0</v>
      </c>
      <c r="L10" s="32">
        <v>0</v>
      </c>
      <c r="M10" s="32">
        <v>0</v>
      </c>
      <c r="N10" s="32">
        <v>0</v>
      </c>
      <c r="O10" s="79">
        <v>0</v>
      </c>
      <c r="P10" s="79">
        <v>0</v>
      </c>
      <c r="Q10" s="19">
        <v>44378</v>
      </c>
      <c r="R10" s="21">
        <v>1</v>
      </c>
      <c r="S10" s="21">
        <v>0</v>
      </c>
      <c r="T10" s="21">
        <v>0</v>
      </c>
      <c r="U10" s="21">
        <v>0</v>
      </c>
      <c r="V10" s="21">
        <v>1</v>
      </c>
      <c r="W10" s="21">
        <v>1</v>
      </c>
      <c r="X10" s="21">
        <v>0</v>
      </c>
      <c r="Y10" s="21">
        <v>0</v>
      </c>
      <c r="Z10" s="21">
        <v>0</v>
      </c>
      <c r="AA10" s="21">
        <v>0</v>
      </c>
      <c r="AB10" s="21">
        <v>0</v>
      </c>
      <c r="AC10" s="22"/>
      <c r="AD10" s="24" t="s">
        <v>109</v>
      </c>
      <c r="AE10" s="18">
        <v>44378</v>
      </c>
      <c r="AF10" s="18">
        <v>44391</v>
      </c>
      <c r="AG10" s="18">
        <v>44391</v>
      </c>
      <c r="AH10" s="21">
        <v>1</v>
      </c>
      <c r="AI10" s="21"/>
      <c r="AJ10" s="21">
        <v>1</v>
      </c>
      <c r="AK10" s="21">
        <v>0</v>
      </c>
      <c r="AL10" s="21">
        <v>1</v>
      </c>
      <c r="AM10" s="21">
        <v>0</v>
      </c>
      <c r="AN10" s="21">
        <v>0</v>
      </c>
      <c r="AO10" s="21">
        <v>0</v>
      </c>
      <c r="AP10" s="21">
        <v>0</v>
      </c>
      <c r="AQ10" s="21">
        <v>0</v>
      </c>
      <c r="AR10" s="21">
        <v>0</v>
      </c>
      <c r="AS10" s="21">
        <v>0</v>
      </c>
      <c r="AT10" s="21">
        <v>0</v>
      </c>
      <c r="AU10" s="21">
        <v>1</v>
      </c>
      <c r="AV10" s="21">
        <v>0</v>
      </c>
      <c r="AW10" s="21">
        <v>0</v>
      </c>
      <c r="AX10" s="21">
        <v>1</v>
      </c>
      <c r="AY10" s="21">
        <v>0</v>
      </c>
      <c r="AZ10" s="21">
        <v>0</v>
      </c>
      <c r="BA10" s="21">
        <v>0</v>
      </c>
      <c r="BB10" s="21">
        <v>0</v>
      </c>
      <c r="BC10" s="21">
        <v>0</v>
      </c>
      <c r="BD10" s="21">
        <v>0</v>
      </c>
      <c r="BE10" s="21">
        <v>0</v>
      </c>
    </row>
    <row r="11" spans="2:110" ht="23.1" customHeight="1" x14ac:dyDescent="0.25">
      <c r="B11" s="36">
        <v>3</v>
      </c>
      <c r="C11" s="16" t="s">
        <v>396</v>
      </c>
      <c r="D11" s="32">
        <v>0</v>
      </c>
      <c r="E11" s="32">
        <v>1</v>
      </c>
      <c r="F11" s="58" t="s">
        <v>424</v>
      </c>
      <c r="G11" s="21">
        <v>0</v>
      </c>
      <c r="H11" s="21">
        <v>2</v>
      </c>
      <c r="I11" s="32">
        <v>0</v>
      </c>
      <c r="J11" s="32">
        <v>0</v>
      </c>
      <c r="K11" s="32">
        <v>0</v>
      </c>
      <c r="L11" s="32">
        <v>0</v>
      </c>
      <c r="M11" s="32">
        <v>0</v>
      </c>
      <c r="N11" s="32">
        <v>0</v>
      </c>
      <c r="O11" s="79">
        <v>0</v>
      </c>
      <c r="P11" s="79">
        <v>0</v>
      </c>
      <c r="Q11" s="19">
        <v>44378</v>
      </c>
      <c r="R11" s="21">
        <v>1</v>
      </c>
      <c r="S11" s="21">
        <v>0</v>
      </c>
      <c r="T11" s="21">
        <v>0</v>
      </c>
      <c r="U11" s="21">
        <v>0</v>
      </c>
      <c r="V11" s="21">
        <v>1</v>
      </c>
      <c r="W11" s="21">
        <v>1</v>
      </c>
      <c r="X11" s="21">
        <v>0</v>
      </c>
      <c r="Y11" s="21">
        <v>0</v>
      </c>
      <c r="Z11" s="21">
        <v>0</v>
      </c>
      <c r="AA11" s="21">
        <v>0</v>
      </c>
      <c r="AB11" s="21">
        <v>0</v>
      </c>
      <c r="AC11" s="22"/>
      <c r="AD11" s="24" t="s">
        <v>111</v>
      </c>
      <c r="AE11" s="18">
        <v>44378</v>
      </c>
      <c r="AF11" s="18">
        <v>44379</v>
      </c>
      <c r="AG11" s="18">
        <v>44379</v>
      </c>
      <c r="AH11" s="21"/>
      <c r="AI11" s="21">
        <v>1</v>
      </c>
      <c r="AJ11" s="21">
        <v>1</v>
      </c>
      <c r="AK11" s="21">
        <v>0</v>
      </c>
      <c r="AL11" s="21">
        <v>0</v>
      </c>
      <c r="AM11" s="21">
        <v>0</v>
      </c>
      <c r="AN11" s="21">
        <v>0</v>
      </c>
      <c r="AO11" s="21">
        <v>0</v>
      </c>
      <c r="AP11" s="21">
        <v>0</v>
      </c>
      <c r="AQ11" s="21">
        <v>1</v>
      </c>
      <c r="AR11" s="21">
        <v>0</v>
      </c>
      <c r="AS11" s="21">
        <v>0</v>
      </c>
      <c r="AT11" s="21">
        <v>0</v>
      </c>
      <c r="AU11" s="21">
        <v>0</v>
      </c>
      <c r="AV11" s="21">
        <v>1</v>
      </c>
      <c r="AW11" s="21">
        <v>0</v>
      </c>
      <c r="AX11" s="21">
        <v>1</v>
      </c>
      <c r="AY11" s="21">
        <v>0</v>
      </c>
      <c r="AZ11" s="21">
        <v>0</v>
      </c>
      <c r="BA11" s="21">
        <v>0</v>
      </c>
      <c r="BB11" s="21">
        <v>0</v>
      </c>
      <c r="BC11" s="21">
        <v>0</v>
      </c>
      <c r="BD11" s="21">
        <v>0</v>
      </c>
      <c r="BE11" s="21">
        <v>0</v>
      </c>
    </row>
    <row r="12" spans="2:110" ht="23.1" customHeight="1" x14ac:dyDescent="0.25">
      <c r="B12" s="36">
        <v>4</v>
      </c>
      <c r="C12" s="16" t="s">
        <v>397</v>
      </c>
      <c r="D12" s="32">
        <v>1</v>
      </c>
      <c r="E12" s="32">
        <v>0</v>
      </c>
      <c r="F12" s="58" t="s">
        <v>425</v>
      </c>
      <c r="G12" s="21">
        <v>0</v>
      </c>
      <c r="H12" s="21">
        <v>2</v>
      </c>
      <c r="I12" s="32">
        <v>0</v>
      </c>
      <c r="J12" s="32">
        <v>0</v>
      </c>
      <c r="K12" s="32">
        <v>0</v>
      </c>
      <c r="L12" s="32">
        <v>0</v>
      </c>
      <c r="M12" s="32">
        <v>0</v>
      </c>
      <c r="N12" s="32">
        <v>0</v>
      </c>
      <c r="O12" s="79">
        <v>0</v>
      </c>
      <c r="P12" s="79">
        <v>0</v>
      </c>
      <c r="Q12" s="19">
        <v>44382</v>
      </c>
      <c r="R12" s="21">
        <v>1</v>
      </c>
      <c r="S12" s="21">
        <v>0</v>
      </c>
      <c r="T12" s="21">
        <v>0</v>
      </c>
      <c r="U12" s="21">
        <v>0</v>
      </c>
      <c r="V12" s="21">
        <v>1</v>
      </c>
      <c r="W12" s="21">
        <v>1</v>
      </c>
      <c r="X12" s="21">
        <v>0</v>
      </c>
      <c r="Y12" s="21">
        <v>0</v>
      </c>
      <c r="Z12" s="21">
        <v>0</v>
      </c>
      <c r="AA12" s="21">
        <v>0</v>
      </c>
      <c r="AB12" s="21">
        <v>0</v>
      </c>
      <c r="AC12" s="22"/>
      <c r="AD12" s="24" t="s">
        <v>451</v>
      </c>
      <c r="AE12" s="18">
        <v>44383</v>
      </c>
      <c r="AF12" s="18">
        <v>44386</v>
      </c>
      <c r="AG12" s="18">
        <v>44397</v>
      </c>
      <c r="AH12" s="21"/>
      <c r="AI12" s="21">
        <v>1</v>
      </c>
      <c r="AJ12" s="21">
        <v>1</v>
      </c>
      <c r="AK12" s="21">
        <v>0</v>
      </c>
      <c r="AL12" s="21">
        <v>0</v>
      </c>
      <c r="AM12" s="21">
        <v>0</v>
      </c>
      <c r="AN12" s="21">
        <v>1</v>
      </c>
      <c r="AO12" s="21">
        <v>0</v>
      </c>
      <c r="AP12" s="21">
        <v>0</v>
      </c>
      <c r="AQ12" s="21">
        <v>0</v>
      </c>
      <c r="AR12" s="21">
        <v>0</v>
      </c>
      <c r="AS12" s="21">
        <v>0</v>
      </c>
      <c r="AT12" s="21">
        <v>0</v>
      </c>
      <c r="AU12" s="21">
        <v>0</v>
      </c>
      <c r="AV12" s="21">
        <v>0</v>
      </c>
      <c r="AW12" s="21">
        <v>1</v>
      </c>
      <c r="AX12" s="21">
        <v>0</v>
      </c>
      <c r="AY12" s="21">
        <v>0</v>
      </c>
      <c r="AZ12" s="21">
        <v>0</v>
      </c>
      <c r="BA12" s="21">
        <v>0</v>
      </c>
      <c r="BB12" s="21">
        <v>0</v>
      </c>
      <c r="BC12" s="21">
        <v>0</v>
      </c>
      <c r="BD12" s="21">
        <v>1</v>
      </c>
      <c r="BE12" s="21">
        <v>0</v>
      </c>
    </row>
    <row r="13" spans="2:110" ht="23.1" customHeight="1" x14ac:dyDescent="0.25">
      <c r="B13" s="36">
        <v>5</v>
      </c>
      <c r="C13" s="16" t="s">
        <v>398</v>
      </c>
      <c r="D13" s="32">
        <v>1</v>
      </c>
      <c r="E13" s="32">
        <v>0</v>
      </c>
      <c r="F13" s="58" t="s">
        <v>426</v>
      </c>
      <c r="G13" s="21">
        <v>0</v>
      </c>
      <c r="H13" s="21">
        <v>3</v>
      </c>
      <c r="I13" s="32">
        <v>0</v>
      </c>
      <c r="J13" s="32">
        <v>0</v>
      </c>
      <c r="K13" s="32">
        <v>0</v>
      </c>
      <c r="L13" s="32">
        <v>0</v>
      </c>
      <c r="M13" s="32">
        <v>0</v>
      </c>
      <c r="N13" s="32">
        <v>0</v>
      </c>
      <c r="O13" s="79">
        <v>0</v>
      </c>
      <c r="P13" s="79">
        <v>0</v>
      </c>
      <c r="Q13" s="19">
        <v>44382</v>
      </c>
      <c r="R13" s="21">
        <v>1</v>
      </c>
      <c r="S13" s="21">
        <v>0</v>
      </c>
      <c r="T13" s="21">
        <v>0</v>
      </c>
      <c r="U13" s="21">
        <v>0</v>
      </c>
      <c r="V13" s="21">
        <v>1</v>
      </c>
      <c r="W13" s="21">
        <v>1</v>
      </c>
      <c r="X13" s="21">
        <v>0</v>
      </c>
      <c r="Y13" s="21">
        <v>0</v>
      </c>
      <c r="Z13" s="21">
        <v>0</v>
      </c>
      <c r="AA13" s="21">
        <v>0</v>
      </c>
      <c r="AB13" s="21">
        <v>0</v>
      </c>
      <c r="AC13" s="22"/>
      <c r="AD13" s="24" t="s">
        <v>382</v>
      </c>
      <c r="AE13" s="18">
        <v>44383</v>
      </c>
      <c r="AF13" s="18">
        <v>44389</v>
      </c>
      <c r="AG13" s="18">
        <v>44390</v>
      </c>
      <c r="AH13" s="21"/>
      <c r="AI13" s="21">
        <v>1</v>
      </c>
      <c r="AJ13" s="21">
        <v>1</v>
      </c>
      <c r="AK13" s="21">
        <v>0</v>
      </c>
      <c r="AL13" s="21">
        <v>0</v>
      </c>
      <c r="AM13" s="21">
        <v>0</v>
      </c>
      <c r="AN13" s="21">
        <v>1</v>
      </c>
      <c r="AO13" s="21">
        <v>0</v>
      </c>
      <c r="AP13" s="21">
        <v>0</v>
      </c>
      <c r="AQ13" s="21">
        <v>0</v>
      </c>
      <c r="AR13" s="21">
        <v>0</v>
      </c>
      <c r="AS13" s="21">
        <v>0</v>
      </c>
      <c r="AT13" s="21">
        <v>0</v>
      </c>
      <c r="AU13" s="21">
        <v>0</v>
      </c>
      <c r="AV13" s="21">
        <v>0</v>
      </c>
      <c r="AW13" s="21">
        <v>1</v>
      </c>
      <c r="AX13" s="21">
        <v>0</v>
      </c>
      <c r="AY13" s="21">
        <v>0</v>
      </c>
      <c r="AZ13" s="21">
        <v>0</v>
      </c>
      <c r="BA13" s="21">
        <v>0</v>
      </c>
      <c r="BB13" s="21">
        <v>0</v>
      </c>
      <c r="BC13" s="21">
        <v>0</v>
      </c>
      <c r="BD13" s="21">
        <v>1</v>
      </c>
      <c r="BE13" s="21">
        <v>0</v>
      </c>
    </row>
    <row r="14" spans="2:110" ht="23.1" customHeight="1" x14ac:dyDescent="0.25">
      <c r="B14" s="36">
        <v>6</v>
      </c>
      <c r="C14" s="16" t="s">
        <v>399</v>
      </c>
      <c r="D14" s="32">
        <v>1</v>
      </c>
      <c r="E14" s="32">
        <v>0</v>
      </c>
      <c r="F14" s="58" t="s">
        <v>427</v>
      </c>
      <c r="G14" s="21">
        <v>0</v>
      </c>
      <c r="H14" s="21">
        <v>0</v>
      </c>
      <c r="I14" s="21">
        <v>1</v>
      </c>
      <c r="J14" s="32">
        <v>0</v>
      </c>
      <c r="K14" s="32">
        <v>0</v>
      </c>
      <c r="L14" s="32">
        <v>0</v>
      </c>
      <c r="M14" s="21">
        <v>1</v>
      </c>
      <c r="N14" s="32">
        <v>0</v>
      </c>
      <c r="O14" s="79">
        <v>0</v>
      </c>
      <c r="P14" s="79">
        <v>0</v>
      </c>
      <c r="Q14" s="19">
        <v>44382</v>
      </c>
      <c r="R14" s="21">
        <v>1</v>
      </c>
      <c r="S14" s="21">
        <v>0</v>
      </c>
      <c r="T14" s="21">
        <v>0</v>
      </c>
      <c r="U14" s="21">
        <v>0</v>
      </c>
      <c r="V14" s="21">
        <v>1</v>
      </c>
      <c r="W14" s="21">
        <v>1</v>
      </c>
      <c r="X14" s="21">
        <v>0</v>
      </c>
      <c r="Y14" s="21">
        <v>0</v>
      </c>
      <c r="Z14" s="21">
        <v>0</v>
      </c>
      <c r="AA14" s="21">
        <v>0</v>
      </c>
      <c r="AB14" s="21">
        <v>0</v>
      </c>
      <c r="AC14" s="22"/>
      <c r="AD14" s="24" t="s">
        <v>382</v>
      </c>
      <c r="AE14" s="18">
        <v>44383</v>
      </c>
      <c r="AF14" s="18">
        <v>44384</v>
      </c>
      <c r="AG14" s="18">
        <v>44384</v>
      </c>
      <c r="AH14" s="21"/>
      <c r="AI14" s="21">
        <v>1</v>
      </c>
      <c r="AJ14" s="21">
        <v>1</v>
      </c>
      <c r="AK14" s="21">
        <v>0</v>
      </c>
      <c r="AL14" s="21">
        <v>0</v>
      </c>
      <c r="AM14" s="21">
        <v>0</v>
      </c>
      <c r="AN14" s="21">
        <v>1</v>
      </c>
      <c r="AO14" s="21">
        <v>0</v>
      </c>
      <c r="AP14" s="21">
        <v>0</v>
      </c>
      <c r="AQ14" s="21">
        <v>0</v>
      </c>
      <c r="AR14" s="21">
        <v>0</v>
      </c>
      <c r="AS14" s="21">
        <v>0</v>
      </c>
      <c r="AT14" s="21">
        <v>0</v>
      </c>
      <c r="AU14" s="21">
        <v>0</v>
      </c>
      <c r="AV14" s="21">
        <v>0</v>
      </c>
      <c r="AW14" s="21">
        <v>1</v>
      </c>
      <c r="AX14" s="21">
        <v>0</v>
      </c>
      <c r="AY14" s="21">
        <v>0</v>
      </c>
      <c r="AZ14" s="21">
        <v>0</v>
      </c>
      <c r="BA14" s="21">
        <v>0</v>
      </c>
      <c r="BB14" s="21">
        <v>0</v>
      </c>
      <c r="BC14" s="21">
        <v>0</v>
      </c>
      <c r="BD14" s="21">
        <v>1</v>
      </c>
      <c r="BE14" s="21">
        <v>0</v>
      </c>
    </row>
    <row r="15" spans="2:110" ht="23.1" customHeight="1" x14ac:dyDescent="0.25">
      <c r="B15" s="36">
        <v>7</v>
      </c>
      <c r="C15" s="16" t="s">
        <v>400</v>
      </c>
      <c r="D15" s="32">
        <v>0</v>
      </c>
      <c r="E15" s="32">
        <v>1</v>
      </c>
      <c r="F15" s="58" t="s">
        <v>428</v>
      </c>
      <c r="G15" s="21">
        <v>0</v>
      </c>
      <c r="H15" s="21">
        <v>5</v>
      </c>
      <c r="I15" s="32">
        <v>0</v>
      </c>
      <c r="J15" s="32">
        <v>0</v>
      </c>
      <c r="K15" s="32">
        <v>0</v>
      </c>
      <c r="L15" s="32">
        <v>0</v>
      </c>
      <c r="M15" s="32">
        <v>0</v>
      </c>
      <c r="N15" s="32">
        <v>0</v>
      </c>
      <c r="O15" s="79">
        <v>0</v>
      </c>
      <c r="P15" s="79">
        <v>0</v>
      </c>
      <c r="Q15" s="19">
        <v>44383</v>
      </c>
      <c r="R15" s="21">
        <v>1</v>
      </c>
      <c r="S15" s="21">
        <v>0</v>
      </c>
      <c r="T15" s="21">
        <v>0</v>
      </c>
      <c r="U15" s="21">
        <v>0</v>
      </c>
      <c r="V15" s="21">
        <v>1</v>
      </c>
      <c r="W15" s="21">
        <v>1</v>
      </c>
      <c r="X15" s="21">
        <v>0</v>
      </c>
      <c r="Y15" s="21">
        <v>0</v>
      </c>
      <c r="Z15" s="21">
        <v>0</v>
      </c>
      <c r="AA15" s="21">
        <v>0</v>
      </c>
      <c r="AB15" s="21">
        <v>0</v>
      </c>
      <c r="AC15" s="22"/>
      <c r="AD15" s="24" t="s">
        <v>452</v>
      </c>
      <c r="AE15" s="18">
        <v>44383</v>
      </c>
      <c r="AF15" s="18">
        <v>44390</v>
      </c>
      <c r="AG15" s="18">
        <v>44391</v>
      </c>
      <c r="AH15" s="21"/>
      <c r="AI15" s="21">
        <v>1</v>
      </c>
      <c r="AJ15" s="21">
        <v>1</v>
      </c>
      <c r="AK15" s="21">
        <v>0</v>
      </c>
      <c r="AL15" s="21">
        <v>0</v>
      </c>
      <c r="AM15" s="21">
        <v>0</v>
      </c>
      <c r="AN15" s="21">
        <v>1</v>
      </c>
      <c r="AO15" s="21">
        <v>0</v>
      </c>
      <c r="AP15" s="21">
        <v>0</v>
      </c>
      <c r="AQ15" s="21">
        <v>0</v>
      </c>
      <c r="AR15" s="21">
        <v>0</v>
      </c>
      <c r="AS15" s="21">
        <v>0</v>
      </c>
      <c r="AT15" s="21">
        <v>0</v>
      </c>
      <c r="AU15" s="21">
        <v>0</v>
      </c>
      <c r="AV15" s="21">
        <v>1</v>
      </c>
      <c r="AW15" s="21">
        <v>0</v>
      </c>
      <c r="AX15" s="21">
        <v>1</v>
      </c>
      <c r="AY15" s="21">
        <v>0</v>
      </c>
      <c r="AZ15" s="21">
        <v>0</v>
      </c>
      <c r="BA15" s="21">
        <v>0</v>
      </c>
      <c r="BB15" s="21">
        <v>0</v>
      </c>
      <c r="BC15" s="21">
        <v>0</v>
      </c>
      <c r="BD15" s="21">
        <v>0</v>
      </c>
      <c r="BE15" s="21">
        <v>0</v>
      </c>
    </row>
    <row r="16" spans="2:110" ht="23.1" customHeight="1" x14ac:dyDescent="0.25">
      <c r="B16" s="36">
        <v>8</v>
      </c>
      <c r="C16" s="16" t="s">
        <v>401</v>
      </c>
      <c r="D16" s="32">
        <v>0</v>
      </c>
      <c r="E16" s="32">
        <v>1</v>
      </c>
      <c r="F16" s="58" t="s">
        <v>429</v>
      </c>
      <c r="G16" s="21">
        <v>0</v>
      </c>
      <c r="H16" s="21">
        <v>1</v>
      </c>
      <c r="I16" s="32">
        <v>0</v>
      </c>
      <c r="J16" s="32">
        <v>0</v>
      </c>
      <c r="K16" s="32">
        <v>0</v>
      </c>
      <c r="L16" s="32">
        <v>0</v>
      </c>
      <c r="M16" s="32">
        <v>0</v>
      </c>
      <c r="N16" s="32">
        <v>0</v>
      </c>
      <c r="O16" s="79">
        <v>0</v>
      </c>
      <c r="P16" s="79">
        <v>0</v>
      </c>
      <c r="Q16" s="19">
        <v>44384</v>
      </c>
      <c r="R16" s="21">
        <v>1</v>
      </c>
      <c r="S16" s="21">
        <v>0</v>
      </c>
      <c r="T16" s="21">
        <v>0</v>
      </c>
      <c r="U16" s="21">
        <v>0</v>
      </c>
      <c r="V16" s="21">
        <v>1</v>
      </c>
      <c r="W16" s="21">
        <v>1</v>
      </c>
      <c r="X16" s="21">
        <v>0</v>
      </c>
      <c r="Y16" s="21">
        <v>0</v>
      </c>
      <c r="Z16" s="21">
        <v>0</v>
      </c>
      <c r="AA16" s="21">
        <v>0</v>
      </c>
      <c r="AB16" s="21">
        <v>0</v>
      </c>
      <c r="AC16" s="22"/>
      <c r="AD16" s="24" t="s">
        <v>109</v>
      </c>
      <c r="AE16" s="18">
        <v>44384</v>
      </c>
      <c r="AF16" s="18">
        <v>44406</v>
      </c>
      <c r="AG16" s="18">
        <v>44406</v>
      </c>
      <c r="AH16" s="21">
        <v>1</v>
      </c>
      <c r="AI16" s="21"/>
      <c r="AJ16" s="21">
        <v>1</v>
      </c>
      <c r="AK16" s="21">
        <v>0</v>
      </c>
      <c r="AL16" s="21">
        <v>0</v>
      </c>
      <c r="AM16" s="21">
        <v>1</v>
      </c>
      <c r="AN16" s="21">
        <v>0</v>
      </c>
      <c r="AO16" s="21">
        <v>0</v>
      </c>
      <c r="AP16" s="21">
        <v>0</v>
      </c>
      <c r="AQ16" s="21">
        <v>0</v>
      </c>
      <c r="AR16" s="21">
        <v>0</v>
      </c>
      <c r="AS16" s="21">
        <v>0</v>
      </c>
      <c r="AT16" s="21">
        <v>0</v>
      </c>
      <c r="AU16" s="21">
        <v>0</v>
      </c>
      <c r="AV16" s="21">
        <v>1</v>
      </c>
      <c r="AW16" s="21">
        <v>0</v>
      </c>
      <c r="AX16" s="21">
        <v>1</v>
      </c>
      <c r="AY16" s="21">
        <v>0</v>
      </c>
      <c r="AZ16" s="21">
        <v>0</v>
      </c>
      <c r="BA16" s="21">
        <v>0</v>
      </c>
      <c r="BB16" s="21">
        <v>0</v>
      </c>
      <c r="BC16" s="21">
        <v>0</v>
      </c>
      <c r="BD16" s="21">
        <v>0</v>
      </c>
      <c r="BE16" s="21">
        <v>0</v>
      </c>
    </row>
    <row r="17" spans="2:57" ht="23.1" customHeight="1" x14ac:dyDescent="0.25">
      <c r="B17" s="36">
        <v>9</v>
      </c>
      <c r="C17" s="16" t="s">
        <v>402</v>
      </c>
      <c r="D17" s="32">
        <v>0</v>
      </c>
      <c r="E17" s="32">
        <v>1</v>
      </c>
      <c r="F17" s="58" t="s">
        <v>430</v>
      </c>
      <c r="G17" s="21">
        <v>0</v>
      </c>
      <c r="H17" s="28">
        <v>3</v>
      </c>
      <c r="I17" s="32">
        <v>0</v>
      </c>
      <c r="J17" s="32">
        <v>0</v>
      </c>
      <c r="K17" s="32">
        <v>0</v>
      </c>
      <c r="L17" s="32">
        <v>0</v>
      </c>
      <c r="M17" s="32">
        <v>0</v>
      </c>
      <c r="N17" s="32">
        <v>0</v>
      </c>
      <c r="O17" s="79">
        <v>0</v>
      </c>
      <c r="P17" s="79">
        <v>0</v>
      </c>
      <c r="Q17" s="19">
        <v>44385</v>
      </c>
      <c r="R17" s="21">
        <v>1</v>
      </c>
      <c r="S17" s="21">
        <v>0</v>
      </c>
      <c r="T17" s="21">
        <v>0</v>
      </c>
      <c r="U17" s="21">
        <v>0</v>
      </c>
      <c r="V17" s="21">
        <v>1</v>
      </c>
      <c r="W17" s="21">
        <v>1</v>
      </c>
      <c r="X17" s="21">
        <v>0</v>
      </c>
      <c r="Y17" s="21">
        <v>0</v>
      </c>
      <c r="Z17" s="21">
        <v>0</v>
      </c>
      <c r="AA17" s="21">
        <v>0</v>
      </c>
      <c r="AB17" s="21">
        <v>0</v>
      </c>
      <c r="AC17" s="22"/>
      <c r="AD17" s="24" t="s">
        <v>453</v>
      </c>
      <c r="AE17" s="18">
        <v>44386</v>
      </c>
      <c r="AF17" s="18">
        <v>44392</v>
      </c>
      <c r="AG17" s="18">
        <v>44392</v>
      </c>
      <c r="AH17" s="21"/>
      <c r="AI17" s="21">
        <v>1</v>
      </c>
      <c r="AJ17" s="21">
        <v>1</v>
      </c>
      <c r="AK17" s="21">
        <v>0</v>
      </c>
      <c r="AL17" s="21">
        <v>0</v>
      </c>
      <c r="AM17" s="21">
        <v>1</v>
      </c>
      <c r="AN17" s="21">
        <v>0</v>
      </c>
      <c r="AO17" s="21">
        <v>0</v>
      </c>
      <c r="AP17" s="21">
        <v>0</v>
      </c>
      <c r="AQ17" s="21">
        <v>0</v>
      </c>
      <c r="AR17" s="21">
        <v>0</v>
      </c>
      <c r="AS17" s="21">
        <v>0</v>
      </c>
      <c r="AT17" s="21">
        <v>0</v>
      </c>
      <c r="AU17" s="21">
        <v>0</v>
      </c>
      <c r="AV17" s="21">
        <v>1</v>
      </c>
      <c r="AW17" s="21">
        <v>0</v>
      </c>
      <c r="AX17" s="21">
        <v>1</v>
      </c>
      <c r="AY17" s="21">
        <v>0</v>
      </c>
      <c r="AZ17" s="21">
        <v>0</v>
      </c>
      <c r="BA17" s="21">
        <v>0</v>
      </c>
      <c r="BB17" s="21">
        <v>0</v>
      </c>
      <c r="BC17" s="21">
        <v>0</v>
      </c>
      <c r="BD17" s="21">
        <v>0</v>
      </c>
      <c r="BE17" s="21">
        <v>0</v>
      </c>
    </row>
    <row r="18" spans="2:57" ht="23.1" customHeight="1" x14ac:dyDescent="0.25">
      <c r="B18" s="36">
        <v>10</v>
      </c>
      <c r="C18" s="16" t="s">
        <v>403</v>
      </c>
      <c r="D18" s="32">
        <v>0</v>
      </c>
      <c r="E18" s="32">
        <v>1</v>
      </c>
      <c r="F18" s="58" t="s">
        <v>431</v>
      </c>
      <c r="G18" s="21">
        <v>0</v>
      </c>
      <c r="H18" s="21">
        <v>1</v>
      </c>
      <c r="I18" s="32">
        <v>0</v>
      </c>
      <c r="J18" s="32">
        <v>0</v>
      </c>
      <c r="K18" s="32">
        <v>0</v>
      </c>
      <c r="L18" s="32">
        <v>0</v>
      </c>
      <c r="M18" s="32">
        <v>0</v>
      </c>
      <c r="N18" s="32">
        <v>0</v>
      </c>
      <c r="O18" s="79">
        <v>0</v>
      </c>
      <c r="P18" s="79">
        <v>0</v>
      </c>
      <c r="Q18" s="19">
        <v>44386</v>
      </c>
      <c r="R18" s="21">
        <v>1</v>
      </c>
      <c r="S18" s="21">
        <v>0</v>
      </c>
      <c r="T18" s="21">
        <v>0</v>
      </c>
      <c r="U18" s="21">
        <v>0</v>
      </c>
      <c r="V18" s="21">
        <v>1</v>
      </c>
      <c r="W18" s="21">
        <v>1</v>
      </c>
      <c r="X18" s="21">
        <v>0</v>
      </c>
      <c r="Y18" s="21">
        <v>0</v>
      </c>
      <c r="Z18" s="21">
        <v>0</v>
      </c>
      <c r="AA18" s="21">
        <v>0</v>
      </c>
      <c r="AB18" s="21">
        <v>0</v>
      </c>
      <c r="AC18" s="22"/>
      <c r="AD18" s="24" t="s">
        <v>109</v>
      </c>
      <c r="AE18" s="18">
        <v>44386</v>
      </c>
      <c r="AF18" s="18">
        <v>44392</v>
      </c>
      <c r="AG18" s="18">
        <v>44392</v>
      </c>
      <c r="AH18" s="21">
        <v>1</v>
      </c>
      <c r="AI18" s="21"/>
      <c r="AJ18" s="21">
        <v>1</v>
      </c>
      <c r="AK18" s="21">
        <v>0</v>
      </c>
      <c r="AL18" s="21">
        <v>0</v>
      </c>
      <c r="AM18" s="21">
        <v>0</v>
      </c>
      <c r="AN18" s="21">
        <v>1</v>
      </c>
      <c r="AO18" s="21">
        <v>0</v>
      </c>
      <c r="AP18" s="21">
        <v>0</v>
      </c>
      <c r="AQ18" s="21">
        <v>0</v>
      </c>
      <c r="AR18" s="21">
        <v>0</v>
      </c>
      <c r="AS18" s="21">
        <v>0</v>
      </c>
      <c r="AT18" s="21">
        <v>0</v>
      </c>
      <c r="AU18" s="21">
        <v>0</v>
      </c>
      <c r="AV18" s="21">
        <v>1</v>
      </c>
      <c r="AW18" s="21">
        <v>0</v>
      </c>
      <c r="AX18" s="21">
        <v>1</v>
      </c>
      <c r="AY18" s="21">
        <v>0</v>
      </c>
      <c r="AZ18" s="21">
        <v>0</v>
      </c>
      <c r="BA18" s="21">
        <v>0</v>
      </c>
      <c r="BB18" s="21">
        <v>0</v>
      </c>
      <c r="BC18" s="21">
        <v>0</v>
      </c>
      <c r="BD18" s="21">
        <v>0</v>
      </c>
      <c r="BE18" s="21">
        <v>0</v>
      </c>
    </row>
    <row r="19" spans="2:57" ht="23.1" customHeight="1" x14ac:dyDescent="0.25">
      <c r="B19" s="36">
        <v>11</v>
      </c>
      <c r="C19" s="16" t="s">
        <v>404</v>
      </c>
      <c r="D19" s="32">
        <v>0</v>
      </c>
      <c r="E19" s="32">
        <v>1</v>
      </c>
      <c r="F19" s="58" t="s">
        <v>432</v>
      </c>
      <c r="G19" s="21">
        <v>0</v>
      </c>
      <c r="H19" s="21">
        <v>1</v>
      </c>
      <c r="I19" s="32">
        <v>0</v>
      </c>
      <c r="J19" s="32">
        <v>0</v>
      </c>
      <c r="K19" s="32">
        <v>0</v>
      </c>
      <c r="L19" s="32">
        <v>0</v>
      </c>
      <c r="M19" s="32">
        <v>0</v>
      </c>
      <c r="N19" s="32">
        <v>0</v>
      </c>
      <c r="O19" s="79">
        <v>0</v>
      </c>
      <c r="P19" s="79">
        <v>0</v>
      </c>
      <c r="Q19" s="19">
        <v>44389</v>
      </c>
      <c r="R19" s="21">
        <v>1</v>
      </c>
      <c r="S19" s="21">
        <v>0</v>
      </c>
      <c r="T19" s="21">
        <v>0</v>
      </c>
      <c r="U19" s="21">
        <v>0</v>
      </c>
      <c r="V19" s="21">
        <v>1</v>
      </c>
      <c r="W19" s="21">
        <v>1</v>
      </c>
      <c r="X19" s="21">
        <v>0</v>
      </c>
      <c r="Y19" s="21">
        <v>0</v>
      </c>
      <c r="Z19" s="21">
        <v>0</v>
      </c>
      <c r="AA19" s="21">
        <v>0</v>
      </c>
      <c r="AB19" s="21">
        <v>0</v>
      </c>
      <c r="AC19" s="22"/>
      <c r="AD19" s="24" t="s">
        <v>109</v>
      </c>
      <c r="AE19" s="18">
        <v>44390</v>
      </c>
      <c r="AF19" s="18">
        <v>44392</v>
      </c>
      <c r="AG19" s="18">
        <v>44392</v>
      </c>
      <c r="AH19" s="21"/>
      <c r="AI19" s="21">
        <v>1</v>
      </c>
      <c r="AJ19" s="21">
        <v>1</v>
      </c>
      <c r="AK19" s="21">
        <v>0</v>
      </c>
      <c r="AL19" s="21">
        <v>0</v>
      </c>
      <c r="AM19" s="21">
        <v>1</v>
      </c>
      <c r="AN19" s="21">
        <v>0</v>
      </c>
      <c r="AO19" s="21">
        <v>0</v>
      </c>
      <c r="AP19" s="21">
        <v>0</v>
      </c>
      <c r="AQ19" s="21">
        <v>0</v>
      </c>
      <c r="AR19" s="21">
        <v>0</v>
      </c>
      <c r="AS19" s="21">
        <v>0</v>
      </c>
      <c r="AT19" s="21">
        <v>0</v>
      </c>
      <c r="AU19" s="21">
        <v>0</v>
      </c>
      <c r="AV19" s="21">
        <v>1</v>
      </c>
      <c r="AW19" s="21">
        <v>0</v>
      </c>
      <c r="AX19" s="21">
        <v>1</v>
      </c>
      <c r="AY19" s="21">
        <v>0</v>
      </c>
      <c r="AZ19" s="21">
        <v>0</v>
      </c>
      <c r="BA19" s="21">
        <v>0</v>
      </c>
      <c r="BB19" s="21">
        <v>0</v>
      </c>
      <c r="BC19" s="21">
        <v>0</v>
      </c>
      <c r="BD19" s="21">
        <v>0</v>
      </c>
      <c r="BE19" s="21">
        <v>0</v>
      </c>
    </row>
    <row r="20" spans="2:57" ht="23.1" customHeight="1" x14ac:dyDescent="0.25">
      <c r="B20" s="36">
        <v>12</v>
      </c>
      <c r="C20" s="16" t="s">
        <v>405</v>
      </c>
      <c r="D20" s="32">
        <v>0</v>
      </c>
      <c r="E20" s="32">
        <v>1</v>
      </c>
      <c r="F20" s="58" t="s">
        <v>433</v>
      </c>
      <c r="G20" s="21">
        <v>0</v>
      </c>
      <c r="H20" s="21">
        <v>1</v>
      </c>
      <c r="I20" s="32">
        <v>0</v>
      </c>
      <c r="J20" s="32">
        <v>0</v>
      </c>
      <c r="K20" s="32">
        <v>0</v>
      </c>
      <c r="L20" s="32">
        <v>0</v>
      </c>
      <c r="M20" s="32">
        <v>0</v>
      </c>
      <c r="N20" s="32">
        <v>0</v>
      </c>
      <c r="O20" s="79">
        <v>0</v>
      </c>
      <c r="P20" s="79">
        <v>0</v>
      </c>
      <c r="Q20" s="19">
        <v>44391</v>
      </c>
      <c r="R20" s="21">
        <v>1</v>
      </c>
      <c r="S20" s="21">
        <v>0</v>
      </c>
      <c r="T20" s="21">
        <v>0</v>
      </c>
      <c r="U20" s="21">
        <v>0</v>
      </c>
      <c r="V20" s="21">
        <v>1</v>
      </c>
      <c r="W20" s="21">
        <v>1</v>
      </c>
      <c r="X20" s="21">
        <v>0</v>
      </c>
      <c r="Y20" s="21">
        <v>0</v>
      </c>
      <c r="Z20" s="21">
        <v>0</v>
      </c>
      <c r="AA20" s="21">
        <v>0</v>
      </c>
      <c r="AB20" s="21">
        <v>0</v>
      </c>
      <c r="AC20" s="22"/>
      <c r="AD20" s="24" t="s">
        <v>454</v>
      </c>
      <c r="AE20" s="18">
        <v>44391</v>
      </c>
      <c r="AF20" s="18">
        <v>44398</v>
      </c>
      <c r="AG20" s="18">
        <v>44399</v>
      </c>
      <c r="AH20" s="21"/>
      <c r="AI20" s="21">
        <v>1</v>
      </c>
      <c r="AJ20" s="21">
        <v>1</v>
      </c>
      <c r="AK20" s="21">
        <v>0</v>
      </c>
      <c r="AL20" s="21">
        <v>0</v>
      </c>
      <c r="AM20" s="21">
        <v>0</v>
      </c>
      <c r="AN20" s="21">
        <v>1</v>
      </c>
      <c r="AO20" s="21">
        <v>0</v>
      </c>
      <c r="AP20" s="21">
        <v>0</v>
      </c>
      <c r="AQ20" s="21">
        <v>0</v>
      </c>
      <c r="AR20" s="21">
        <v>0</v>
      </c>
      <c r="AS20" s="21" t="s">
        <v>393</v>
      </c>
      <c r="AT20" s="21">
        <v>0</v>
      </c>
      <c r="AU20" s="21">
        <v>0</v>
      </c>
      <c r="AV20" s="21">
        <v>1</v>
      </c>
      <c r="AW20" s="21">
        <v>0</v>
      </c>
      <c r="AX20" s="21">
        <v>1</v>
      </c>
      <c r="AY20" s="21">
        <v>0</v>
      </c>
      <c r="AZ20" s="21">
        <v>0</v>
      </c>
      <c r="BA20" s="21">
        <v>0</v>
      </c>
      <c r="BB20" s="21">
        <v>0</v>
      </c>
      <c r="BC20" s="21">
        <v>0</v>
      </c>
      <c r="BD20" s="21">
        <v>0</v>
      </c>
      <c r="BE20" s="21">
        <v>0</v>
      </c>
    </row>
    <row r="21" spans="2:57" ht="23.1" customHeight="1" x14ac:dyDescent="0.25">
      <c r="B21" s="36">
        <v>13</v>
      </c>
      <c r="C21" s="16" t="s">
        <v>406</v>
      </c>
      <c r="D21" s="32">
        <v>0</v>
      </c>
      <c r="E21" s="32">
        <v>1</v>
      </c>
      <c r="F21" s="58" t="s">
        <v>434</v>
      </c>
      <c r="G21" s="21">
        <v>0</v>
      </c>
      <c r="H21" s="21">
        <v>1</v>
      </c>
      <c r="I21" s="32">
        <v>0</v>
      </c>
      <c r="J21" s="32">
        <v>0</v>
      </c>
      <c r="K21" s="32">
        <v>0</v>
      </c>
      <c r="L21" s="32">
        <v>0</v>
      </c>
      <c r="M21" s="32">
        <v>0</v>
      </c>
      <c r="N21" s="32">
        <v>0</v>
      </c>
      <c r="O21" s="79">
        <v>0</v>
      </c>
      <c r="P21" s="79">
        <v>0</v>
      </c>
      <c r="Q21" s="19">
        <v>44391</v>
      </c>
      <c r="R21" s="21">
        <v>1</v>
      </c>
      <c r="S21" s="21">
        <v>0</v>
      </c>
      <c r="T21" s="21">
        <v>0</v>
      </c>
      <c r="U21" s="21">
        <v>0</v>
      </c>
      <c r="V21" s="21">
        <v>1</v>
      </c>
      <c r="W21" s="21">
        <v>1</v>
      </c>
      <c r="X21" s="21">
        <v>0</v>
      </c>
      <c r="Y21" s="21">
        <v>0</v>
      </c>
      <c r="Z21" s="21">
        <v>0</v>
      </c>
      <c r="AA21" s="21">
        <v>0</v>
      </c>
      <c r="AB21" s="21">
        <v>0</v>
      </c>
      <c r="AC21" s="22"/>
      <c r="AD21" s="24" t="s">
        <v>109</v>
      </c>
      <c r="AE21" s="18">
        <v>44391</v>
      </c>
      <c r="AF21" s="18">
        <v>44391</v>
      </c>
      <c r="AG21" s="18">
        <v>44400</v>
      </c>
      <c r="AH21" s="21"/>
      <c r="AI21" s="21">
        <v>1</v>
      </c>
      <c r="AJ21" s="21">
        <v>1</v>
      </c>
      <c r="AK21" s="21">
        <v>0</v>
      </c>
      <c r="AL21" s="21">
        <v>0</v>
      </c>
      <c r="AM21" s="21">
        <v>0</v>
      </c>
      <c r="AN21" s="21">
        <v>1</v>
      </c>
      <c r="AO21" s="21">
        <v>0</v>
      </c>
      <c r="AP21" s="21">
        <v>0</v>
      </c>
      <c r="AQ21" s="21">
        <v>0</v>
      </c>
      <c r="AR21" s="21">
        <v>0</v>
      </c>
      <c r="AS21" s="21">
        <v>0</v>
      </c>
      <c r="AT21" s="21">
        <v>0</v>
      </c>
      <c r="AU21" s="21">
        <v>0</v>
      </c>
      <c r="AV21" s="21">
        <v>0</v>
      </c>
      <c r="AW21" s="21">
        <v>1</v>
      </c>
      <c r="AX21" s="21">
        <v>1</v>
      </c>
      <c r="AY21" s="21">
        <v>0</v>
      </c>
      <c r="AZ21" s="21">
        <v>0</v>
      </c>
      <c r="BA21" s="21">
        <v>0</v>
      </c>
      <c r="BB21" s="21">
        <v>0</v>
      </c>
      <c r="BC21" s="21">
        <v>0</v>
      </c>
      <c r="BD21" s="21">
        <v>0</v>
      </c>
      <c r="BE21" s="21">
        <v>0</v>
      </c>
    </row>
    <row r="22" spans="2:57" ht="23.1" customHeight="1" x14ac:dyDescent="0.25">
      <c r="B22" s="36">
        <v>14</v>
      </c>
      <c r="C22" s="16" t="s">
        <v>407</v>
      </c>
      <c r="D22" s="32">
        <v>0</v>
      </c>
      <c r="E22" s="32">
        <v>1</v>
      </c>
      <c r="F22" s="58" t="s">
        <v>435</v>
      </c>
      <c r="G22" s="21">
        <v>0</v>
      </c>
      <c r="H22" s="21">
        <v>1</v>
      </c>
      <c r="I22" s="32">
        <v>0</v>
      </c>
      <c r="J22" s="32">
        <v>0</v>
      </c>
      <c r="K22" s="32">
        <v>0</v>
      </c>
      <c r="L22" s="32">
        <v>0</v>
      </c>
      <c r="M22" s="32">
        <v>0</v>
      </c>
      <c r="N22" s="32">
        <v>0</v>
      </c>
      <c r="O22" s="79">
        <v>0</v>
      </c>
      <c r="P22" s="79">
        <v>0</v>
      </c>
      <c r="Q22" s="19">
        <v>44391</v>
      </c>
      <c r="R22" s="21">
        <v>1</v>
      </c>
      <c r="S22" s="21">
        <v>0</v>
      </c>
      <c r="T22" s="21">
        <v>0</v>
      </c>
      <c r="U22" s="21">
        <v>0</v>
      </c>
      <c r="V22" s="21">
        <v>1</v>
      </c>
      <c r="W22" s="21">
        <v>1</v>
      </c>
      <c r="X22" s="21">
        <v>0</v>
      </c>
      <c r="Y22" s="21">
        <v>0</v>
      </c>
      <c r="Z22" s="21">
        <v>0</v>
      </c>
      <c r="AA22" s="21">
        <v>0</v>
      </c>
      <c r="AB22" s="21">
        <v>0</v>
      </c>
      <c r="AC22" s="22"/>
      <c r="AD22" s="24" t="s">
        <v>109</v>
      </c>
      <c r="AE22" s="18">
        <v>44391</v>
      </c>
      <c r="AF22" s="18">
        <v>44400</v>
      </c>
      <c r="AG22" s="18">
        <v>44400</v>
      </c>
      <c r="AH22" s="21">
        <v>1</v>
      </c>
      <c r="AI22" s="21"/>
      <c r="AJ22" s="21">
        <v>1</v>
      </c>
      <c r="AK22" s="21">
        <v>0</v>
      </c>
      <c r="AL22" s="21">
        <v>0</v>
      </c>
      <c r="AM22" s="21">
        <v>1</v>
      </c>
      <c r="AN22" s="21">
        <v>0</v>
      </c>
      <c r="AO22" s="21">
        <v>0</v>
      </c>
      <c r="AP22" s="21">
        <v>0</v>
      </c>
      <c r="AQ22" s="21">
        <v>0</v>
      </c>
      <c r="AR22" s="21">
        <v>0</v>
      </c>
      <c r="AS22" s="21">
        <v>0</v>
      </c>
      <c r="AT22" s="21">
        <v>0</v>
      </c>
      <c r="AU22" s="21">
        <v>1</v>
      </c>
      <c r="AV22" s="21">
        <v>0</v>
      </c>
      <c r="AW22" s="21">
        <v>0</v>
      </c>
      <c r="AX22" s="21">
        <v>1</v>
      </c>
      <c r="AY22" s="21">
        <v>0</v>
      </c>
      <c r="AZ22" s="21">
        <v>0</v>
      </c>
      <c r="BA22" s="21">
        <v>0</v>
      </c>
      <c r="BB22" s="21">
        <v>0</v>
      </c>
      <c r="BC22" s="21">
        <v>0</v>
      </c>
      <c r="BD22" s="21">
        <v>0</v>
      </c>
      <c r="BE22" s="21">
        <v>0</v>
      </c>
    </row>
    <row r="23" spans="2:57" ht="23.1" customHeight="1" x14ac:dyDescent="0.25">
      <c r="B23" s="36">
        <v>15</v>
      </c>
      <c r="C23" s="48" t="s">
        <v>408</v>
      </c>
      <c r="D23" s="32">
        <v>0</v>
      </c>
      <c r="E23" s="66">
        <v>1</v>
      </c>
      <c r="F23" s="67" t="s">
        <v>436</v>
      </c>
      <c r="G23" s="21">
        <v>0</v>
      </c>
      <c r="H23" s="49">
        <v>1</v>
      </c>
      <c r="I23" s="32">
        <v>0</v>
      </c>
      <c r="J23" s="32">
        <v>0</v>
      </c>
      <c r="K23" s="32">
        <v>0</v>
      </c>
      <c r="L23" s="32">
        <v>0</v>
      </c>
      <c r="M23" s="32">
        <v>0</v>
      </c>
      <c r="N23" s="32">
        <v>0</v>
      </c>
      <c r="O23" s="79">
        <v>0</v>
      </c>
      <c r="P23" s="79">
        <v>0</v>
      </c>
      <c r="Q23" s="51">
        <v>44392</v>
      </c>
      <c r="R23" s="49">
        <v>1</v>
      </c>
      <c r="S23" s="21">
        <v>0</v>
      </c>
      <c r="T23" s="21">
        <v>0</v>
      </c>
      <c r="U23" s="21">
        <v>0</v>
      </c>
      <c r="V23" s="49">
        <v>1</v>
      </c>
      <c r="W23" s="49">
        <v>1</v>
      </c>
      <c r="X23" s="21">
        <v>0</v>
      </c>
      <c r="Y23" s="21">
        <v>0</v>
      </c>
      <c r="Z23" s="21">
        <v>0</v>
      </c>
      <c r="AA23" s="21">
        <v>0</v>
      </c>
      <c r="AB23" s="21">
        <v>0</v>
      </c>
      <c r="AC23" s="22"/>
      <c r="AD23" s="52" t="s">
        <v>384</v>
      </c>
      <c r="AE23" s="53">
        <v>44392</v>
      </c>
      <c r="AF23" s="53">
        <v>44397</v>
      </c>
      <c r="AG23" s="53">
        <v>44397</v>
      </c>
      <c r="AH23" s="49"/>
      <c r="AI23" s="49">
        <v>1</v>
      </c>
      <c r="AJ23" s="49">
        <v>1</v>
      </c>
      <c r="AK23" s="21">
        <v>0</v>
      </c>
      <c r="AL23" s="21">
        <v>0</v>
      </c>
      <c r="AM23" s="49">
        <v>1</v>
      </c>
      <c r="AN23" s="49">
        <v>0</v>
      </c>
      <c r="AO23" s="21">
        <v>0</v>
      </c>
      <c r="AP23" s="21">
        <v>0</v>
      </c>
      <c r="AQ23" s="21">
        <v>0</v>
      </c>
      <c r="AR23" s="21">
        <v>0</v>
      </c>
      <c r="AS23" s="21">
        <v>0</v>
      </c>
      <c r="AT23" s="21">
        <v>0</v>
      </c>
      <c r="AU23" s="49">
        <v>0</v>
      </c>
      <c r="AV23" s="49">
        <v>1</v>
      </c>
      <c r="AW23" s="49">
        <v>0</v>
      </c>
      <c r="AX23" s="49">
        <v>1</v>
      </c>
      <c r="AY23" s="21">
        <v>0</v>
      </c>
      <c r="AZ23" s="21">
        <v>0</v>
      </c>
      <c r="BA23" s="21">
        <v>0</v>
      </c>
      <c r="BB23" s="21">
        <v>0</v>
      </c>
      <c r="BC23" s="21">
        <v>0</v>
      </c>
      <c r="BD23" s="21">
        <v>0</v>
      </c>
      <c r="BE23" s="21">
        <v>0</v>
      </c>
    </row>
    <row r="24" spans="2:57" ht="23.1" customHeight="1" x14ac:dyDescent="0.25">
      <c r="B24" s="36">
        <v>16</v>
      </c>
      <c r="C24" s="16" t="s">
        <v>409</v>
      </c>
      <c r="D24" s="32">
        <v>0</v>
      </c>
      <c r="E24" s="32">
        <v>1</v>
      </c>
      <c r="F24" s="58" t="s">
        <v>437</v>
      </c>
      <c r="G24" s="21">
        <v>0</v>
      </c>
      <c r="H24" s="21">
        <v>2</v>
      </c>
      <c r="I24" s="32">
        <v>0</v>
      </c>
      <c r="J24" s="32">
        <v>0</v>
      </c>
      <c r="K24" s="32">
        <v>0</v>
      </c>
      <c r="L24" s="32">
        <v>0</v>
      </c>
      <c r="M24" s="32">
        <v>0</v>
      </c>
      <c r="N24" s="32">
        <v>0</v>
      </c>
      <c r="O24" s="79">
        <v>0</v>
      </c>
      <c r="P24" s="79">
        <v>0</v>
      </c>
      <c r="Q24" s="19">
        <v>44392</v>
      </c>
      <c r="R24" s="21">
        <v>1</v>
      </c>
      <c r="S24" s="21">
        <v>0</v>
      </c>
      <c r="T24" s="21">
        <v>0</v>
      </c>
      <c r="U24" s="21">
        <v>0</v>
      </c>
      <c r="V24" s="21">
        <v>1</v>
      </c>
      <c r="W24" s="21">
        <v>1</v>
      </c>
      <c r="X24" s="21">
        <v>0</v>
      </c>
      <c r="Y24" s="21">
        <v>0</v>
      </c>
      <c r="Z24" s="21">
        <v>0</v>
      </c>
      <c r="AA24" s="21">
        <v>0</v>
      </c>
      <c r="AB24" s="21">
        <v>0</v>
      </c>
      <c r="AC24" s="22"/>
      <c r="AD24" s="24" t="s">
        <v>109</v>
      </c>
      <c r="AE24" s="18">
        <v>44392</v>
      </c>
      <c r="AF24" s="18">
        <v>44397</v>
      </c>
      <c r="AG24" s="18">
        <v>44397</v>
      </c>
      <c r="AH24" s="21"/>
      <c r="AI24" s="21">
        <v>1</v>
      </c>
      <c r="AJ24" s="21">
        <v>1</v>
      </c>
      <c r="AK24" s="21">
        <v>0</v>
      </c>
      <c r="AL24" s="21">
        <v>0</v>
      </c>
      <c r="AM24" s="21">
        <v>1</v>
      </c>
      <c r="AN24" s="21">
        <v>0</v>
      </c>
      <c r="AO24" s="21">
        <v>0</v>
      </c>
      <c r="AP24" s="21">
        <v>0</v>
      </c>
      <c r="AQ24" s="21">
        <v>0</v>
      </c>
      <c r="AR24" s="21">
        <v>0</v>
      </c>
      <c r="AS24" s="21">
        <v>0</v>
      </c>
      <c r="AT24" s="21">
        <v>0</v>
      </c>
      <c r="AU24" s="21">
        <v>1</v>
      </c>
      <c r="AV24" s="21">
        <v>0</v>
      </c>
      <c r="AW24" s="21">
        <v>0</v>
      </c>
      <c r="AX24" s="21">
        <v>1</v>
      </c>
      <c r="AY24" s="21">
        <v>0</v>
      </c>
      <c r="AZ24" s="21">
        <v>0</v>
      </c>
      <c r="BA24" s="21">
        <v>0</v>
      </c>
      <c r="BB24" s="21">
        <v>0</v>
      </c>
      <c r="BC24" s="21">
        <v>0</v>
      </c>
      <c r="BD24" s="21">
        <v>0</v>
      </c>
      <c r="BE24" s="21">
        <v>0</v>
      </c>
    </row>
    <row r="25" spans="2:57" ht="23.1" customHeight="1" x14ac:dyDescent="0.25">
      <c r="B25" s="36">
        <v>17</v>
      </c>
      <c r="C25" s="16" t="s">
        <v>410</v>
      </c>
      <c r="D25" s="32">
        <v>0</v>
      </c>
      <c r="E25" s="32">
        <v>1</v>
      </c>
      <c r="F25" s="58" t="s">
        <v>438</v>
      </c>
      <c r="G25" s="21">
        <v>0</v>
      </c>
      <c r="H25" s="21">
        <v>2</v>
      </c>
      <c r="I25" s="32">
        <v>0</v>
      </c>
      <c r="J25" s="32">
        <v>0</v>
      </c>
      <c r="K25" s="32">
        <v>0</v>
      </c>
      <c r="L25" s="32">
        <v>0</v>
      </c>
      <c r="M25" s="32">
        <v>0</v>
      </c>
      <c r="N25" s="32">
        <v>0</v>
      </c>
      <c r="O25" s="79">
        <v>0</v>
      </c>
      <c r="P25" s="79">
        <v>0</v>
      </c>
      <c r="Q25" s="19">
        <v>44393</v>
      </c>
      <c r="R25" s="21">
        <v>1</v>
      </c>
      <c r="S25" s="21">
        <v>0</v>
      </c>
      <c r="T25" s="21">
        <v>0</v>
      </c>
      <c r="U25" s="21">
        <v>0</v>
      </c>
      <c r="V25" s="21">
        <v>1</v>
      </c>
      <c r="W25" s="21">
        <v>1</v>
      </c>
      <c r="X25" s="21">
        <v>0</v>
      </c>
      <c r="Y25" s="21">
        <v>0</v>
      </c>
      <c r="Z25" s="21">
        <v>0</v>
      </c>
      <c r="AA25" s="21">
        <v>0</v>
      </c>
      <c r="AB25" s="21">
        <v>0</v>
      </c>
      <c r="AC25" s="22"/>
      <c r="AD25" s="24" t="s">
        <v>109</v>
      </c>
      <c r="AE25" s="18">
        <v>44393</v>
      </c>
      <c r="AF25" s="18">
        <v>44397</v>
      </c>
      <c r="AG25" s="18">
        <v>44397</v>
      </c>
      <c r="AH25" s="21"/>
      <c r="AI25" s="21">
        <v>1</v>
      </c>
      <c r="AJ25" s="21">
        <v>1</v>
      </c>
      <c r="AK25" s="21">
        <v>0</v>
      </c>
      <c r="AL25" s="21">
        <v>0</v>
      </c>
      <c r="AM25" s="21">
        <v>0</v>
      </c>
      <c r="AN25" s="21">
        <v>1</v>
      </c>
      <c r="AO25" s="21">
        <v>0</v>
      </c>
      <c r="AP25" s="21">
        <v>0</v>
      </c>
      <c r="AQ25" s="21">
        <v>0</v>
      </c>
      <c r="AR25" s="21">
        <v>0</v>
      </c>
      <c r="AS25" s="21">
        <v>0</v>
      </c>
      <c r="AT25" s="21">
        <v>0</v>
      </c>
      <c r="AU25" s="21">
        <v>0</v>
      </c>
      <c r="AV25" s="21">
        <v>0</v>
      </c>
      <c r="AW25" s="21">
        <v>1</v>
      </c>
      <c r="AX25" s="21">
        <v>1</v>
      </c>
      <c r="AY25" s="21">
        <v>0</v>
      </c>
      <c r="AZ25" s="21">
        <v>0</v>
      </c>
      <c r="BA25" s="21">
        <v>0</v>
      </c>
      <c r="BB25" s="21">
        <v>0</v>
      </c>
      <c r="BC25" s="21">
        <v>0</v>
      </c>
      <c r="BD25" s="21">
        <v>0</v>
      </c>
      <c r="BE25" s="21">
        <v>0</v>
      </c>
    </row>
    <row r="26" spans="2:57" ht="23.1" customHeight="1" x14ac:dyDescent="0.25">
      <c r="B26" s="36">
        <v>18</v>
      </c>
      <c r="C26" s="16" t="s">
        <v>411</v>
      </c>
      <c r="D26" s="32">
        <v>0</v>
      </c>
      <c r="E26" s="32">
        <v>1</v>
      </c>
      <c r="F26" s="58" t="s">
        <v>439</v>
      </c>
      <c r="G26" s="21">
        <v>0</v>
      </c>
      <c r="H26" s="21">
        <v>1</v>
      </c>
      <c r="I26" s="32">
        <v>0</v>
      </c>
      <c r="J26" s="32">
        <v>0</v>
      </c>
      <c r="K26" s="32">
        <v>0</v>
      </c>
      <c r="L26" s="32">
        <v>0</v>
      </c>
      <c r="M26" s="32">
        <v>0</v>
      </c>
      <c r="N26" s="32">
        <v>0</v>
      </c>
      <c r="O26" s="79">
        <v>0</v>
      </c>
      <c r="P26" s="79">
        <v>0</v>
      </c>
      <c r="Q26" s="19">
        <v>44397</v>
      </c>
      <c r="R26" s="21">
        <v>1</v>
      </c>
      <c r="S26" s="21">
        <v>0</v>
      </c>
      <c r="T26" s="21">
        <v>0</v>
      </c>
      <c r="U26" s="21">
        <v>0</v>
      </c>
      <c r="V26" s="21">
        <v>1</v>
      </c>
      <c r="W26" s="21">
        <v>1</v>
      </c>
      <c r="X26" s="21">
        <v>0</v>
      </c>
      <c r="Y26" s="21">
        <v>0</v>
      </c>
      <c r="Z26" s="21">
        <v>0</v>
      </c>
      <c r="AA26" s="21">
        <v>0</v>
      </c>
      <c r="AB26" s="21">
        <v>0</v>
      </c>
      <c r="AC26" s="46"/>
      <c r="AD26" s="24" t="s">
        <v>109</v>
      </c>
      <c r="AE26" s="18">
        <v>44397</v>
      </c>
      <c r="AF26" s="18">
        <v>44397</v>
      </c>
      <c r="AG26" s="18">
        <v>44400</v>
      </c>
      <c r="AH26" s="21">
        <v>1</v>
      </c>
      <c r="AI26" s="21"/>
      <c r="AJ26" s="21">
        <v>1</v>
      </c>
      <c r="AK26" s="21">
        <v>0</v>
      </c>
      <c r="AL26" s="21">
        <v>0</v>
      </c>
      <c r="AM26" s="21">
        <v>0</v>
      </c>
      <c r="AN26" s="21">
        <v>1</v>
      </c>
      <c r="AO26" s="21">
        <v>0</v>
      </c>
      <c r="AP26" s="21">
        <v>0</v>
      </c>
      <c r="AQ26" s="21">
        <v>0</v>
      </c>
      <c r="AR26" s="21">
        <v>0</v>
      </c>
      <c r="AS26" s="21">
        <v>0</v>
      </c>
      <c r="AT26" s="21">
        <v>0</v>
      </c>
      <c r="AU26" s="21">
        <v>1</v>
      </c>
      <c r="AV26" s="21">
        <v>0</v>
      </c>
      <c r="AW26" s="21">
        <v>0</v>
      </c>
      <c r="AX26" s="21">
        <v>1</v>
      </c>
      <c r="AY26" s="21">
        <v>0</v>
      </c>
      <c r="AZ26" s="21">
        <v>0</v>
      </c>
      <c r="BA26" s="21">
        <v>0</v>
      </c>
      <c r="BB26" s="21">
        <v>0</v>
      </c>
      <c r="BC26" s="21">
        <v>0</v>
      </c>
      <c r="BD26" s="21">
        <v>0</v>
      </c>
      <c r="BE26" s="21">
        <v>0</v>
      </c>
    </row>
    <row r="27" spans="2:57" ht="23.1" customHeight="1" x14ac:dyDescent="0.25">
      <c r="B27" s="36">
        <v>19</v>
      </c>
      <c r="C27" s="16" t="s">
        <v>412</v>
      </c>
      <c r="D27" s="32">
        <v>0</v>
      </c>
      <c r="E27" s="32">
        <v>1</v>
      </c>
      <c r="F27" s="58" t="s">
        <v>440</v>
      </c>
      <c r="G27" s="21">
        <v>0</v>
      </c>
      <c r="H27" s="21"/>
      <c r="I27" s="32">
        <v>0</v>
      </c>
      <c r="J27" s="32">
        <v>0</v>
      </c>
      <c r="K27" s="32">
        <v>0</v>
      </c>
      <c r="L27" s="32">
        <v>0</v>
      </c>
      <c r="M27" s="32">
        <v>0</v>
      </c>
      <c r="N27" s="32">
        <v>0</v>
      </c>
      <c r="O27" s="79">
        <v>0</v>
      </c>
      <c r="P27" s="79">
        <v>0</v>
      </c>
      <c r="Q27" s="19">
        <v>44399</v>
      </c>
      <c r="R27" s="21">
        <v>1</v>
      </c>
      <c r="S27" s="21">
        <v>0</v>
      </c>
      <c r="T27" s="21">
        <v>0</v>
      </c>
      <c r="U27" s="21">
        <v>0</v>
      </c>
      <c r="V27" s="21">
        <v>1</v>
      </c>
      <c r="W27" s="21">
        <v>1</v>
      </c>
      <c r="X27" s="21">
        <v>0</v>
      </c>
      <c r="Y27" s="21">
        <v>0</v>
      </c>
      <c r="Z27" s="21">
        <v>0</v>
      </c>
      <c r="AA27" s="21">
        <v>0</v>
      </c>
      <c r="AB27" s="21">
        <v>0</v>
      </c>
      <c r="AC27" s="36"/>
      <c r="AD27" s="24" t="s">
        <v>109</v>
      </c>
      <c r="AE27" s="18">
        <v>44399</v>
      </c>
      <c r="AF27" s="18">
        <v>44400</v>
      </c>
      <c r="AG27" s="18">
        <v>44400</v>
      </c>
      <c r="AH27" s="21"/>
      <c r="AI27" s="21">
        <v>1</v>
      </c>
      <c r="AJ27" s="21">
        <v>1</v>
      </c>
      <c r="AK27" s="21">
        <v>0</v>
      </c>
      <c r="AL27" s="21">
        <v>0</v>
      </c>
      <c r="AM27" s="21">
        <v>0</v>
      </c>
      <c r="AN27" s="21">
        <v>1</v>
      </c>
      <c r="AO27" s="21">
        <v>0</v>
      </c>
      <c r="AP27" s="21">
        <v>0</v>
      </c>
      <c r="AQ27" s="21">
        <v>0</v>
      </c>
      <c r="AR27" s="21">
        <v>0</v>
      </c>
      <c r="AS27" s="21">
        <v>0</v>
      </c>
      <c r="AT27" s="21">
        <v>0</v>
      </c>
      <c r="AU27" s="21">
        <v>0</v>
      </c>
      <c r="AV27" s="21">
        <v>1</v>
      </c>
      <c r="AW27" s="21">
        <v>0</v>
      </c>
      <c r="AX27" s="21">
        <v>1</v>
      </c>
      <c r="AY27" s="21">
        <v>0</v>
      </c>
      <c r="AZ27" s="21">
        <v>0</v>
      </c>
      <c r="BA27" s="21">
        <v>0</v>
      </c>
      <c r="BB27" s="21">
        <v>0</v>
      </c>
      <c r="BC27" s="21">
        <v>0</v>
      </c>
      <c r="BD27" s="21">
        <v>0</v>
      </c>
      <c r="BE27" s="21">
        <v>0</v>
      </c>
    </row>
    <row r="28" spans="2:57" ht="23.1" customHeight="1" x14ac:dyDescent="0.25">
      <c r="B28" s="36">
        <v>20</v>
      </c>
      <c r="C28" s="16" t="s">
        <v>413</v>
      </c>
      <c r="D28" s="32">
        <v>0</v>
      </c>
      <c r="E28" s="32">
        <v>1</v>
      </c>
      <c r="F28" s="58" t="s">
        <v>441</v>
      </c>
      <c r="G28" s="21">
        <v>0</v>
      </c>
      <c r="H28" s="21">
        <v>3</v>
      </c>
      <c r="I28" s="32">
        <v>0</v>
      </c>
      <c r="J28" s="32">
        <v>0</v>
      </c>
      <c r="K28" s="32">
        <v>0</v>
      </c>
      <c r="L28" s="32">
        <v>0</v>
      </c>
      <c r="M28" s="32">
        <v>0</v>
      </c>
      <c r="N28" s="32">
        <v>0</v>
      </c>
      <c r="O28" s="79">
        <v>0</v>
      </c>
      <c r="P28" s="79">
        <v>0</v>
      </c>
      <c r="Q28" s="19">
        <v>44403</v>
      </c>
      <c r="R28" s="21">
        <v>1</v>
      </c>
      <c r="S28" s="21">
        <v>0</v>
      </c>
      <c r="T28" s="21">
        <v>0</v>
      </c>
      <c r="U28" s="21">
        <v>0</v>
      </c>
      <c r="V28" s="21">
        <v>1</v>
      </c>
      <c r="W28" s="21">
        <v>1</v>
      </c>
      <c r="X28" s="21">
        <v>0</v>
      </c>
      <c r="Y28" s="21">
        <v>0</v>
      </c>
      <c r="Z28" s="21">
        <v>0</v>
      </c>
      <c r="AA28" s="21">
        <v>0</v>
      </c>
      <c r="AB28" s="21">
        <v>0</v>
      </c>
      <c r="AC28" s="64"/>
      <c r="AD28" s="24" t="s">
        <v>109</v>
      </c>
      <c r="AE28" s="18">
        <v>44403</v>
      </c>
      <c r="AF28" s="18">
        <v>44403</v>
      </c>
      <c r="AG28" s="18">
        <v>44403</v>
      </c>
      <c r="AH28" s="21">
        <v>1</v>
      </c>
      <c r="AI28" s="21"/>
      <c r="AJ28" s="21">
        <v>1</v>
      </c>
      <c r="AK28" s="21">
        <v>0</v>
      </c>
      <c r="AL28" s="21">
        <v>0</v>
      </c>
      <c r="AM28" s="21">
        <v>0</v>
      </c>
      <c r="AN28" s="21">
        <v>1</v>
      </c>
      <c r="AO28" s="21">
        <v>0</v>
      </c>
      <c r="AP28" s="21">
        <v>0</v>
      </c>
      <c r="AQ28" s="21">
        <v>0</v>
      </c>
      <c r="AR28" s="21">
        <v>0</v>
      </c>
      <c r="AS28" s="21">
        <v>0</v>
      </c>
      <c r="AT28" s="21">
        <v>0</v>
      </c>
      <c r="AU28" s="21">
        <v>1</v>
      </c>
      <c r="AV28" s="21">
        <v>0</v>
      </c>
      <c r="AW28" s="21">
        <v>0</v>
      </c>
      <c r="AX28" s="21">
        <v>1</v>
      </c>
      <c r="AY28" s="21">
        <v>0</v>
      </c>
      <c r="AZ28" s="21">
        <v>0</v>
      </c>
      <c r="BA28" s="21">
        <v>0</v>
      </c>
      <c r="BB28" s="21">
        <v>0</v>
      </c>
      <c r="BC28" s="21">
        <v>0</v>
      </c>
      <c r="BD28" s="21">
        <v>0</v>
      </c>
      <c r="BE28" s="21">
        <v>0</v>
      </c>
    </row>
    <row r="29" spans="2:57" ht="23.1" customHeight="1" x14ac:dyDescent="0.25">
      <c r="B29" s="36">
        <v>21</v>
      </c>
      <c r="C29" s="16" t="s">
        <v>414</v>
      </c>
      <c r="D29" s="32">
        <v>0</v>
      </c>
      <c r="E29" s="32">
        <v>1</v>
      </c>
      <c r="F29" s="58" t="s">
        <v>442</v>
      </c>
      <c r="G29" s="21">
        <v>0</v>
      </c>
      <c r="H29" s="21">
        <v>1</v>
      </c>
      <c r="I29" s="32">
        <v>0</v>
      </c>
      <c r="J29" s="32">
        <v>0</v>
      </c>
      <c r="K29" s="32">
        <v>0</v>
      </c>
      <c r="L29" s="32">
        <v>0</v>
      </c>
      <c r="M29" s="32">
        <v>0</v>
      </c>
      <c r="N29" s="32">
        <v>0</v>
      </c>
      <c r="O29" s="79">
        <v>0</v>
      </c>
      <c r="P29" s="79">
        <v>0</v>
      </c>
      <c r="Q29" s="19">
        <v>44403</v>
      </c>
      <c r="R29" s="21">
        <v>1</v>
      </c>
      <c r="S29" s="21">
        <v>0</v>
      </c>
      <c r="T29" s="21">
        <v>0</v>
      </c>
      <c r="U29" s="21">
        <v>0</v>
      </c>
      <c r="V29" s="21">
        <v>1</v>
      </c>
      <c r="W29" s="21">
        <v>1</v>
      </c>
      <c r="X29" s="21">
        <v>0</v>
      </c>
      <c r="Y29" s="21">
        <v>0</v>
      </c>
      <c r="Z29" s="21">
        <v>0</v>
      </c>
      <c r="AA29" s="21">
        <v>0</v>
      </c>
      <c r="AB29" s="21">
        <v>0</v>
      </c>
      <c r="AC29" s="64"/>
      <c r="AD29" s="24" t="s">
        <v>109</v>
      </c>
      <c r="AE29" s="18">
        <v>44403</v>
      </c>
      <c r="AF29" s="18">
        <v>44404</v>
      </c>
      <c r="AG29" s="18">
        <v>44404</v>
      </c>
      <c r="AH29" s="21"/>
      <c r="AI29" s="21">
        <v>1</v>
      </c>
      <c r="AJ29" s="21">
        <v>1</v>
      </c>
      <c r="AK29" s="21">
        <v>0</v>
      </c>
      <c r="AL29" s="21">
        <v>0</v>
      </c>
      <c r="AM29" s="21">
        <v>1</v>
      </c>
      <c r="AN29" s="21">
        <v>0</v>
      </c>
      <c r="AO29" s="21">
        <v>0</v>
      </c>
      <c r="AP29" s="21">
        <v>0</v>
      </c>
      <c r="AQ29" s="21">
        <v>0</v>
      </c>
      <c r="AR29" s="21">
        <v>0</v>
      </c>
      <c r="AS29" s="21">
        <v>0</v>
      </c>
      <c r="AT29" s="21">
        <v>0</v>
      </c>
      <c r="AU29" s="21">
        <v>0</v>
      </c>
      <c r="AV29" s="21">
        <v>0</v>
      </c>
      <c r="AW29" s="21">
        <v>1</v>
      </c>
      <c r="AX29" s="21">
        <v>1</v>
      </c>
      <c r="AY29" s="21">
        <v>0</v>
      </c>
      <c r="AZ29" s="21">
        <v>0</v>
      </c>
      <c r="BA29" s="21">
        <v>0</v>
      </c>
      <c r="BB29" s="21">
        <v>0</v>
      </c>
      <c r="BC29" s="21">
        <v>0</v>
      </c>
      <c r="BD29" s="21">
        <v>0</v>
      </c>
      <c r="BE29" s="21">
        <v>0</v>
      </c>
    </row>
    <row r="30" spans="2:57" ht="23.1" customHeight="1" x14ac:dyDescent="0.25">
      <c r="B30" s="36">
        <v>22</v>
      </c>
      <c r="C30" s="16" t="s">
        <v>415</v>
      </c>
      <c r="D30" s="32">
        <v>0</v>
      </c>
      <c r="E30" s="32">
        <v>1</v>
      </c>
      <c r="F30" s="58" t="s">
        <v>443</v>
      </c>
      <c r="G30" s="21">
        <v>0</v>
      </c>
      <c r="H30" s="21">
        <v>1</v>
      </c>
      <c r="I30" s="32">
        <v>0</v>
      </c>
      <c r="J30" s="32">
        <v>0</v>
      </c>
      <c r="K30" s="32">
        <v>0</v>
      </c>
      <c r="L30" s="32">
        <v>0</v>
      </c>
      <c r="M30" s="32">
        <v>0</v>
      </c>
      <c r="N30" s="32">
        <v>0</v>
      </c>
      <c r="O30" s="79">
        <v>0</v>
      </c>
      <c r="P30" s="79">
        <v>0</v>
      </c>
      <c r="Q30" s="19">
        <v>44404</v>
      </c>
      <c r="R30" s="21">
        <v>1</v>
      </c>
      <c r="S30" s="21">
        <v>0</v>
      </c>
      <c r="T30" s="21">
        <v>0</v>
      </c>
      <c r="U30" s="21">
        <v>0</v>
      </c>
      <c r="V30" s="21">
        <v>1</v>
      </c>
      <c r="W30" s="21">
        <v>1</v>
      </c>
      <c r="X30" s="21">
        <v>0</v>
      </c>
      <c r="Y30" s="21">
        <v>0</v>
      </c>
      <c r="Z30" s="21">
        <v>0</v>
      </c>
      <c r="AA30" s="21">
        <v>0</v>
      </c>
      <c r="AB30" s="21">
        <v>0</v>
      </c>
      <c r="AC30" s="64"/>
      <c r="AD30" s="24" t="s">
        <v>109</v>
      </c>
      <c r="AE30" s="18">
        <v>44405</v>
      </c>
      <c r="AF30" s="18">
        <v>44406</v>
      </c>
      <c r="AG30" s="18">
        <v>44419</v>
      </c>
      <c r="AH30" s="21"/>
      <c r="AI30" s="21">
        <v>1</v>
      </c>
      <c r="AJ30" s="21">
        <v>1</v>
      </c>
      <c r="AK30" s="21">
        <v>0</v>
      </c>
      <c r="AL30" s="21">
        <v>0</v>
      </c>
      <c r="AM30" s="21">
        <v>0</v>
      </c>
      <c r="AN30" s="21">
        <v>1</v>
      </c>
      <c r="AO30" s="21">
        <v>0</v>
      </c>
      <c r="AP30" s="21">
        <v>0</v>
      </c>
      <c r="AQ30" s="21">
        <v>0</v>
      </c>
      <c r="AR30" s="21">
        <v>0</v>
      </c>
      <c r="AS30" s="21">
        <v>0</v>
      </c>
      <c r="AT30" s="21">
        <v>0</v>
      </c>
      <c r="AU30" s="21">
        <v>0</v>
      </c>
      <c r="AV30" s="21">
        <v>1</v>
      </c>
      <c r="AW30" s="21">
        <v>0</v>
      </c>
      <c r="AX30" s="21">
        <v>1</v>
      </c>
      <c r="AY30" s="21">
        <v>0</v>
      </c>
      <c r="AZ30" s="21">
        <v>0</v>
      </c>
      <c r="BA30" s="21">
        <v>0</v>
      </c>
      <c r="BB30" s="21">
        <v>0</v>
      </c>
      <c r="BC30" s="21">
        <v>0</v>
      </c>
      <c r="BD30" s="21">
        <v>0</v>
      </c>
      <c r="BE30" s="21">
        <v>0</v>
      </c>
    </row>
    <row r="31" spans="2:57" ht="23.1" customHeight="1" x14ac:dyDescent="0.25">
      <c r="B31" s="36">
        <v>23</v>
      </c>
      <c r="C31" s="16" t="s">
        <v>416</v>
      </c>
      <c r="D31" s="32">
        <v>1</v>
      </c>
      <c r="E31" s="32">
        <v>0</v>
      </c>
      <c r="F31" s="58" t="s">
        <v>444</v>
      </c>
      <c r="G31" s="21">
        <v>0</v>
      </c>
      <c r="H31" s="21">
        <v>3</v>
      </c>
      <c r="I31" s="32">
        <v>0</v>
      </c>
      <c r="J31" s="32">
        <v>0</v>
      </c>
      <c r="K31" s="32">
        <v>0</v>
      </c>
      <c r="L31" s="32">
        <v>0</v>
      </c>
      <c r="M31" s="32">
        <v>0</v>
      </c>
      <c r="N31" s="32">
        <v>0</v>
      </c>
      <c r="O31" s="79">
        <v>0</v>
      </c>
      <c r="P31" s="79">
        <v>0</v>
      </c>
      <c r="Q31" s="19">
        <v>44405</v>
      </c>
      <c r="R31" s="21">
        <v>1</v>
      </c>
      <c r="S31" s="21">
        <v>0</v>
      </c>
      <c r="T31" s="21">
        <v>0</v>
      </c>
      <c r="U31" s="21">
        <v>0</v>
      </c>
      <c r="V31" s="21">
        <v>1</v>
      </c>
      <c r="W31" s="21">
        <v>1</v>
      </c>
      <c r="X31" s="21">
        <v>0</v>
      </c>
      <c r="Y31" s="21">
        <v>0</v>
      </c>
      <c r="Z31" s="21">
        <v>0</v>
      </c>
      <c r="AA31" s="21">
        <v>0</v>
      </c>
      <c r="AB31" s="21">
        <v>0</v>
      </c>
      <c r="AC31" s="64"/>
      <c r="AD31" s="24" t="s">
        <v>455</v>
      </c>
      <c r="AE31" s="18">
        <v>44405</v>
      </c>
      <c r="AF31" s="18">
        <v>44417</v>
      </c>
      <c r="AG31" s="18">
        <v>44452</v>
      </c>
      <c r="AH31" s="21"/>
      <c r="AI31" s="21">
        <v>1</v>
      </c>
      <c r="AJ31" s="21">
        <v>1</v>
      </c>
      <c r="AK31" s="21">
        <v>0</v>
      </c>
      <c r="AL31" s="21">
        <v>0</v>
      </c>
      <c r="AM31" s="21">
        <v>0</v>
      </c>
      <c r="AN31" s="21">
        <v>1</v>
      </c>
      <c r="AO31" s="21">
        <v>0</v>
      </c>
      <c r="AP31" s="21">
        <v>0</v>
      </c>
      <c r="AQ31" s="21">
        <v>0</v>
      </c>
      <c r="AR31" s="21">
        <v>0</v>
      </c>
      <c r="AS31" s="21">
        <v>0</v>
      </c>
      <c r="AT31" s="21">
        <v>0</v>
      </c>
      <c r="AU31" s="21">
        <v>0</v>
      </c>
      <c r="AV31" s="21">
        <v>0</v>
      </c>
      <c r="AW31" s="21">
        <v>1</v>
      </c>
      <c r="AX31" s="21"/>
      <c r="AY31" s="21">
        <v>0</v>
      </c>
      <c r="AZ31" s="21">
        <v>0</v>
      </c>
      <c r="BA31" s="21">
        <v>0</v>
      </c>
      <c r="BB31" s="21">
        <v>0</v>
      </c>
      <c r="BC31" s="21">
        <v>0</v>
      </c>
      <c r="BD31" s="21">
        <v>1</v>
      </c>
      <c r="BE31" s="21">
        <v>0</v>
      </c>
    </row>
    <row r="32" spans="2:57" ht="23.1" customHeight="1" x14ac:dyDescent="0.25">
      <c r="B32" s="36">
        <v>24</v>
      </c>
      <c r="C32" s="16" t="s">
        <v>417</v>
      </c>
      <c r="D32" s="32">
        <v>1</v>
      </c>
      <c r="E32" s="32">
        <v>0</v>
      </c>
      <c r="F32" s="58" t="s">
        <v>445</v>
      </c>
      <c r="G32" s="21">
        <v>0</v>
      </c>
      <c r="H32" s="21">
        <v>3</v>
      </c>
      <c r="I32" s="32">
        <v>0</v>
      </c>
      <c r="J32" s="32">
        <v>0</v>
      </c>
      <c r="K32" s="32">
        <v>0</v>
      </c>
      <c r="L32" s="32">
        <v>0</v>
      </c>
      <c r="M32" s="32">
        <v>0</v>
      </c>
      <c r="N32" s="32">
        <v>0</v>
      </c>
      <c r="O32" s="79">
        <v>0</v>
      </c>
      <c r="P32" s="79">
        <v>0</v>
      </c>
      <c r="Q32" s="19">
        <v>44405</v>
      </c>
      <c r="R32" s="21">
        <v>1</v>
      </c>
      <c r="S32" s="21">
        <v>0</v>
      </c>
      <c r="T32" s="21">
        <v>0</v>
      </c>
      <c r="U32" s="21">
        <v>0</v>
      </c>
      <c r="V32" s="21">
        <v>1</v>
      </c>
      <c r="W32" s="21">
        <v>1</v>
      </c>
      <c r="X32" s="21">
        <v>0</v>
      </c>
      <c r="Y32" s="21">
        <v>0</v>
      </c>
      <c r="Z32" s="21">
        <v>0</v>
      </c>
      <c r="AA32" s="21">
        <v>0</v>
      </c>
      <c r="AB32" s="21">
        <v>0</v>
      </c>
      <c r="AC32" s="64"/>
      <c r="AD32" s="24" t="s">
        <v>456</v>
      </c>
      <c r="AE32" s="18">
        <v>44405</v>
      </c>
      <c r="AF32" s="18">
        <v>44452</v>
      </c>
      <c r="AG32" s="18">
        <v>44424</v>
      </c>
      <c r="AH32" s="21"/>
      <c r="AI32" s="21">
        <v>1</v>
      </c>
      <c r="AJ32" s="21">
        <v>1</v>
      </c>
      <c r="AK32" s="21">
        <v>0</v>
      </c>
      <c r="AL32" s="21">
        <v>0</v>
      </c>
      <c r="AM32" s="21">
        <v>0</v>
      </c>
      <c r="AN32" s="21">
        <v>1</v>
      </c>
      <c r="AO32" s="21">
        <v>0</v>
      </c>
      <c r="AP32" s="21">
        <v>0</v>
      </c>
      <c r="AQ32" s="21">
        <v>0</v>
      </c>
      <c r="AR32" s="21">
        <v>0</v>
      </c>
      <c r="AS32" s="21">
        <v>0</v>
      </c>
      <c r="AT32" s="21">
        <v>0</v>
      </c>
      <c r="AU32" s="21">
        <v>0</v>
      </c>
      <c r="AV32" s="21">
        <v>0</v>
      </c>
      <c r="AW32" s="21">
        <v>1</v>
      </c>
      <c r="AX32" s="21"/>
      <c r="AY32" s="21">
        <v>0</v>
      </c>
      <c r="AZ32" s="21">
        <v>0</v>
      </c>
      <c r="BA32" s="21">
        <v>0</v>
      </c>
      <c r="BB32" s="21">
        <v>0</v>
      </c>
      <c r="BC32" s="21">
        <v>0</v>
      </c>
      <c r="BD32" s="21">
        <v>1</v>
      </c>
      <c r="BE32" s="21">
        <v>0</v>
      </c>
    </row>
    <row r="33" spans="2:57" ht="23.1" customHeight="1" x14ac:dyDescent="0.25">
      <c r="B33" s="36">
        <v>25</v>
      </c>
      <c r="C33" s="16" t="s">
        <v>418</v>
      </c>
      <c r="D33" s="32">
        <v>1</v>
      </c>
      <c r="E33" s="32">
        <v>0</v>
      </c>
      <c r="F33" s="58" t="s">
        <v>446</v>
      </c>
      <c r="G33" s="21">
        <v>0</v>
      </c>
      <c r="H33" s="21">
        <v>3</v>
      </c>
      <c r="I33" s="32">
        <v>0</v>
      </c>
      <c r="J33" s="32">
        <v>0</v>
      </c>
      <c r="K33" s="32">
        <v>0</v>
      </c>
      <c r="L33" s="32">
        <v>0</v>
      </c>
      <c r="M33" s="32">
        <v>0</v>
      </c>
      <c r="N33" s="32">
        <v>0</v>
      </c>
      <c r="O33" s="79">
        <v>0</v>
      </c>
      <c r="P33" s="79">
        <v>0</v>
      </c>
      <c r="Q33" s="19">
        <v>44405</v>
      </c>
      <c r="R33" s="21">
        <v>1</v>
      </c>
      <c r="S33" s="21">
        <v>0</v>
      </c>
      <c r="T33" s="21">
        <v>0</v>
      </c>
      <c r="U33" s="21">
        <v>0</v>
      </c>
      <c r="V33" s="21">
        <v>1</v>
      </c>
      <c r="W33" s="21">
        <v>1</v>
      </c>
      <c r="X33" s="21">
        <v>0</v>
      </c>
      <c r="Y33" s="21">
        <v>0</v>
      </c>
      <c r="Z33" s="21">
        <v>0</v>
      </c>
      <c r="AA33" s="21">
        <v>0</v>
      </c>
      <c r="AB33" s="21">
        <v>0</v>
      </c>
      <c r="AC33" s="64"/>
      <c r="AD33" s="24" t="s">
        <v>457</v>
      </c>
      <c r="AE33" s="18">
        <v>44405</v>
      </c>
      <c r="AF33" s="18">
        <v>44428</v>
      </c>
      <c r="AG33" s="18">
        <v>44428</v>
      </c>
      <c r="AH33" s="21"/>
      <c r="AI33" s="21">
        <v>1</v>
      </c>
      <c r="AJ33" s="21">
        <v>1</v>
      </c>
      <c r="AK33" s="21">
        <v>0</v>
      </c>
      <c r="AL33" s="21">
        <v>0</v>
      </c>
      <c r="AM33" s="21">
        <v>0</v>
      </c>
      <c r="AN33" s="21">
        <v>1</v>
      </c>
      <c r="AO33" s="21">
        <v>0</v>
      </c>
      <c r="AP33" s="21">
        <v>0</v>
      </c>
      <c r="AQ33" s="21">
        <v>0</v>
      </c>
      <c r="AR33" s="21">
        <v>0</v>
      </c>
      <c r="AS33" s="21">
        <v>0</v>
      </c>
      <c r="AT33" s="21">
        <v>0</v>
      </c>
      <c r="AU33" s="21">
        <v>0</v>
      </c>
      <c r="AV33" s="21">
        <v>0</v>
      </c>
      <c r="AW33" s="21">
        <v>1</v>
      </c>
      <c r="AX33" s="21"/>
      <c r="AY33" s="21">
        <v>0</v>
      </c>
      <c r="AZ33" s="21">
        <v>0</v>
      </c>
      <c r="BA33" s="21">
        <v>0</v>
      </c>
      <c r="BB33" s="21">
        <v>0</v>
      </c>
      <c r="BC33" s="21">
        <v>0</v>
      </c>
      <c r="BD33" s="21">
        <v>1</v>
      </c>
      <c r="BE33" s="21">
        <v>0</v>
      </c>
    </row>
    <row r="34" spans="2:57" ht="23.1" customHeight="1" x14ac:dyDescent="0.25">
      <c r="B34" s="36">
        <v>26</v>
      </c>
      <c r="C34" s="16" t="s">
        <v>419</v>
      </c>
      <c r="D34" s="32">
        <v>0</v>
      </c>
      <c r="E34" s="32">
        <v>1</v>
      </c>
      <c r="F34" s="58" t="s">
        <v>447</v>
      </c>
      <c r="G34" s="21">
        <v>0</v>
      </c>
      <c r="H34" s="21">
        <v>5</v>
      </c>
      <c r="I34" s="32">
        <v>0</v>
      </c>
      <c r="J34" s="32">
        <v>0</v>
      </c>
      <c r="K34" s="32">
        <v>0</v>
      </c>
      <c r="L34" s="32">
        <v>0</v>
      </c>
      <c r="M34" s="32">
        <v>0</v>
      </c>
      <c r="N34" s="32">
        <v>0</v>
      </c>
      <c r="O34" s="79">
        <v>0</v>
      </c>
      <c r="P34" s="79">
        <v>0</v>
      </c>
      <c r="Q34" s="19">
        <v>44406</v>
      </c>
      <c r="R34" s="21">
        <v>1</v>
      </c>
      <c r="S34" s="21">
        <v>0</v>
      </c>
      <c r="T34" s="21">
        <v>0</v>
      </c>
      <c r="U34" s="21">
        <v>0</v>
      </c>
      <c r="V34" s="21">
        <v>1</v>
      </c>
      <c r="W34" s="21">
        <v>1</v>
      </c>
      <c r="X34" s="21">
        <v>0</v>
      </c>
      <c r="Y34" s="21">
        <v>0</v>
      </c>
      <c r="Z34" s="21">
        <v>0</v>
      </c>
      <c r="AA34" s="21">
        <v>0</v>
      </c>
      <c r="AB34" s="21">
        <v>0</v>
      </c>
      <c r="AC34" s="65"/>
      <c r="AD34" s="24" t="s">
        <v>109</v>
      </c>
      <c r="AE34" s="18">
        <v>44406</v>
      </c>
      <c r="AF34" s="18">
        <v>44419</v>
      </c>
      <c r="AG34" s="18">
        <v>44420</v>
      </c>
      <c r="AH34" s="21">
        <v>1</v>
      </c>
      <c r="AI34" s="21"/>
      <c r="AJ34" s="21">
        <v>1</v>
      </c>
      <c r="AK34" s="21">
        <v>0</v>
      </c>
      <c r="AL34" s="21">
        <v>0</v>
      </c>
      <c r="AM34" s="21">
        <v>1</v>
      </c>
      <c r="AN34" s="21">
        <v>0</v>
      </c>
      <c r="AO34" s="21">
        <v>0</v>
      </c>
      <c r="AP34" s="21">
        <v>0</v>
      </c>
      <c r="AQ34" s="21">
        <v>0</v>
      </c>
      <c r="AR34" s="21">
        <v>0</v>
      </c>
      <c r="AS34" s="21">
        <v>0</v>
      </c>
      <c r="AT34" s="21">
        <v>0</v>
      </c>
      <c r="AU34" s="21">
        <v>1</v>
      </c>
      <c r="AV34" s="21">
        <v>0</v>
      </c>
      <c r="AW34" s="21">
        <v>0</v>
      </c>
      <c r="AX34" s="21">
        <v>1</v>
      </c>
      <c r="AY34" s="21">
        <v>0</v>
      </c>
      <c r="AZ34" s="21">
        <v>0</v>
      </c>
      <c r="BA34" s="21">
        <v>0</v>
      </c>
      <c r="BB34" s="21">
        <v>0</v>
      </c>
      <c r="BC34" s="21">
        <v>0</v>
      </c>
      <c r="BD34" s="21">
        <v>0</v>
      </c>
      <c r="BE34" s="21">
        <v>0</v>
      </c>
    </row>
    <row r="35" spans="2:57" ht="23.1" customHeight="1" x14ac:dyDescent="0.25">
      <c r="B35" s="36">
        <v>27</v>
      </c>
      <c r="C35" s="16" t="s">
        <v>420</v>
      </c>
      <c r="D35" s="32">
        <v>0</v>
      </c>
      <c r="E35" s="32">
        <v>1</v>
      </c>
      <c r="F35" s="58" t="s">
        <v>448</v>
      </c>
      <c r="G35" s="21">
        <v>0</v>
      </c>
      <c r="H35" s="21">
        <v>5</v>
      </c>
      <c r="I35" s="32">
        <v>0</v>
      </c>
      <c r="J35" s="32">
        <v>0</v>
      </c>
      <c r="K35" s="32">
        <v>0</v>
      </c>
      <c r="L35" s="32">
        <v>0</v>
      </c>
      <c r="M35" s="32">
        <v>0</v>
      </c>
      <c r="N35" s="32">
        <v>0</v>
      </c>
      <c r="O35" s="79">
        <v>0</v>
      </c>
      <c r="P35" s="79">
        <v>0</v>
      </c>
      <c r="Q35" s="19">
        <v>44406</v>
      </c>
      <c r="R35" s="21">
        <v>1</v>
      </c>
      <c r="S35" s="21">
        <v>0</v>
      </c>
      <c r="T35" s="21">
        <v>0</v>
      </c>
      <c r="U35" s="21">
        <v>0</v>
      </c>
      <c r="V35" s="21">
        <v>1</v>
      </c>
      <c r="W35" s="21">
        <v>1</v>
      </c>
      <c r="X35" s="21">
        <v>0</v>
      </c>
      <c r="Y35" s="21">
        <v>0</v>
      </c>
      <c r="Z35" s="21">
        <v>0</v>
      </c>
      <c r="AA35" s="21">
        <v>0</v>
      </c>
      <c r="AB35" s="21">
        <v>0</v>
      </c>
      <c r="AC35" s="64"/>
      <c r="AD35" s="24" t="s">
        <v>109</v>
      </c>
      <c r="AE35" s="18">
        <v>44406</v>
      </c>
      <c r="AF35" s="18">
        <v>44419</v>
      </c>
      <c r="AG35" s="18">
        <v>44452</v>
      </c>
      <c r="AH35" s="21"/>
      <c r="AI35" s="21">
        <v>1</v>
      </c>
      <c r="AJ35" s="21">
        <v>1</v>
      </c>
      <c r="AK35" s="21">
        <v>0</v>
      </c>
      <c r="AL35" s="21">
        <v>0</v>
      </c>
      <c r="AM35" s="21">
        <v>1</v>
      </c>
      <c r="AN35" s="21">
        <v>0</v>
      </c>
      <c r="AO35" s="21">
        <v>0</v>
      </c>
      <c r="AP35" s="21">
        <v>0</v>
      </c>
      <c r="AQ35" s="21">
        <v>0</v>
      </c>
      <c r="AR35" s="21">
        <v>0</v>
      </c>
      <c r="AS35" s="21">
        <v>0</v>
      </c>
      <c r="AT35" s="21">
        <v>0</v>
      </c>
      <c r="AU35" s="21">
        <v>1</v>
      </c>
      <c r="AV35" s="21">
        <v>0</v>
      </c>
      <c r="AW35" s="21">
        <v>0</v>
      </c>
      <c r="AX35" s="21">
        <v>1</v>
      </c>
      <c r="AY35" s="21">
        <v>0</v>
      </c>
      <c r="AZ35" s="21">
        <v>0</v>
      </c>
      <c r="BA35" s="21">
        <v>0</v>
      </c>
      <c r="BB35" s="21">
        <v>0</v>
      </c>
      <c r="BC35" s="21">
        <v>0</v>
      </c>
      <c r="BD35" s="21">
        <v>0</v>
      </c>
      <c r="BE35" s="21">
        <v>0</v>
      </c>
    </row>
    <row r="36" spans="2:57" ht="23.1" customHeight="1" x14ac:dyDescent="0.25">
      <c r="B36" s="36">
        <v>28</v>
      </c>
      <c r="C36" s="16" t="s">
        <v>421</v>
      </c>
      <c r="D36" s="32">
        <v>0</v>
      </c>
      <c r="E36" s="32">
        <v>1</v>
      </c>
      <c r="F36" s="58" t="s">
        <v>449</v>
      </c>
      <c r="G36" s="21">
        <v>0</v>
      </c>
      <c r="H36" s="21">
        <v>1</v>
      </c>
      <c r="I36" s="32">
        <v>0</v>
      </c>
      <c r="J36" s="32">
        <v>0</v>
      </c>
      <c r="K36" s="32">
        <v>0</v>
      </c>
      <c r="L36" s="32">
        <v>0</v>
      </c>
      <c r="M36" s="32">
        <v>0</v>
      </c>
      <c r="N36" s="32">
        <v>0</v>
      </c>
      <c r="O36" s="79">
        <v>0</v>
      </c>
      <c r="P36" s="79">
        <v>0</v>
      </c>
      <c r="Q36" s="19">
        <v>44406</v>
      </c>
      <c r="R36" s="21">
        <v>1</v>
      </c>
      <c r="S36" s="21">
        <v>0</v>
      </c>
      <c r="T36" s="21">
        <v>0</v>
      </c>
      <c r="U36" s="21">
        <v>0</v>
      </c>
      <c r="V36" s="21">
        <v>1</v>
      </c>
      <c r="W36" s="21">
        <v>1</v>
      </c>
      <c r="X36" s="21">
        <v>0</v>
      </c>
      <c r="Y36" s="21">
        <v>0</v>
      </c>
      <c r="Z36" s="21">
        <v>0</v>
      </c>
      <c r="AA36" s="21">
        <v>0</v>
      </c>
      <c r="AB36" s="21">
        <v>0</v>
      </c>
      <c r="AC36" s="22"/>
      <c r="AD36" s="24" t="s">
        <v>109</v>
      </c>
      <c r="AE36" s="18">
        <v>44406</v>
      </c>
      <c r="AF36" s="18">
        <v>44419</v>
      </c>
      <c r="AG36" s="18">
        <v>44452</v>
      </c>
      <c r="AH36" s="21"/>
      <c r="AI36" s="21">
        <v>1</v>
      </c>
      <c r="AJ36" s="21">
        <v>1</v>
      </c>
      <c r="AK36" s="21">
        <v>0</v>
      </c>
      <c r="AL36" s="21">
        <v>1</v>
      </c>
      <c r="AM36" s="21">
        <v>0</v>
      </c>
      <c r="AN36" s="21">
        <v>0</v>
      </c>
      <c r="AO36" s="21">
        <v>0</v>
      </c>
      <c r="AP36" s="21">
        <v>0</v>
      </c>
      <c r="AQ36" s="21">
        <v>0</v>
      </c>
      <c r="AR36" s="21">
        <v>0</v>
      </c>
      <c r="AS36" s="21">
        <v>0</v>
      </c>
      <c r="AT36" s="21">
        <v>0</v>
      </c>
      <c r="AU36" s="21">
        <v>1</v>
      </c>
      <c r="AV36" s="21">
        <v>0</v>
      </c>
      <c r="AW36" s="21">
        <v>0</v>
      </c>
      <c r="AX36" s="21">
        <v>1</v>
      </c>
      <c r="AY36" s="21">
        <v>0</v>
      </c>
      <c r="AZ36" s="21">
        <v>0</v>
      </c>
      <c r="BA36" s="21">
        <v>0</v>
      </c>
      <c r="BB36" s="21">
        <v>0</v>
      </c>
      <c r="BC36" s="21">
        <v>0</v>
      </c>
      <c r="BD36" s="21">
        <v>0</v>
      </c>
      <c r="BE36" s="21">
        <v>0</v>
      </c>
    </row>
    <row r="37" spans="2:57" s="45" customFormat="1" ht="26.25" customHeight="1" x14ac:dyDescent="0.25">
      <c r="B37" s="101" t="s">
        <v>71</v>
      </c>
      <c r="C37" s="101"/>
      <c r="D37" s="71">
        <f>SUM(D9:D36)</f>
        <v>6</v>
      </c>
      <c r="E37" s="71">
        <f>SUM(E9:E36)</f>
        <v>22</v>
      </c>
      <c r="F37" s="11"/>
      <c r="G37" s="71">
        <f t="shared" ref="G37:P37" si="0">SUM(G9:G36)</f>
        <v>0</v>
      </c>
      <c r="H37" s="71">
        <f t="shared" si="0"/>
        <v>77</v>
      </c>
      <c r="I37" s="71">
        <f t="shared" si="0"/>
        <v>1</v>
      </c>
      <c r="J37" s="71">
        <f t="shared" si="0"/>
        <v>0</v>
      </c>
      <c r="K37" s="71">
        <f t="shared" si="0"/>
        <v>0</v>
      </c>
      <c r="L37" s="71">
        <f t="shared" si="0"/>
        <v>0</v>
      </c>
      <c r="M37" s="71">
        <f t="shared" si="0"/>
        <v>1</v>
      </c>
      <c r="N37" s="71">
        <f t="shared" si="0"/>
        <v>0</v>
      </c>
      <c r="O37" s="71">
        <f t="shared" si="0"/>
        <v>0</v>
      </c>
      <c r="P37" s="71">
        <f t="shared" si="0"/>
        <v>0</v>
      </c>
      <c r="Q37" s="11"/>
      <c r="R37" s="71">
        <f>T37</f>
        <v>0</v>
      </c>
      <c r="S37" s="71">
        <f t="shared" ref="S37:AB37" si="1">SUM(S9:S36)</f>
        <v>0</v>
      </c>
      <c r="T37" s="71">
        <f t="shared" si="1"/>
        <v>0</v>
      </c>
      <c r="U37" s="71">
        <f t="shared" si="1"/>
        <v>0</v>
      </c>
      <c r="V37" s="71">
        <f t="shared" si="1"/>
        <v>28</v>
      </c>
      <c r="W37" s="71">
        <f t="shared" si="1"/>
        <v>28</v>
      </c>
      <c r="X37" s="71">
        <f t="shared" si="1"/>
        <v>0</v>
      </c>
      <c r="Y37" s="71">
        <f t="shared" si="1"/>
        <v>0</v>
      </c>
      <c r="Z37" s="71">
        <f t="shared" si="1"/>
        <v>0</v>
      </c>
      <c r="AA37" s="71">
        <f t="shared" si="1"/>
        <v>0</v>
      </c>
      <c r="AB37" s="71">
        <f t="shared" si="1"/>
        <v>0</v>
      </c>
      <c r="AC37" s="11"/>
      <c r="AD37" s="71">
        <v>0</v>
      </c>
      <c r="AE37" s="71">
        <v>0</v>
      </c>
      <c r="AF37" s="71">
        <v>0</v>
      </c>
      <c r="AG37" s="71">
        <v>0</v>
      </c>
      <c r="AH37" s="71">
        <f t="shared" ref="AH37:BE37" si="2">SUM(AH9:AH36)</f>
        <v>8</v>
      </c>
      <c r="AI37" s="71">
        <f t="shared" si="2"/>
        <v>20</v>
      </c>
      <c r="AJ37" s="71">
        <f t="shared" si="2"/>
        <v>28</v>
      </c>
      <c r="AK37" s="71">
        <f t="shared" si="2"/>
        <v>0</v>
      </c>
      <c r="AL37" s="71">
        <f t="shared" si="2"/>
        <v>3</v>
      </c>
      <c r="AM37" s="71">
        <f t="shared" si="2"/>
        <v>9</v>
      </c>
      <c r="AN37" s="71">
        <f t="shared" si="2"/>
        <v>15</v>
      </c>
      <c r="AO37" s="71">
        <f t="shared" si="2"/>
        <v>0</v>
      </c>
      <c r="AP37" s="71">
        <f t="shared" si="2"/>
        <v>0</v>
      </c>
      <c r="AQ37" s="71">
        <f t="shared" si="2"/>
        <v>1</v>
      </c>
      <c r="AR37" s="71">
        <f t="shared" si="2"/>
        <v>0</v>
      </c>
      <c r="AS37" s="71">
        <f t="shared" si="2"/>
        <v>0</v>
      </c>
      <c r="AT37" s="71">
        <f t="shared" si="2"/>
        <v>0</v>
      </c>
      <c r="AU37" s="71">
        <f t="shared" si="2"/>
        <v>9</v>
      </c>
      <c r="AV37" s="71">
        <f t="shared" si="2"/>
        <v>10</v>
      </c>
      <c r="AW37" s="71">
        <f t="shared" si="2"/>
        <v>9</v>
      </c>
      <c r="AX37" s="71">
        <f t="shared" si="2"/>
        <v>22</v>
      </c>
      <c r="AY37" s="71">
        <f t="shared" si="2"/>
        <v>0</v>
      </c>
      <c r="AZ37" s="71">
        <f t="shared" si="2"/>
        <v>0</v>
      </c>
      <c r="BA37" s="71">
        <f t="shared" si="2"/>
        <v>0</v>
      </c>
      <c r="BB37" s="71">
        <f t="shared" si="2"/>
        <v>0</v>
      </c>
      <c r="BC37" s="71">
        <f t="shared" si="2"/>
        <v>0</v>
      </c>
      <c r="BD37" s="71">
        <f t="shared" si="2"/>
        <v>6</v>
      </c>
      <c r="BE37" s="71">
        <f t="shared" si="2"/>
        <v>0</v>
      </c>
    </row>
    <row r="38" spans="2:57" ht="23.1" customHeight="1" x14ac:dyDescent="0.25"/>
    <row r="39" spans="2:57" ht="23.1" customHeight="1" x14ac:dyDescent="0.25"/>
    <row r="40" spans="2:57" ht="23.1" customHeight="1" x14ac:dyDescent="0.25"/>
    <row r="41"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37:C37"/>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42"/>
  <sheetViews>
    <sheetView showGridLines="0" workbookViewId="0">
      <pane ySplit="8" topLeftCell="A26" activePane="bottomLeft" state="frozen"/>
      <selection pane="bottomLeft" activeCell="A38" sqref="A38"/>
    </sheetView>
  </sheetViews>
  <sheetFormatPr baseColWidth="10" defaultRowHeight="15" x14ac:dyDescent="0.25"/>
  <cols>
    <col min="1" max="1" width="3" style="5" customWidth="1"/>
    <col min="2" max="2" width="4.28515625" style="5" customWidth="1"/>
    <col min="3" max="3" width="13.140625" style="5" customWidth="1"/>
    <col min="4" max="4" width="4.5703125" style="5" customWidth="1"/>
    <col min="5" max="5" width="4.7109375" style="5" customWidth="1"/>
    <col min="6" max="6" width="49.285156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4.4257812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29" width="11.42578125" style="5"/>
    <col min="30" max="30" width="16.28515625" style="5" customWidth="1"/>
    <col min="31" max="33" width="11.42578125" style="5"/>
    <col min="34" max="40" width="5" style="5" customWidth="1"/>
    <col min="41" max="41" width="10.85546875" style="5" customWidth="1"/>
    <col min="42" max="44" width="5" style="5" customWidth="1"/>
    <col min="45" max="45" width="8" style="5" customWidth="1"/>
    <col min="46" max="52" width="5" style="5" customWidth="1"/>
    <col min="53" max="53" width="5.28515625" style="5" customWidth="1"/>
    <col min="54" max="57" width="5" style="5" customWidth="1"/>
    <col min="58" max="16384" width="11.42578125" style="5"/>
  </cols>
  <sheetData>
    <row r="2" spans="2:110" ht="81.75" customHeight="1" thickBot="1" x14ac:dyDescent="0.3">
      <c r="B2" s="118" t="s">
        <v>116</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5.5" customHeight="1" x14ac:dyDescent="0.25">
      <c r="B9" s="36" t="s">
        <v>88</v>
      </c>
      <c r="C9" s="16" t="s">
        <v>466</v>
      </c>
      <c r="D9" s="32">
        <v>0</v>
      </c>
      <c r="E9" s="32">
        <v>1</v>
      </c>
      <c r="F9" s="58" t="s">
        <v>495</v>
      </c>
      <c r="G9" s="32">
        <v>0</v>
      </c>
      <c r="H9" s="21">
        <v>2</v>
      </c>
      <c r="I9" s="32">
        <v>0</v>
      </c>
      <c r="J9" s="32">
        <v>0</v>
      </c>
      <c r="K9" s="32">
        <v>0</v>
      </c>
      <c r="L9" s="32">
        <v>0</v>
      </c>
      <c r="M9" s="32">
        <v>0</v>
      </c>
      <c r="N9" s="32">
        <v>0</v>
      </c>
      <c r="O9" s="32">
        <v>0</v>
      </c>
      <c r="P9" s="32">
        <v>0</v>
      </c>
      <c r="Q9" s="19">
        <v>44417</v>
      </c>
      <c r="R9" s="21">
        <v>1</v>
      </c>
      <c r="S9" s="21">
        <v>0</v>
      </c>
      <c r="T9" s="21">
        <v>0</v>
      </c>
      <c r="U9" s="21">
        <v>0</v>
      </c>
      <c r="V9" s="21">
        <v>1</v>
      </c>
      <c r="W9" s="21">
        <v>1</v>
      </c>
      <c r="X9" s="21">
        <v>0</v>
      </c>
      <c r="Y9" s="21">
        <v>0</v>
      </c>
      <c r="Z9" s="21">
        <v>0</v>
      </c>
      <c r="AA9" s="21">
        <v>0</v>
      </c>
      <c r="AB9" s="21">
        <v>0</v>
      </c>
      <c r="AC9" s="22"/>
      <c r="AD9" s="24" t="s">
        <v>109</v>
      </c>
      <c r="AE9" s="18">
        <v>44417</v>
      </c>
      <c r="AF9" s="18">
        <v>44420</v>
      </c>
      <c r="AG9" s="18">
        <v>44452</v>
      </c>
      <c r="AH9" s="21">
        <v>1</v>
      </c>
      <c r="AI9" s="21">
        <v>0</v>
      </c>
      <c r="AJ9" s="21">
        <v>1</v>
      </c>
      <c r="AK9" s="21">
        <v>0</v>
      </c>
      <c r="AL9" s="21">
        <v>0</v>
      </c>
      <c r="AM9" s="21">
        <v>0</v>
      </c>
      <c r="AN9" s="21">
        <v>1</v>
      </c>
      <c r="AO9" s="26">
        <v>0</v>
      </c>
      <c r="AP9" s="26">
        <v>0</v>
      </c>
      <c r="AQ9" s="26">
        <v>0</v>
      </c>
      <c r="AR9" s="26">
        <v>0</v>
      </c>
      <c r="AS9" s="26">
        <v>0</v>
      </c>
      <c r="AT9" s="26">
        <v>0</v>
      </c>
      <c r="AU9" s="26">
        <v>0</v>
      </c>
      <c r="AV9" s="21">
        <v>1</v>
      </c>
      <c r="AW9" s="21">
        <v>0</v>
      </c>
      <c r="AX9" s="21">
        <v>1</v>
      </c>
      <c r="AY9" s="21">
        <v>0</v>
      </c>
      <c r="AZ9" s="21">
        <v>0</v>
      </c>
      <c r="BA9" s="21">
        <v>0</v>
      </c>
      <c r="BB9" s="21">
        <v>0</v>
      </c>
      <c r="BC9" s="21">
        <v>0</v>
      </c>
      <c r="BD9" s="21">
        <v>0</v>
      </c>
      <c r="BE9" s="21">
        <v>0</v>
      </c>
    </row>
    <row r="10" spans="2:110" ht="23.1" customHeight="1" x14ac:dyDescent="0.25">
      <c r="B10" s="36" t="s">
        <v>89</v>
      </c>
      <c r="C10" s="16" t="s">
        <v>467</v>
      </c>
      <c r="D10" s="32">
        <v>0</v>
      </c>
      <c r="E10" s="32">
        <v>1</v>
      </c>
      <c r="F10" s="58" t="s">
        <v>496</v>
      </c>
      <c r="G10" s="32">
        <v>0</v>
      </c>
      <c r="H10" s="21">
        <v>4</v>
      </c>
      <c r="I10" s="32">
        <v>0</v>
      </c>
      <c r="J10" s="32">
        <v>0</v>
      </c>
      <c r="K10" s="32">
        <v>0</v>
      </c>
      <c r="L10" s="32">
        <v>0</v>
      </c>
      <c r="M10" s="32">
        <v>0</v>
      </c>
      <c r="N10" s="32">
        <v>0</v>
      </c>
      <c r="O10" s="32">
        <v>0</v>
      </c>
      <c r="P10" s="32">
        <v>0</v>
      </c>
      <c r="Q10" s="19">
        <v>44417</v>
      </c>
      <c r="R10" s="21">
        <v>1</v>
      </c>
      <c r="S10" s="21">
        <v>0</v>
      </c>
      <c r="T10" s="21">
        <v>0</v>
      </c>
      <c r="U10" s="21">
        <v>0</v>
      </c>
      <c r="V10" s="21">
        <v>1</v>
      </c>
      <c r="W10" s="21">
        <v>1</v>
      </c>
      <c r="X10" s="21">
        <v>0</v>
      </c>
      <c r="Y10" s="21">
        <v>0</v>
      </c>
      <c r="Z10" s="21">
        <v>0</v>
      </c>
      <c r="AA10" s="21">
        <v>0</v>
      </c>
      <c r="AB10" s="21">
        <v>0</v>
      </c>
      <c r="AC10" s="22"/>
      <c r="AD10" s="24" t="s">
        <v>109</v>
      </c>
      <c r="AE10" s="18">
        <v>44418</v>
      </c>
      <c r="AF10" s="18">
        <v>44420</v>
      </c>
      <c r="AG10" s="18">
        <v>44452</v>
      </c>
      <c r="AH10" s="21">
        <v>0</v>
      </c>
      <c r="AI10" s="21">
        <v>1</v>
      </c>
      <c r="AJ10" s="21">
        <v>1</v>
      </c>
      <c r="AK10" s="21">
        <v>0</v>
      </c>
      <c r="AL10" s="21">
        <v>0</v>
      </c>
      <c r="AM10" s="21">
        <v>0</v>
      </c>
      <c r="AN10" s="21">
        <v>0</v>
      </c>
      <c r="AO10" s="21">
        <v>1</v>
      </c>
      <c r="AP10" s="26">
        <v>0</v>
      </c>
      <c r="AQ10" s="26">
        <v>0</v>
      </c>
      <c r="AR10" s="26">
        <v>0</v>
      </c>
      <c r="AS10" s="26">
        <v>0</v>
      </c>
      <c r="AT10" s="26">
        <v>0</v>
      </c>
      <c r="AU10" s="26">
        <v>0</v>
      </c>
      <c r="AV10" s="26">
        <v>0</v>
      </c>
      <c r="AW10" s="21">
        <v>1</v>
      </c>
      <c r="AX10" s="21">
        <v>1</v>
      </c>
      <c r="AY10" s="21">
        <v>0</v>
      </c>
      <c r="AZ10" s="21">
        <v>0</v>
      </c>
      <c r="BA10" s="21">
        <v>0</v>
      </c>
      <c r="BB10" s="21">
        <v>0</v>
      </c>
      <c r="BC10" s="21">
        <v>0</v>
      </c>
      <c r="BD10" s="21">
        <v>0</v>
      </c>
      <c r="BE10" s="21">
        <v>0</v>
      </c>
    </row>
    <row r="11" spans="2:110" ht="23.1" customHeight="1" x14ac:dyDescent="0.25">
      <c r="B11" s="36" t="s">
        <v>90</v>
      </c>
      <c r="C11" s="16" t="s">
        <v>468</v>
      </c>
      <c r="D11" s="32">
        <v>0</v>
      </c>
      <c r="E11" s="32">
        <v>1</v>
      </c>
      <c r="F11" s="58" t="s">
        <v>497</v>
      </c>
      <c r="G11" s="32">
        <v>0</v>
      </c>
      <c r="H11" s="21">
        <v>0</v>
      </c>
      <c r="I11" s="21">
        <v>2</v>
      </c>
      <c r="J11" s="32">
        <v>0</v>
      </c>
      <c r="K11" s="32">
        <v>0</v>
      </c>
      <c r="L11" s="32">
        <v>0</v>
      </c>
      <c r="M11" s="32">
        <v>0</v>
      </c>
      <c r="N11" s="21">
        <v>1</v>
      </c>
      <c r="O11" s="32">
        <v>0</v>
      </c>
      <c r="P11" s="32">
        <v>0</v>
      </c>
      <c r="Q11" s="19">
        <v>44417</v>
      </c>
      <c r="R11" s="21">
        <v>1</v>
      </c>
      <c r="S11" s="21">
        <v>0</v>
      </c>
      <c r="T11" s="21">
        <v>0</v>
      </c>
      <c r="U11" s="21">
        <v>0</v>
      </c>
      <c r="V11" s="21">
        <v>1</v>
      </c>
      <c r="W11" s="21">
        <v>1</v>
      </c>
      <c r="X11" s="21">
        <v>0</v>
      </c>
      <c r="Y11" s="21">
        <v>0</v>
      </c>
      <c r="Z11" s="21">
        <v>0</v>
      </c>
      <c r="AA11" s="21">
        <v>0</v>
      </c>
      <c r="AB11" s="21">
        <v>0</v>
      </c>
      <c r="AC11" s="22"/>
      <c r="AD11" s="24" t="s">
        <v>382</v>
      </c>
      <c r="AE11" s="18">
        <v>44418</v>
      </c>
      <c r="AF11" s="18">
        <v>44419</v>
      </c>
      <c r="AG11" s="18">
        <v>44420</v>
      </c>
      <c r="AH11" s="21">
        <v>0</v>
      </c>
      <c r="AI11" s="21">
        <v>1</v>
      </c>
      <c r="AJ11" s="21">
        <v>1</v>
      </c>
      <c r="AK11" s="21">
        <v>0</v>
      </c>
      <c r="AL11" s="21">
        <v>0</v>
      </c>
      <c r="AM11" s="21">
        <v>0</v>
      </c>
      <c r="AN11" s="21">
        <v>1</v>
      </c>
      <c r="AO11" s="21">
        <v>0</v>
      </c>
      <c r="AP11" s="26">
        <v>0</v>
      </c>
      <c r="AQ11" s="26">
        <v>0</v>
      </c>
      <c r="AR11" s="26">
        <v>0</v>
      </c>
      <c r="AS11" s="26">
        <v>0</v>
      </c>
      <c r="AT11" s="26">
        <v>0</v>
      </c>
      <c r="AU11" s="26">
        <v>0</v>
      </c>
      <c r="AV11" s="26">
        <v>0</v>
      </c>
      <c r="AW11" s="21">
        <v>1</v>
      </c>
      <c r="AX11" s="21"/>
      <c r="AY11" s="21">
        <v>0</v>
      </c>
      <c r="AZ11" s="21">
        <v>0</v>
      </c>
      <c r="BA11" s="21">
        <v>0</v>
      </c>
      <c r="BB11" s="21">
        <v>0</v>
      </c>
      <c r="BC11" s="21">
        <v>0</v>
      </c>
      <c r="BD11" s="21">
        <v>1</v>
      </c>
      <c r="BE11" s="21">
        <v>0</v>
      </c>
    </row>
    <row r="12" spans="2:110" ht="23.1" customHeight="1" x14ac:dyDescent="0.25">
      <c r="B12" s="36" t="s">
        <v>91</v>
      </c>
      <c r="C12" s="16" t="s">
        <v>469</v>
      </c>
      <c r="D12" s="32">
        <v>0</v>
      </c>
      <c r="E12" s="32">
        <v>1</v>
      </c>
      <c r="F12" s="58" t="s">
        <v>498</v>
      </c>
      <c r="G12" s="32">
        <v>0</v>
      </c>
      <c r="H12" s="21">
        <v>1</v>
      </c>
      <c r="I12" s="32">
        <v>0</v>
      </c>
      <c r="J12" s="32">
        <v>0</v>
      </c>
      <c r="K12" s="32">
        <v>0</v>
      </c>
      <c r="L12" s="32">
        <v>0</v>
      </c>
      <c r="M12" s="32">
        <v>0</v>
      </c>
      <c r="N12" s="32">
        <v>0</v>
      </c>
      <c r="O12" s="32">
        <v>0</v>
      </c>
      <c r="P12" s="32">
        <v>0</v>
      </c>
      <c r="Q12" s="19">
        <v>44417</v>
      </c>
      <c r="R12" s="21">
        <v>1</v>
      </c>
      <c r="S12" s="21">
        <v>0</v>
      </c>
      <c r="T12" s="21">
        <v>0</v>
      </c>
      <c r="U12" s="21">
        <v>0</v>
      </c>
      <c r="V12" s="21">
        <v>1</v>
      </c>
      <c r="W12" s="21">
        <v>1</v>
      </c>
      <c r="X12" s="21">
        <v>0</v>
      </c>
      <c r="Y12" s="21">
        <v>0</v>
      </c>
      <c r="Z12" s="21">
        <v>0</v>
      </c>
      <c r="AA12" s="21">
        <v>0</v>
      </c>
      <c r="AB12" s="21">
        <v>0</v>
      </c>
      <c r="AC12" s="22"/>
      <c r="AD12" s="24" t="s">
        <v>109</v>
      </c>
      <c r="AE12" s="18">
        <v>44418</v>
      </c>
      <c r="AF12" s="18">
        <v>44420</v>
      </c>
      <c r="AG12" s="18">
        <v>44452</v>
      </c>
      <c r="AH12" s="21">
        <v>0</v>
      </c>
      <c r="AI12" s="21">
        <v>1</v>
      </c>
      <c r="AJ12" s="21">
        <v>1</v>
      </c>
      <c r="AK12" s="21">
        <v>0</v>
      </c>
      <c r="AL12" s="21">
        <v>0</v>
      </c>
      <c r="AM12" s="21">
        <v>0</v>
      </c>
      <c r="AN12" s="21">
        <v>0</v>
      </c>
      <c r="AO12" s="21">
        <v>0</v>
      </c>
      <c r="AP12" s="26">
        <v>0</v>
      </c>
      <c r="AQ12" s="21">
        <v>1</v>
      </c>
      <c r="AR12" s="26">
        <v>0</v>
      </c>
      <c r="AS12" s="26">
        <v>0</v>
      </c>
      <c r="AT12" s="26">
        <v>0</v>
      </c>
      <c r="AU12" s="26">
        <v>0</v>
      </c>
      <c r="AV12" s="21">
        <v>0</v>
      </c>
      <c r="AW12" s="21">
        <v>1</v>
      </c>
      <c r="AX12" s="21">
        <v>1</v>
      </c>
      <c r="AY12" s="21">
        <v>0</v>
      </c>
      <c r="AZ12" s="21">
        <v>0</v>
      </c>
      <c r="BA12" s="21">
        <v>0</v>
      </c>
      <c r="BB12" s="21">
        <v>0</v>
      </c>
      <c r="BC12" s="21">
        <v>0</v>
      </c>
      <c r="BD12" s="21">
        <v>0</v>
      </c>
      <c r="BE12" s="21">
        <v>0</v>
      </c>
    </row>
    <row r="13" spans="2:110" ht="23.1" customHeight="1" x14ac:dyDescent="0.25">
      <c r="B13" s="36" t="s">
        <v>92</v>
      </c>
      <c r="C13" s="16" t="s">
        <v>470</v>
      </c>
      <c r="D13" s="32">
        <v>0</v>
      </c>
      <c r="E13" s="32">
        <v>1</v>
      </c>
      <c r="F13" s="58" t="s">
        <v>499</v>
      </c>
      <c r="G13" s="32">
        <v>0</v>
      </c>
      <c r="H13" s="21">
        <v>2</v>
      </c>
      <c r="I13" s="32">
        <v>0</v>
      </c>
      <c r="J13" s="32">
        <v>0</v>
      </c>
      <c r="K13" s="32">
        <v>0</v>
      </c>
      <c r="L13" s="32">
        <v>0</v>
      </c>
      <c r="M13" s="32">
        <v>0</v>
      </c>
      <c r="N13" s="32">
        <v>0</v>
      </c>
      <c r="O13" s="32">
        <v>0</v>
      </c>
      <c r="P13" s="32">
        <v>0</v>
      </c>
      <c r="Q13" s="19">
        <v>44417</v>
      </c>
      <c r="R13" s="21">
        <v>1</v>
      </c>
      <c r="S13" s="21">
        <v>0</v>
      </c>
      <c r="T13" s="21">
        <v>0</v>
      </c>
      <c r="U13" s="21">
        <v>0</v>
      </c>
      <c r="V13" s="21">
        <v>1</v>
      </c>
      <c r="W13" s="21">
        <v>1</v>
      </c>
      <c r="X13" s="21">
        <v>0</v>
      </c>
      <c r="Y13" s="21">
        <v>0</v>
      </c>
      <c r="Z13" s="21">
        <v>0</v>
      </c>
      <c r="AA13" s="21">
        <v>0</v>
      </c>
      <c r="AB13" s="21">
        <v>0</v>
      </c>
      <c r="AC13" s="22"/>
      <c r="AD13" s="24" t="s">
        <v>109</v>
      </c>
      <c r="AE13" s="18">
        <v>44418</v>
      </c>
      <c r="AF13" s="18">
        <v>44427</v>
      </c>
      <c r="AG13" s="18">
        <v>44428</v>
      </c>
      <c r="AH13" s="21">
        <v>1</v>
      </c>
      <c r="AI13" s="21">
        <v>0</v>
      </c>
      <c r="AJ13" s="21">
        <v>1</v>
      </c>
      <c r="AK13" s="21">
        <v>0</v>
      </c>
      <c r="AL13" s="21">
        <v>0</v>
      </c>
      <c r="AM13" s="21">
        <v>0</v>
      </c>
      <c r="AN13" s="21">
        <v>1</v>
      </c>
      <c r="AO13" s="21">
        <v>0</v>
      </c>
      <c r="AP13" s="26">
        <v>0</v>
      </c>
      <c r="AQ13" s="26">
        <v>0</v>
      </c>
      <c r="AR13" s="26">
        <v>0</v>
      </c>
      <c r="AS13" s="21" t="s">
        <v>524</v>
      </c>
      <c r="AT13" s="26">
        <v>0</v>
      </c>
      <c r="AU13" s="26">
        <v>0</v>
      </c>
      <c r="AV13" s="21">
        <v>1</v>
      </c>
      <c r="AW13" s="21">
        <v>0</v>
      </c>
      <c r="AX13" s="21">
        <v>1</v>
      </c>
      <c r="AY13" s="21">
        <v>0</v>
      </c>
      <c r="AZ13" s="21">
        <v>0</v>
      </c>
      <c r="BA13" s="21">
        <v>0</v>
      </c>
      <c r="BB13" s="21">
        <v>0</v>
      </c>
      <c r="BC13" s="21">
        <v>0</v>
      </c>
      <c r="BD13" s="21">
        <v>0</v>
      </c>
      <c r="BE13" s="21">
        <v>0</v>
      </c>
    </row>
    <row r="14" spans="2:110" ht="23.1" customHeight="1" x14ac:dyDescent="0.25">
      <c r="B14" s="36" t="s">
        <v>93</v>
      </c>
      <c r="C14" s="16" t="s">
        <v>471</v>
      </c>
      <c r="D14" s="32">
        <v>0</v>
      </c>
      <c r="E14" s="32">
        <v>1</v>
      </c>
      <c r="F14" s="58" t="s">
        <v>500</v>
      </c>
      <c r="G14" s="32">
        <v>0</v>
      </c>
      <c r="H14" s="21">
        <v>1</v>
      </c>
      <c r="I14" s="32">
        <v>0</v>
      </c>
      <c r="J14" s="32">
        <v>0</v>
      </c>
      <c r="K14" s="32">
        <v>0</v>
      </c>
      <c r="L14" s="32">
        <v>0</v>
      </c>
      <c r="M14" s="32">
        <v>0</v>
      </c>
      <c r="N14" s="32">
        <v>0</v>
      </c>
      <c r="O14" s="32">
        <v>0</v>
      </c>
      <c r="P14" s="32">
        <v>0</v>
      </c>
      <c r="Q14" s="19">
        <v>44417</v>
      </c>
      <c r="R14" s="21">
        <v>1</v>
      </c>
      <c r="S14" s="21">
        <v>0</v>
      </c>
      <c r="T14" s="21">
        <v>0</v>
      </c>
      <c r="U14" s="21">
        <v>0</v>
      </c>
      <c r="V14" s="21">
        <v>1</v>
      </c>
      <c r="W14" s="21">
        <v>1</v>
      </c>
      <c r="X14" s="21">
        <v>0</v>
      </c>
      <c r="Y14" s="21">
        <v>0</v>
      </c>
      <c r="Z14" s="21">
        <v>0</v>
      </c>
      <c r="AA14" s="21">
        <v>0</v>
      </c>
      <c r="AB14" s="21">
        <v>0</v>
      </c>
      <c r="AC14" s="22"/>
      <c r="AD14" s="24" t="s">
        <v>109</v>
      </c>
      <c r="AE14" s="18">
        <v>44418</v>
      </c>
      <c r="AF14" s="18">
        <v>44420</v>
      </c>
      <c r="AG14" s="18">
        <v>44452</v>
      </c>
      <c r="AH14" s="21">
        <v>0</v>
      </c>
      <c r="AI14" s="21">
        <v>1</v>
      </c>
      <c r="AJ14" s="21">
        <v>1</v>
      </c>
      <c r="AK14" s="21">
        <v>0</v>
      </c>
      <c r="AL14" s="21">
        <v>0</v>
      </c>
      <c r="AM14" s="21">
        <v>0</v>
      </c>
      <c r="AN14" s="21">
        <v>1</v>
      </c>
      <c r="AO14" s="21">
        <v>0</v>
      </c>
      <c r="AP14" s="26">
        <v>0</v>
      </c>
      <c r="AQ14" s="26">
        <v>0</v>
      </c>
      <c r="AR14" s="26">
        <v>0</v>
      </c>
      <c r="AS14" s="26">
        <v>0</v>
      </c>
      <c r="AT14" s="26">
        <v>0</v>
      </c>
      <c r="AU14" s="26">
        <v>0</v>
      </c>
      <c r="AV14" s="21">
        <v>0</v>
      </c>
      <c r="AW14" s="21">
        <v>1</v>
      </c>
      <c r="AX14" s="21">
        <v>1</v>
      </c>
      <c r="AY14" s="21">
        <v>0</v>
      </c>
      <c r="AZ14" s="21">
        <v>0</v>
      </c>
      <c r="BA14" s="21">
        <v>0</v>
      </c>
      <c r="BB14" s="21">
        <v>0</v>
      </c>
      <c r="BC14" s="21">
        <v>0</v>
      </c>
      <c r="BD14" s="21">
        <v>0</v>
      </c>
      <c r="BE14" s="21">
        <v>0</v>
      </c>
    </row>
    <row r="15" spans="2:110" ht="23.1" customHeight="1" x14ac:dyDescent="0.25">
      <c r="B15" s="36" t="s">
        <v>94</v>
      </c>
      <c r="C15" s="16" t="s">
        <v>472</v>
      </c>
      <c r="D15" s="32">
        <v>0</v>
      </c>
      <c r="E15" s="32">
        <v>1</v>
      </c>
      <c r="F15" s="58" t="s">
        <v>501</v>
      </c>
      <c r="G15" s="32">
        <v>0</v>
      </c>
      <c r="H15" s="21">
        <v>1</v>
      </c>
      <c r="I15" s="32">
        <v>0</v>
      </c>
      <c r="J15" s="32">
        <v>0</v>
      </c>
      <c r="K15" s="32">
        <v>0</v>
      </c>
      <c r="L15" s="32">
        <v>0</v>
      </c>
      <c r="M15" s="32">
        <v>0</v>
      </c>
      <c r="N15" s="32">
        <v>0</v>
      </c>
      <c r="O15" s="32">
        <v>0</v>
      </c>
      <c r="P15" s="32">
        <v>0</v>
      </c>
      <c r="Q15" s="19">
        <v>44417</v>
      </c>
      <c r="R15" s="21">
        <v>1</v>
      </c>
      <c r="S15" s="21">
        <v>0</v>
      </c>
      <c r="T15" s="21">
        <v>0</v>
      </c>
      <c r="U15" s="21">
        <v>0</v>
      </c>
      <c r="V15" s="21">
        <v>1</v>
      </c>
      <c r="W15" s="21">
        <v>1</v>
      </c>
      <c r="X15" s="21">
        <v>0</v>
      </c>
      <c r="Y15" s="21">
        <v>0</v>
      </c>
      <c r="Z15" s="21">
        <v>0</v>
      </c>
      <c r="AA15" s="21">
        <v>0</v>
      </c>
      <c r="AB15" s="21">
        <v>0</v>
      </c>
      <c r="AC15" s="22"/>
      <c r="AD15" s="24" t="s">
        <v>109</v>
      </c>
      <c r="AE15" s="18">
        <v>44418</v>
      </c>
      <c r="AF15" s="18">
        <v>44419</v>
      </c>
      <c r="AG15" s="18">
        <v>44452</v>
      </c>
      <c r="AH15" s="21">
        <v>1</v>
      </c>
      <c r="AI15" s="21">
        <v>0</v>
      </c>
      <c r="AJ15" s="21">
        <v>1</v>
      </c>
      <c r="AK15" s="21">
        <v>0</v>
      </c>
      <c r="AL15" s="21">
        <v>1</v>
      </c>
      <c r="AM15" s="21">
        <v>0</v>
      </c>
      <c r="AN15" s="21">
        <v>0</v>
      </c>
      <c r="AO15" s="21">
        <v>0</v>
      </c>
      <c r="AP15" s="26">
        <v>0</v>
      </c>
      <c r="AQ15" s="26">
        <v>0</v>
      </c>
      <c r="AR15" s="26">
        <v>0</v>
      </c>
      <c r="AS15" s="26">
        <v>0</v>
      </c>
      <c r="AT15" s="26">
        <v>0</v>
      </c>
      <c r="AU15" s="26">
        <v>0</v>
      </c>
      <c r="AV15" s="21">
        <v>1</v>
      </c>
      <c r="AW15" s="21">
        <v>0</v>
      </c>
      <c r="AX15" s="21">
        <v>1</v>
      </c>
      <c r="AY15" s="21">
        <v>0</v>
      </c>
      <c r="AZ15" s="21">
        <v>0</v>
      </c>
      <c r="BA15" s="21">
        <v>0</v>
      </c>
      <c r="BB15" s="21">
        <v>0</v>
      </c>
      <c r="BC15" s="21">
        <v>0</v>
      </c>
      <c r="BD15" s="21">
        <v>0</v>
      </c>
      <c r="BE15" s="21">
        <v>0</v>
      </c>
    </row>
    <row r="16" spans="2:110" ht="23.1" customHeight="1" x14ac:dyDescent="0.25">
      <c r="B16" s="36" t="s">
        <v>95</v>
      </c>
      <c r="C16" s="16" t="s">
        <v>473</v>
      </c>
      <c r="D16" s="32">
        <v>1</v>
      </c>
      <c r="E16" s="32"/>
      <c r="F16" s="58" t="s">
        <v>694</v>
      </c>
      <c r="G16" s="32">
        <v>0</v>
      </c>
      <c r="H16" s="32">
        <v>0</v>
      </c>
      <c r="I16" s="32">
        <v>0</v>
      </c>
      <c r="J16" s="32">
        <v>0</v>
      </c>
      <c r="K16" s="32">
        <v>0</v>
      </c>
      <c r="L16" s="32">
        <v>0</v>
      </c>
      <c r="M16" s="32">
        <v>0</v>
      </c>
      <c r="N16" s="32">
        <v>0</v>
      </c>
      <c r="O16" s="32">
        <v>0</v>
      </c>
      <c r="P16" s="32">
        <v>0</v>
      </c>
      <c r="Q16" s="19">
        <v>44418</v>
      </c>
      <c r="R16" s="21">
        <v>1</v>
      </c>
      <c r="S16" s="21">
        <v>0</v>
      </c>
      <c r="T16" s="21">
        <v>0</v>
      </c>
      <c r="U16" s="21">
        <v>0</v>
      </c>
      <c r="V16" s="21">
        <v>1</v>
      </c>
      <c r="W16" s="21">
        <v>0</v>
      </c>
      <c r="X16" s="21">
        <v>0</v>
      </c>
      <c r="Y16" s="21">
        <v>0</v>
      </c>
      <c r="Z16" s="21">
        <v>0</v>
      </c>
      <c r="AA16" s="21">
        <v>1</v>
      </c>
      <c r="AB16" s="21">
        <v>0</v>
      </c>
      <c r="AC16" s="22"/>
      <c r="AD16" s="24" t="s">
        <v>382</v>
      </c>
      <c r="AE16" s="18">
        <v>44418</v>
      </c>
      <c r="AF16" s="18">
        <v>44452</v>
      </c>
      <c r="AG16" s="18">
        <v>44452</v>
      </c>
      <c r="AH16" s="21">
        <v>0</v>
      </c>
      <c r="AI16" s="21">
        <v>1</v>
      </c>
      <c r="AJ16" s="21">
        <v>1</v>
      </c>
      <c r="AK16" s="21">
        <v>0</v>
      </c>
      <c r="AL16" s="21">
        <v>0</v>
      </c>
      <c r="AM16" s="21">
        <v>1</v>
      </c>
      <c r="AN16" s="21">
        <v>0</v>
      </c>
      <c r="AO16" s="21">
        <v>0</v>
      </c>
      <c r="AP16" s="26">
        <v>0</v>
      </c>
      <c r="AQ16" s="26">
        <v>0</v>
      </c>
      <c r="AR16" s="26">
        <v>0</v>
      </c>
      <c r="AS16" s="26">
        <v>0</v>
      </c>
      <c r="AT16" s="26">
        <v>0</v>
      </c>
      <c r="AU16" s="26">
        <v>0</v>
      </c>
      <c r="AV16" s="21">
        <v>0</v>
      </c>
      <c r="AW16" s="21">
        <v>1</v>
      </c>
      <c r="AX16" s="21"/>
      <c r="AY16" s="21">
        <v>0</v>
      </c>
      <c r="AZ16" s="21">
        <v>0</v>
      </c>
      <c r="BA16" s="21">
        <v>0</v>
      </c>
      <c r="BB16" s="21">
        <v>0</v>
      </c>
      <c r="BC16" s="21">
        <v>0</v>
      </c>
      <c r="BD16" s="21">
        <v>1</v>
      </c>
      <c r="BE16" s="21">
        <v>0</v>
      </c>
    </row>
    <row r="17" spans="2:57" ht="23.1" customHeight="1" x14ac:dyDescent="0.25">
      <c r="B17" s="36" t="s">
        <v>96</v>
      </c>
      <c r="C17" s="16" t="s">
        <v>474</v>
      </c>
      <c r="D17" s="32">
        <v>0</v>
      </c>
      <c r="E17" s="32">
        <v>1</v>
      </c>
      <c r="F17" s="58" t="s">
        <v>502</v>
      </c>
      <c r="G17" s="32">
        <v>0</v>
      </c>
      <c r="H17" s="21">
        <v>1</v>
      </c>
      <c r="I17" s="32">
        <v>0</v>
      </c>
      <c r="J17" s="32">
        <v>0</v>
      </c>
      <c r="K17" s="32">
        <v>0</v>
      </c>
      <c r="L17" s="32">
        <v>0</v>
      </c>
      <c r="M17" s="32">
        <v>0</v>
      </c>
      <c r="N17" s="32">
        <v>0</v>
      </c>
      <c r="O17" s="32">
        <v>0</v>
      </c>
      <c r="P17" s="32">
        <v>0</v>
      </c>
      <c r="Q17" s="19">
        <v>44419</v>
      </c>
      <c r="R17" s="21">
        <v>1</v>
      </c>
      <c r="S17" s="21">
        <v>0</v>
      </c>
      <c r="T17" s="21">
        <v>0</v>
      </c>
      <c r="U17" s="21">
        <v>0</v>
      </c>
      <c r="V17" s="21">
        <v>1</v>
      </c>
      <c r="W17" s="21">
        <v>1</v>
      </c>
      <c r="X17" s="21">
        <v>0</v>
      </c>
      <c r="Y17" s="21">
        <v>0</v>
      </c>
      <c r="Z17" s="21">
        <v>0</v>
      </c>
      <c r="AA17" s="21">
        <v>0</v>
      </c>
      <c r="AB17" s="21">
        <v>0</v>
      </c>
      <c r="AC17" s="22"/>
      <c r="AD17" s="24" t="s">
        <v>109</v>
      </c>
      <c r="AE17" s="18">
        <v>44419</v>
      </c>
      <c r="AF17" s="18">
        <v>44425</v>
      </c>
      <c r="AG17" s="18">
        <v>44425</v>
      </c>
      <c r="AH17" s="21">
        <v>1</v>
      </c>
      <c r="AI17" s="21">
        <v>0</v>
      </c>
      <c r="AJ17" s="21">
        <v>1</v>
      </c>
      <c r="AK17" s="21">
        <v>0</v>
      </c>
      <c r="AL17" s="21">
        <v>0</v>
      </c>
      <c r="AM17" s="21">
        <v>1</v>
      </c>
      <c r="AN17" s="21">
        <v>0</v>
      </c>
      <c r="AO17" s="21">
        <v>0</v>
      </c>
      <c r="AP17" s="26">
        <v>0</v>
      </c>
      <c r="AQ17" s="26">
        <v>0</v>
      </c>
      <c r="AR17" s="26">
        <v>0</v>
      </c>
      <c r="AS17" s="26">
        <v>0</v>
      </c>
      <c r="AT17" s="26">
        <v>0</v>
      </c>
      <c r="AU17" s="21">
        <v>1</v>
      </c>
      <c r="AV17" s="21">
        <v>0</v>
      </c>
      <c r="AW17" s="21">
        <v>0</v>
      </c>
      <c r="AX17" s="21">
        <v>1</v>
      </c>
      <c r="AY17" s="21">
        <v>0</v>
      </c>
      <c r="AZ17" s="21">
        <v>0</v>
      </c>
      <c r="BA17" s="21">
        <v>0</v>
      </c>
      <c r="BB17" s="21">
        <v>0</v>
      </c>
      <c r="BC17" s="21">
        <v>0</v>
      </c>
      <c r="BD17" s="21">
        <v>0</v>
      </c>
      <c r="BE17" s="21">
        <v>0</v>
      </c>
    </row>
    <row r="18" spans="2:57" ht="23.1" customHeight="1" x14ac:dyDescent="0.25">
      <c r="B18" s="36" t="s">
        <v>97</v>
      </c>
      <c r="C18" s="16" t="s">
        <v>475</v>
      </c>
      <c r="D18" s="32">
        <v>0</v>
      </c>
      <c r="E18" s="32">
        <v>1</v>
      </c>
      <c r="F18" s="58" t="s">
        <v>503</v>
      </c>
      <c r="G18" s="32">
        <v>0</v>
      </c>
      <c r="H18" s="21">
        <v>3</v>
      </c>
      <c r="I18" s="32">
        <v>0</v>
      </c>
      <c r="J18" s="32">
        <v>0</v>
      </c>
      <c r="K18" s="32">
        <v>0</v>
      </c>
      <c r="L18" s="32">
        <v>0</v>
      </c>
      <c r="M18" s="32">
        <v>0</v>
      </c>
      <c r="N18" s="32">
        <v>0</v>
      </c>
      <c r="O18" s="32">
        <v>0</v>
      </c>
      <c r="P18" s="32">
        <v>0</v>
      </c>
      <c r="Q18" s="19">
        <v>44419</v>
      </c>
      <c r="R18" s="21">
        <v>1</v>
      </c>
      <c r="S18" s="21">
        <v>0</v>
      </c>
      <c r="T18" s="21">
        <v>0</v>
      </c>
      <c r="U18" s="21">
        <v>0</v>
      </c>
      <c r="V18" s="21">
        <v>1</v>
      </c>
      <c r="W18" s="21">
        <v>1</v>
      </c>
      <c r="X18" s="21">
        <v>0</v>
      </c>
      <c r="Y18" s="21">
        <v>0</v>
      </c>
      <c r="Z18" s="21">
        <v>0</v>
      </c>
      <c r="AA18" s="21">
        <v>0</v>
      </c>
      <c r="AB18" s="21">
        <v>0</v>
      </c>
      <c r="AC18" s="22"/>
      <c r="AD18" s="24" t="s">
        <v>109</v>
      </c>
      <c r="AE18" s="18">
        <v>44419</v>
      </c>
      <c r="AF18" s="18">
        <v>44425</v>
      </c>
      <c r="AG18" s="18">
        <v>44425</v>
      </c>
      <c r="AH18" s="21">
        <v>0</v>
      </c>
      <c r="AI18" s="21">
        <v>1</v>
      </c>
      <c r="AJ18" s="21">
        <v>1</v>
      </c>
      <c r="AK18" s="21">
        <v>0</v>
      </c>
      <c r="AL18" s="21">
        <v>0</v>
      </c>
      <c r="AM18" s="21">
        <v>0</v>
      </c>
      <c r="AN18" s="21">
        <v>0</v>
      </c>
      <c r="AO18" s="21">
        <v>0</v>
      </c>
      <c r="AP18" s="26">
        <v>0</v>
      </c>
      <c r="AQ18" s="21">
        <v>1</v>
      </c>
      <c r="AR18" s="26">
        <v>0</v>
      </c>
      <c r="AS18" s="26">
        <v>0</v>
      </c>
      <c r="AT18" s="26">
        <v>0</v>
      </c>
      <c r="AU18" s="26">
        <v>0</v>
      </c>
      <c r="AV18" s="21">
        <v>1</v>
      </c>
      <c r="AW18" s="21">
        <v>0</v>
      </c>
      <c r="AX18" s="21">
        <v>1</v>
      </c>
      <c r="AY18" s="21">
        <v>0</v>
      </c>
      <c r="AZ18" s="21">
        <v>0</v>
      </c>
      <c r="BA18" s="21">
        <v>0</v>
      </c>
      <c r="BB18" s="21">
        <v>0</v>
      </c>
      <c r="BC18" s="21">
        <v>0</v>
      </c>
      <c r="BD18" s="21">
        <v>0</v>
      </c>
      <c r="BE18" s="21">
        <v>0</v>
      </c>
    </row>
    <row r="19" spans="2:57" ht="23.1" customHeight="1" x14ac:dyDescent="0.25">
      <c r="B19" s="36" t="s">
        <v>98</v>
      </c>
      <c r="C19" s="48" t="s">
        <v>476</v>
      </c>
      <c r="D19" s="66">
        <v>0</v>
      </c>
      <c r="E19" s="66">
        <v>1</v>
      </c>
      <c r="F19" s="67" t="s">
        <v>504</v>
      </c>
      <c r="G19" s="32">
        <v>0</v>
      </c>
      <c r="H19" s="49">
        <v>3</v>
      </c>
      <c r="I19" s="32">
        <v>0</v>
      </c>
      <c r="J19" s="32">
        <v>0</v>
      </c>
      <c r="K19" s="32">
        <v>0</v>
      </c>
      <c r="L19" s="32">
        <v>0</v>
      </c>
      <c r="M19" s="32">
        <v>0</v>
      </c>
      <c r="N19" s="32">
        <v>0</v>
      </c>
      <c r="O19" s="32">
        <v>0</v>
      </c>
      <c r="P19" s="32">
        <v>0</v>
      </c>
      <c r="Q19" s="51">
        <v>44420</v>
      </c>
      <c r="R19" s="49">
        <v>1</v>
      </c>
      <c r="S19" s="21">
        <v>0</v>
      </c>
      <c r="T19" s="21">
        <v>0</v>
      </c>
      <c r="U19" s="21">
        <v>0</v>
      </c>
      <c r="V19" s="49">
        <v>1</v>
      </c>
      <c r="W19" s="49">
        <v>1</v>
      </c>
      <c r="X19" s="21">
        <v>0</v>
      </c>
      <c r="Y19" s="21">
        <v>0</v>
      </c>
      <c r="Z19" s="21">
        <v>0</v>
      </c>
      <c r="AA19" s="21">
        <v>0</v>
      </c>
      <c r="AB19" s="21">
        <v>0</v>
      </c>
      <c r="AC19" s="50"/>
      <c r="AD19" s="52" t="s">
        <v>109</v>
      </c>
      <c r="AE19" s="53">
        <v>44420</v>
      </c>
      <c r="AF19" s="53">
        <v>44431</v>
      </c>
      <c r="AG19" s="53">
        <v>44432</v>
      </c>
      <c r="AH19" s="49">
        <v>0</v>
      </c>
      <c r="AI19" s="49">
        <v>1</v>
      </c>
      <c r="AJ19" s="49">
        <v>1</v>
      </c>
      <c r="AK19" s="21">
        <v>0</v>
      </c>
      <c r="AL19" s="21">
        <v>0</v>
      </c>
      <c r="AM19" s="21">
        <v>0</v>
      </c>
      <c r="AN19" s="49">
        <v>1</v>
      </c>
      <c r="AO19" s="21">
        <v>0</v>
      </c>
      <c r="AP19" s="26">
        <v>0</v>
      </c>
      <c r="AQ19" s="26">
        <v>0</v>
      </c>
      <c r="AR19" s="26">
        <v>0</v>
      </c>
      <c r="AS19" s="26">
        <v>0</v>
      </c>
      <c r="AT19" s="26">
        <v>0</v>
      </c>
      <c r="AU19" s="26">
        <v>0</v>
      </c>
      <c r="AV19" s="49">
        <v>1</v>
      </c>
      <c r="AW19" s="49">
        <v>0</v>
      </c>
      <c r="AX19" s="49">
        <v>1</v>
      </c>
      <c r="AY19" s="21">
        <v>0</v>
      </c>
      <c r="AZ19" s="21">
        <v>0</v>
      </c>
      <c r="BA19" s="21">
        <v>0</v>
      </c>
      <c r="BB19" s="21">
        <v>0</v>
      </c>
      <c r="BC19" s="21">
        <v>0</v>
      </c>
      <c r="BD19" s="21">
        <v>0</v>
      </c>
      <c r="BE19" s="21">
        <v>0</v>
      </c>
    </row>
    <row r="20" spans="2:57" ht="23.1" customHeight="1" x14ac:dyDescent="0.25">
      <c r="B20" s="36" t="s">
        <v>99</v>
      </c>
      <c r="C20" s="16" t="s">
        <v>477</v>
      </c>
      <c r="D20" s="66">
        <v>0</v>
      </c>
      <c r="E20" s="32">
        <v>1</v>
      </c>
      <c r="F20" s="58" t="s">
        <v>505</v>
      </c>
      <c r="G20" s="32">
        <v>0</v>
      </c>
      <c r="H20" s="21">
        <v>2</v>
      </c>
      <c r="I20" s="32">
        <v>0</v>
      </c>
      <c r="J20" s="32">
        <v>0</v>
      </c>
      <c r="K20" s="32">
        <v>0</v>
      </c>
      <c r="L20" s="32">
        <v>0</v>
      </c>
      <c r="M20" s="32">
        <v>0</v>
      </c>
      <c r="N20" s="32">
        <v>0</v>
      </c>
      <c r="O20" s="32">
        <v>0</v>
      </c>
      <c r="P20" s="32">
        <v>0</v>
      </c>
      <c r="Q20" s="19">
        <v>44420</v>
      </c>
      <c r="R20" s="21">
        <v>1</v>
      </c>
      <c r="S20" s="21">
        <v>0</v>
      </c>
      <c r="T20" s="21">
        <v>0</v>
      </c>
      <c r="U20" s="21">
        <v>0</v>
      </c>
      <c r="V20" s="21">
        <v>1</v>
      </c>
      <c r="W20" s="21">
        <v>1</v>
      </c>
      <c r="X20" s="21">
        <v>0</v>
      </c>
      <c r="Y20" s="21">
        <v>0</v>
      </c>
      <c r="Z20" s="21">
        <v>0</v>
      </c>
      <c r="AA20" s="21">
        <v>0</v>
      </c>
      <c r="AB20" s="21">
        <v>0</v>
      </c>
      <c r="AC20" s="22"/>
      <c r="AD20" s="24" t="s">
        <v>109</v>
      </c>
      <c r="AE20" s="18">
        <v>44420</v>
      </c>
      <c r="AF20" s="18">
        <v>44452</v>
      </c>
      <c r="AG20" s="18">
        <v>44452</v>
      </c>
      <c r="AH20" s="21">
        <v>1</v>
      </c>
      <c r="AI20" s="21">
        <v>0</v>
      </c>
      <c r="AJ20" s="21">
        <v>1</v>
      </c>
      <c r="AK20" s="21">
        <v>0</v>
      </c>
      <c r="AL20" s="21">
        <v>0</v>
      </c>
      <c r="AM20" s="21">
        <v>0</v>
      </c>
      <c r="AN20" s="21">
        <v>1</v>
      </c>
      <c r="AO20" s="21">
        <v>0</v>
      </c>
      <c r="AP20" s="26">
        <v>0</v>
      </c>
      <c r="AQ20" s="26">
        <v>0</v>
      </c>
      <c r="AR20" s="26">
        <v>0</v>
      </c>
      <c r="AS20" s="26">
        <v>0</v>
      </c>
      <c r="AT20" s="26">
        <v>0</v>
      </c>
      <c r="AU20" s="26">
        <v>0</v>
      </c>
      <c r="AV20" s="21">
        <v>1</v>
      </c>
      <c r="AW20" s="21">
        <v>0</v>
      </c>
      <c r="AX20" s="21">
        <v>1</v>
      </c>
      <c r="AY20" s="21">
        <v>0</v>
      </c>
      <c r="AZ20" s="21">
        <v>0</v>
      </c>
      <c r="BA20" s="21">
        <v>0</v>
      </c>
      <c r="BB20" s="21">
        <v>0</v>
      </c>
      <c r="BC20" s="21">
        <v>0</v>
      </c>
      <c r="BD20" s="21">
        <v>0</v>
      </c>
      <c r="BE20" s="21">
        <v>0</v>
      </c>
    </row>
    <row r="21" spans="2:57" ht="23.1" customHeight="1" x14ac:dyDescent="0.25">
      <c r="B21" s="36" t="s">
        <v>100</v>
      </c>
      <c r="C21" s="16" t="s">
        <v>478</v>
      </c>
      <c r="D21" s="66">
        <v>0</v>
      </c>
      <c r="E21" s="32">
        <v>1</v>
      </c>
      <c r="F21" s="58" t="s">
        <v>695</v>
      </c>
      <c r="G21" s="32">
        <v>0</v>
      </c>
      <c r="H21" s="21">
        <v>6</v>
      </c>
      <c r="I21" s="32">
        <v>0</v>
      </c>
      <c r="J21" s="32">
        <v>0</v>
      </c>
      <c r="K21" s="32">
        <v>0</v>
      </c>
      <c r="L21" s="32">
        <v>0</v>
      </c>
      <c r="M21" s="32">
        <v>0</v>
      </c>
      <c r="N21" s="32">
        <v>0</v>
      </c>
      <c r="O21" s="32">
        <v>0</v>
      </c>
      <c r="P21" s="32">
        <v>0</v>
      </c>
      <c r="Q21" s="19">
        <v>44420</v>
      </c>
      <c r="R21" s="21">
        <v>1</v>
      </c>
      <c r="S21" s="21">
        <v>0</v>
      </c>
      <c r="T21" s="21">
        <v>0</v>
      </c>
      <c r="U21" s="21">
        <v>0</v>
      </c>
      <c r="V21" s="21">
        <v>1</v>
      </c>
      <c r="W21" s="21">
        <v>1</v>
      </c>
      <c r="X21" s="21">
        <v>0</v>
      </c>
      <c r="Y21" s="21">
        <v>0</v>
      </c>
      <c r="Z21" s="21">
        <v>0</v>
      </c>
      <c r="AA21" s="21">
        <v>0</v>
      </c>
      <c r="AB21" s="21">
        <v>0</v>
      </c>
      <c r="AC21" s="22"/>
      <c r="AD21" s="24" t="s">
        <v>109</v>
      </c>
      <c r="AE21" s="18">
        <v>44420</v>
      </c>
      <c r="AF21" s="18">
        <v>44424</v>
      </c>
      <c r="AG21" s="18">
        <v>44428</v>
      </c>
      <c r="AH21" s="21">
        <v>0</v>
      </c>
      <c r="AI21" s="21">
        <v>1</v>
      </c>
      <c r="AJ21" s="21">
        <v>1</v>
      </c>
      <c r="AK21" s="21">
        <v>0</v>
      </c>
      <c r="AL21" s="21">
        <v>0</v>
      </c>
      <c r="AM21" s="21">
        <v>0</v>
      </c>
      <c r="AN21" s="21">
        <v>1</v>
      </c>
      <c r="AO21" s="21">
        <v>0</v>
      </c>
      <c r="AP21" s="26">
        <v>0</v>
      </c>
      <c r="AQ21" s="26">
        <v>0</v>
      </c>
      <c r="AR21" s="26">
        <v>0</v>
      </c>
      <c r="AS21" s="26">
        <v>0</v>
      </c>
      <c r="AT21" s="26">
        <v>0</v>
      </c>
      <c r="AU21" s="26">
        <v>0</v>
      </c>
      <c r="AV21" s="26">
        <v>0</v>
      </c>
      <c r="AW21" s="21">
        <v>1</v>
      </c>
      <c r="AX21" s="21">
        <v>1</v>
      </c>
      <c r="AY21" s="21">
        <v>0</v>
      </c>
      <c r="AZ21" s="21">
        <v>0</v>
      </c>
      <c r="BA21" s="21">
        <v>0</v>
      </c>
      <c r="BB21" s="21">
        <v>0</v>
      </c>
      <c r="BC21" s="21">
        <v>0</v>
      </c>
      <c r="BD21" s="21">
        <v>0</v>
      </c>
      <c r="BE21" s="21">
        <v>0</v>
      </c>
    </row>
    <row r="22" spans="2:57" ht="23.1" customHeight="1" x14ac:dyDescent="0.25">
      <c r="B22" s="36" t="s">
        <v>101</v>
      </c>
      <c r="C22" s="16" t="s">
        <v>479</v>
      </c>
      <c r="D22" s="66">
        <v>0</v>
      </c>
      <c r="E22" s="32">
        <v>1</v>
      </c>
      <c r="F22" s="58" t="s">
        <v>506</v>
      </c>
      <c r="G22" s="32">
        <v>0</v>
      </c>
      <c r="H22" s="21">
        <v>2</v>
      </c>
      <c r="I22" s="32">
        <v>0</v>
      </c>
      <c r="J22" s="32">
        <v>0</v>
      </c>
      <c r="K22" s="32">
        <v>0</v>
      </c>
      <c r="L22" s="32">
        <v>0</v>
      </c>
      <c r="M22" s="32">
        <v>0</v>
      </c>
      <c r="N22" s="32">
        <v>0</v>
      </c>
      <c r="O22" s="32">
        <v>0</v>
      </c>
      <c r="P22" s="32">
        <v>0</v>
      </c>
      <c r="Q22" s="19">
        <v>44420</v>
      </c>
      <c r="R22" s="21">
        <v>1</v>
      </c>
      <c r="S22" s="21">
        <v>0</v>
      </c>
      <c r="T22" s="21">
        <v>0</v>
      </c>
      <c r="U22" s="21">
        <v>0</v>
      </c>
      <c r="V22" s="21">
        <v>1</v>
      </c>
      <c r="W22" s="21">
        <v>1</v>
      </c>
      <c r="X22" s="21">
        <v>0</v>
      </c>
      <c r="Y22" s="21">
        <v>0</v>
      </c>
      <c r="Z22" s="21">
        <v>0</v>
      </c>
      <c r="AA22" s="21">
        <v>0</v>
      </c>
      <c r="AB22" s="21">
        <v>0</v>
      </c>
      <c r="AC22" s="22"/>
      <c r="AD22" s="24" t="s">
        <v>109</v>
      </c>
      <c r="AE22" s="18">
        <v>44420</v>
      </c>
      <c r="AF22" s="18">
        <v>44452</v>
      </c>
      <c r="AG22" s="18">
        <v>44452</v>
      </c>
      <c r="AH22" s="21">
        <v>0</v>
      </c>
      <c r="AI22" s="21">
        <v>1</v>
      </c>
      <c r="AJ22" s="21">
        <v>1</v>
      </c>
      <c r="AK22" s="21">
        <v>0</v>
      </c>
      <c r="AL22" s="21">
        <v>0</v>
      </c>
      <c r="AM22" s="21">
        <v>0</v>
      </c>
      <c r="AN22" s="21">
        <v>1</v>
      </c>
      <c r="AO22" s="21">
        <v>0</v>
      </c>
      <c r="AP22" s="26">
        <v>0</v>
      </c>
      <c r="AQ22" s="26">
        <v>0</v>
      </c>
      <c r="AR22" s="26">
        <v>0</v>
      </c>
      <c r="AS22" s="26">
        <v>0</v>
      </c>
      <c r="AT22" s="26">
        <v>0</v>
      </c>
      <c r="AU22" s="26">
        <v>0</v>
      </c>
      <c r="AV22" s="26">
        <v>0</v>
      </c>
      <c r="AW22" s="21">
        <v>1</v>
      </c>
      <c r="AX22" s="21">
        <v>1</v>
      </c>
      <c r="AY22" s="21">
        <v>0</v>
      </c>
      <c r="AZ22" s="21">
        <v>0</v>
      </c>
      <c r="BA22" s="21">
        <v>0</v>
      </c>
      <c r="BB22" s="21">
        <v>0</v>
      </c>
      <c r="BC22" s="21">
        <v>0</v>
      </c>
      <c r="BD22" s="21">
        <v>0</v>
      </c>
      <c r="BE22" s="21">
        <v>0</v>
      </c>
    </row>
    <row r="23" spans="2:57" ht="23.1" customHeight="1" x14ac:dyDescent="0.25">
      <c r="B23" s="36" t="s">
        <v>102</v>
      </c>
      <c r="C23" s="16" t="s">
        <v>480</v>
      </c>
      <c r="D23" s="66">
        <v>0</v>
      </c>
      <c r="E23" s="32">
        <v>1</v>
      </c>
      <c r="F23" s="58" t="s">
        <v>507</v>
      </c>
      <c r="G23" s="32">
        <v>0</v>
      </c>
      <c r="H23" s="21">
        <v>0</v>
      </c>
      <c r="I23" s="32">
        <v>0</v>
      </c>
      <c r="J23" s="32">
        <v>0</v>
      </c>
      <c r="K23" s="32">
        <v>0</v>
      </c>
      <c r="L23" s="32">
        <v>0</v>
      </c>
      <c r="M23" s="32">
        <v>0</v>
      </c>
      <c r="N23" s="32">
        <v>0</v>
      </c>
      <c r="O23" s="32">
        <v>0</v>
      </c>
      <c r="P23" s="32">
        <v>0</v>
      </c>
      <c r="Q23" s="19">
        <v>44425</v>
      </c>
      <c r="R23" s="21">
        <v>1</v>
      </c>
      <c r="S23" s="21">
        <v>0</v>
      </c>
      <c r="T23" s="21">
        <v>0</v>
      </c>
      <c r="U23" s="21">
        <v>0</v>
      </c>
      <c r="V23" s="21">
        <v>1</v>
      </c>
      <c r="W23" s="21"/>
      <c r="X23" s="21">
        <v>0</v>
      </c>
      <c r="Y23" s="21">
        <v>0</v>
      </c>
      <c r="Z23" s="21">
        <v>0</v>
      </c>
      <c r="AA23" s="21">
        <v>1</v>
      </c>
      <c r="AB23" s="21">
        <v>0</v>
      </c>
      <c r="AC23" s="21" t="s">
        <v>314</v>
      </c>
      <c r="AD23" s="24" t="s">
        <v>109</v>
      </c>
      <c r="AE23" s="18">
        <v>44425</v>
      </c>
      <c r="AF23" s="18">
        <v>44426</v>
      </c>
      <c r="AG23" s="18">
        <v>44428</v>
      </c>
      <c r="AH23" s="21">
        <v>1</v>
      </c>
      <c r="AI23" s="21">
        <v>0</v>
      </c>
      <c r="AJ23" s="21">
        <v>1</v>
      </c>
      <c r="AK23" s="21">
        <v>0</v>
      </c>
      <c r="AL23" s="21">
        <v>0</v>
      </c>
      <c r="AM23" s="21">
        <v>0</v>
      </c>
      <c r="AN23" s="21">
        <v>0</v>
      </c>
      <c r="AO23" s="21">
        <v>0</v>
      </c>
      <c r="AP23" s="26">
        <v>0</v>
      </c>
      <c r="AQ23" s="21">
        <v>1</v>
      </c>
      <c r="AR23" s="26">
        <v>0</v>
      </c>
      <c r="AS23" s="26">
        <v>0</v>
      </c>
      <c r="AT23" s="26">
        <v>0</v>
      </c>
      <c r="AU23" s="26">
        <v>0</v>
      </c>
      <c r="AV23" s="21">
        <v>1</v>
      </c>
      <c r="AW23" s="21">
        <v>0</v>
      </c>
      <c r="AX23" s="21">
        <v>1</v>
      </c>
      <c r="AY23" s="21">
        <v>0</v>
      </c>
      <c r="AZ23" s="21">
        <v>0</v>
      </c>
      <c r="BA23" s="21">
        <v>0</v>
      </c>
      <c r="BB23" s="21">
        <v>0</v>
      </c>
      <c r="BC23" s="21">
        <v>0</v>
      </c>
      <c r="BD23" s="21">
        <v>0</v>
      </c>
      <c r="BE23" s="21">
        <v>0</v>
      </c>
    </row>
    <row r="24" spans="2:57" ht="23.1" customHeight="1" x14ac:dyDescent="0.25">
      <c r="B24" s="36" t="s">
        <v>103</v>
      </c>
      <c r="C24" s="16" t="s">
        <v>481</v>
      </c>
      <c r="D24" s="66">
        <v>0</v>
      </c>
      <c r="E24" s="32">
        <v>1</v>
      </c>
      <c r="F24" s="58" t="s">
        <v>508</v>
      </c>
      <c r="G24" s="32">
        <v>0</v>
      </c>
      <c r="H24" s="21">
        <v>4</v>
      </c>
      <c r="I24" s="32">
        <v>0</v>
      </c>
      <c r="J24" s="32">
        <v>0</v>
      </c>
      <c r="K24" s="32">
        <v>0</v>
      </c>
      <c r="L24" s="32">
        <v>0</v>
      </c>
      <c r="M24" s="32">
        <v>0</v>
      </c>
      <c r="N24" s="32">
        <v>0</v>
      </c>
      <c r="O24" s="32">
        <v>0</v>
      </c>
      <c r="P24" s="32">
        <v>0</v>
      </c>
      <c r="Q24" s="19">
        <v>44425</v>
      </c>
      <c r="R24" s="21">
        <v>1</v>
      </c>
      <c r="S24" s="21">
        <v>0</v>
      </c>
      <c r="T24" s="21">
        <v>0</v>
      </c>
      <c r="U24" s="21">
        <v>0</v>
      </c>
      <c r="V24" s="21">
        <v>1</v>
      </c>
      <c r="W24" s="21">
        <v>1</v>
      </c>
      <c r="X24" s="21">
        <v>0</v>
      </c>
      <c r="Y24" s="21">
        <v>0</v>
      </c>
      <c r="Z24" s="21">
        <v>0</v>
      </c>
      <c r="AA24" s="21">
        <v>0</v>
      </c>
      <c r="AB24" s="21">
        <v>0</v>
      </c>
      <c r="AC24" s="22"/>
      <c r="AD24" s="24" t="s">
        <v>109</v>
      </c>
      <c r="AE24" s="18">
        <v>44425</v>
      </c>
      <c r="AF24" s="18">
        <v>44425</v>
      </c>
      <c r="AG24" s="18">
        <v>44428</v>
      </c>
      <c r="AH24" s="21">
        <v>0</v>
      </c>
      <c r="AI24" s="21">
        <v>1</v>
      </c>
      <c r="AJ24" s="21">
        <v>1</v>
      </c>
      <c r="AK24" s="21">
        <v>0</v>
      </c>
      <c r="AL24" s="21">
        <v>0</v>
      </c>
      <c r="AM24" s="21">
        <v>1</v>
      </c>
      <c r="AN24" s="21">
        <v>0</v>
      </c>
      <c r="AO24" s="21">
        <v>0</v>
      </c>
      <c r="AP24" s="26">
        <v>0</v>
      </c>
      <c r="AQ24" s="26">
        <v>0</v>
      </c>
      <c r="AR24" s="26">
        <v>0</v>
      </c>
      <c r="AS24" s="26">
        <v>0</v>
      </c>
      <c r="AT24" s="26">
        <v>0</v>
      </c>
      <c r="AU24" s="26">
        <v>0</v>
      </c>
      <c r="AV24" s="21">
        <v>0</v>
      </c>
      <c r="AW24" s="21">
        <v>1</v>
      </c>
      <c r="AX24" s="21">
        <v>1</v>
      </c>
      <c r="AY24" s="21">
        <v>0</v>
      </c>
      <c r="AZ24" s="21">
        <v>0</v>
      </c>
      <c r="BA24" s="21">
        <v>0</v>
      </c>
      <c r="BB24" s="21">
        <v>0</v>
      </c>
      <c r="BC24" s="21">
        <v>0</v>
      </c>
      <c r="BD24" s="21">
        <v>0</v>
      </c>
      <c r="BE24" s="21">
        <v>0</v>
      </c>
    </row>
    <row r="25" spans="2:57" ht="23.1" customHeight="1" x14ac:dyDescent="0.25">
      <c r="B25" s="36" t="s">
        <v>104</v>
      </c>
      <c r="C25" s="16" t="s">
        <v>482</v>
      </c>
      <c r="D25" s="66">
        <v>0</v>
      </c>
      <c r="E25" s="32">
        <v>1</v>
      </c>
      <c r="F25" s="58" t="s">
        <v>509</v>
      </c>
      <c r="G25" s="32">
        <v>0</v>
      </c>
      <c r="H25" s="21">
        <v>10</v>
      </c>
      <c r="I25" s="32">
        <v>0</v>
      </c>
      <c r="J25" s="32">
        <v>0</v>
      </c>
      <c r="K25" s="32">
        <v>0</v>
      </c>
      <c r="L25" s="32">
        <v>0</v>
      </c>
      <c r="M25" s="32">
        <v>0</v>
      </c>
      <c r="N25" s="32">
        <v>0</v>
      </c>
      <c r="O25" s="32">
        <v>0</v>
      </c>
      <c r="P25" s="32">
        <v>0</v>
      </c>
      <c r="Q25" s="19">
        <v>44425</v>
      </c>
      <c r="R25" s="21">
        <v>1</v>
      </c>
      <c r="S25" s="21">
        <v>0</v>
      </c>
      <c r="T25" s="21">
        <v>0</v>
      </c>
      <c r="U25" s="21">
        <v>0</v>
      </c>
      <c r="V25" s="21">
        <v>1</v>
      </c>
      <c r="W25" s="21">
        <v>1</v>
      </c>
      <c r="X25" s="21">
        <v>0</v>
      </c>
      <c r="Y25" s="21">
        <v>0</v>
      </c>
      <c r="Z25" s="21">
        <v>0</v>
      </c>
      <c r="AA25" s="21">
        <v>0</v>
      </c>
      <c r="AB25" s="21">
        <v>0</v>
      </c>
      <c r="AC25" s="22"/>
      <c r="AD25" s="24" t="s">
        <v>109</v>
      </c>
      <c r="AE25" s="18">
        <v>44426</v>
      </c>
      <c r="AF25" s="18">
        <v>44427</v>
      </c>
      <c r="AG25" s="18">
        <v>44428</v>
      </c>
      <c r="AH25" s="21">
        <v>1</v>
      </c>
      <c r="AI25" s="21">
        <v>0</v>
      </c>
      <c r="AJ25" s="21">
        <v>1</v>
      </c>
      <c r="AK25" s="21">
        <v>0</v>
      </c>
      <c r="AL25" s="21">
        <v>0</v>
      </c>
      <c r="AM25" s="21">
        <v>0</v>
      </c>
      <c r="AN25" s="21">
        <v>1</v>
      </c>
      <c r="AO25" s="21">
        <v>0</v>
      </c>
      <c r="AP25" s="26">
        <v>0</v>
      </c>
      <c r="AQ25" s="26">
        <v>0</v>
      </c>
      <c r="AR25" s="26">
        <v>0</v>
      </c>
      <c r="AS25" s="26">
        <v>0</v>
      </c>
      <c r="AT25" s="26">
        <v>0</v>
      </c>
      <c r="AU25" s="26">
        <v>0</v>
      </c>
      <c r="AV25" s="21">
        <v>1</v>
      </c>
      <c r="AW25" s="21">
        <v>0</v>
      </c>
      <c r="AX25" s="21">
        <v>1</v>
      </c>
      <c r="AY25" s="21">
        <v>0</v>
      </c>
      <c r="AZ25" s="21">
        <v>0</v>
      </c>
      <c r="BA25" s="21">
        <v>0</v>
      </c>
      <c r="BB25" s="21">
        <v>0</v>
      </c>
      <c r="BC25" s="21">
        <v>0</v>
      </c>
      <c r="BD25" s="21">
        <v>0</v>
      </c>
      <c r="BE25" s="21">
        <v>0</v>
      </c>
    </row>
    <row r="26" spans="2:57" ht="23.1" customHeight="1" x14ac:dyDescent="0.25">
      <c r="B26" s="36" t="s">
        <v>105</v>
      </c>
      <c r="C26" s="16" t="s">
        <v>483</v>
      </c>
      <c r="D26" s="66">
        <v>0</v>
      </c>
      <c r="E26" s="32">
        <v>1</v>
      </c>
      <c r="F26" s="58" t="s">
        <v>510</v>
      </c>
      <c r="G26" s="32">
        <v>0</v>
      </c>
      <c r="H26" s="21">
        <v>2</v>
      </c>
      <c r="I26" s="32">
        <v>0</v>
      </c>
      <c r="J26" s="32">
        <v>0</v>
      </c>
      <c r="K26" s="32">
        <v>0</v>
      </c>
      <c r="L26" s="32">
        <v>0</v>
      </c>
      <c r="M26" s="32">
        <v>0</v>
      </c>
      <c r="N26" s="32">
        <v>0</v>
      </c>
      <c r="O26" s="32">
        <v>0</v>
      </c>
      <c r="P26" s="32">
        <v>0</v>
      </c>
      <c r="Q26" s="19">
        <v>44426</v>
      </c>
      <c r="R26" s="21">
        <v>1</v>
      </c>
      <c r="S26" s="21">
        <v>0</v>
      </c>
      <c r="T26" s="21">
        <v>0</v>
      </c>
      <c r="U26" s="21">
        <v>0</v>
      </c>
      <c r="V26" s="21">
        <v>1</v>
      </c>
      <c r="W26" s="21">
        <v>1</v>
      </c>
      <c r="X26" s="21">
        <v>0</v>
      </c>
      <c r="Y26" s="21">
        <v>0</v>
      </c>
      <c r="Z26" s="21">
        <v>0</v>
      </c>
      <c r="AA26" s="21">
        <v>0</v>
      </c>
      <c r="AB26" s="21">
        <v>0</v>
      </c>
      <c r="AC26" s="22"/>
      <c r="AD26" s="24" t="s">
        <v>109</v>
      </c>
      <c r="AE26" s="18">
        <v>44426</v>
      </c>
      <c r="AF26" s="18">
        <v>44427</v>
      </c>
      <c r="AG26" s="18">
        <v>44428</v>
      </c>
      <c r="AH26" s="21">
        <v>0</v>
      </c>
      <c r="AI26" s="21">
        <v>1</v>
      </c>
      <c r="AJ26" s="21">
        <v>1</v>
      </c>
      <c r="AK26" s="21">
        <v>0</v>
      </c>
      <c r="AL26" s="21">
        <v>0</v>
      </c>
      <c r="AM26" s="21">
        <v>0</v>
      </c>
      <c r="AN26" s="21">
        <v>1</v>
      </c>
      <c r="AO26" s="21">
        <v>0</v>
      </c>
      <c r="AP26" s="26">
        <v>0</v>
      </c>
      <c r="AQ26" s="26">
        <v>0</v>
      </c>
      <c r="AR26" s="26">
        <v>0</v>
      </c>
      <c r="AS26" s="26">
        <v>0</v>
      </c>
      <c r="AT26" s="26">
        <v>0</v>
      </c>
      <c r="AU26" s="21">
        <v>1</v>
      </c>
      <c r="AV26" s="21">
        <v>0</v>
      </c>
      <c r="AW26" s="21">
        <v>0</v>
      </c>
      <c r="AX26" s="21">
        <v>1</v>
      </c>
      <c r="AY26" s="21">
        <v>0</v>
      </c>
      <c r="AZ26" s="21">
        <v>0</v>
      </c>
      <c r="BA26" s="21">
        <v>0</v>
      </c>
      <c r="BB26" s="21">
        <v>0</v>
      </c>
      <c r="BC26" s="21">
        <v>0</v>
      </c>
      <c r="BD26" s="21">
        <v>0</v>
      </c>
      <c r="BE26" s="21">
        <v>0</v>
      </c>
    </row>
    <row r="27" spans="2:57" ht="23.1" customHeight="1" x14ac:dyDescent="0.25">
      <c r="B27" s="36" t="s">
        <v>106</v>
      </c>
      <c r="C27" s="16" t="s">
        <v>484</v>
      </c>
      <c r="D27" s="66">
        <v>0</v>
      </c>
      <c r="E27" s="32">
        <v>1</v>
      </c>
      <c r="F27" s="58" t="s">
        <v>511</v>
      </c>
      <c r="G27" s="32">
        <v>0</v>
      </c>
      <c r="H27" s="21">
        <v>1</v>
      </c>
      <c r="I27" s="32">
        <v>0</v>
      </c>
      <c r="J27" s="32">
        <v>0</v>
      </c>
      <c r="K27" s="32">
        <v>0</v>
      </c>
      <c r="L27" s="32">
        <v>0</v>
      </c>
      <c r="M27" s="32">
        <v>0</v>
      </c>
      <c r="N27" s="32">
        <v>0</v>
      </c>
      <c r="O27" s="32">
        <v>0</v>
      </c>
      <c r="P27" s="32">
        <v>0</v>
      </c>
      <c r="Q27" s="19">
        <v>44432</v>
      </c>
      <c r="R27" s="21">
        <v>1</v>
      </c>
      <c r="S27" s="21">
        <v>0</v>
      </c>
      <c r="T27" s="21">
        <v>0</v>
      </c>
      <c r="U27" s="21">
        <v>0</v>
      </c>
      <c r="V27" s="21">
        <v>1</v>
      </c>
      <c r="W27" s="21">
        <v>1</v>
      </c>
      <c r="X27" s="21">
        <v>0</v>
      </c>
      <c r="Y27" s="21">
        <v>0</v>
      </c>
      <c r="Z27" s="21">
        <v>0</v>
      </c>
      <c r="AA27" s="21">
        <v>0</v>
      </c>
      <c r="AB27" s="21">
        <v>0</v>
      </c>
      <c r="AC27" s="22"/>
      <c r="AD27" s="24" t="s">
        <v>109</v>
      </c>
      <c r="AE27" s="18">
        <v>44432</v>
      </c>
      <c r="AF27" s="18">
        <v>44432</v>
      </c>
      <c r="AG27" s="18">
        <v>44432</v>
      </c>
      <c r="AH27" s="21">
        <v>0</v>
      </c>
      <c r="AI27" s="21">
        <v>1</v>
      </c>
      <c r="AJ27" s="21">
        <v>1</v>
      </c>
      <c r="AK27" s="21">
        <v>0</v>
      </c>
      <c r="AL27" s="21">
        <v>0</v>
      </c>
      <c r="AM27" s="21">
        <v>1</v>
      </c>
      <c r="AN27" s="21">
        <v>0</v>
      </c>
      <c r="AO27" s="21">
        <v>0</v>
      </c>
      <c r="AP27" s="26">
        <v>0</v>
      </c>
      <c r="AQ27" s="26">
        <v>0</v>
      </c>
      <c r="AR27" s="26">
        <v>0</v>
      </c>
      <c r="AS27" s="26">
        <v>0</v>
      </c>
      <c r="AT27" s="26">
        <v>0</v>
      </c>
      <c r="AU27" s="26">
        <v>0</v>
      </c>
      <c r="AV27" s="21">
        <v>1</v>
      </c>
      <c r="AW27" s="21">
        <v>0</v>
      </c>
      <c r="AX27" s="21">
        <v>1</v>
      </c>
      <c r="AY27" s="21">
        <v>0</v>
      </c>
      <c r="AZ27" s="21">
        <v>0</v>
      </c>
      <c r="BA27" s="21">
        <v>0</v>
      </c>
      <c r="BB27" s="21">
        <v>0</v>
      </c>
      <c r="BC27" s="21">
        <v>0</v>
      </c>
      <c r="BD27" s="21">
        <v>0</v>
      </c>
      <c r="BE27" s="21">
        <v>0</v>
      </c>
    </row>
    <row r="28" spans="2:57" ht="23.1" customHeight="1" x14ac:dyDescent="0.25">
      <c r="B28" s="36" t="s">
        <v>107</v>
      </c>
      <c r="C28" s="80" t="s">
        <v>485</v>
      </c>
      <c r="D28" s="66">
        <v>0</v>
      </c>
      <c r="E28" s="63">
        <v>1</v>
      </c>
      <c r="F28" s="83" t="s">
        <v>512</v>
      </c>
      <c r="G28" s="32">
        <v>0</v>
      </c>
      <c r="H28" s="28">
        <v>2</v>
      </c>
      <c r="I28" s="32">
        <v>0</v>
      </c>
      <c r="J28" s="32">
        <v>0</v>
      </c>
      <c r="K28" s="32">
        <v>0</v>
      </c>
      <c r="L28" s="32">
        <v>0</v>
      </c>
      <c r="M28" s="32">
        <v>0</v>
      </c>
      <c r="N28" s="32">
        <v>0</v>
      </c>
      <c r="O28" s="32">
        <v>0</v>
      </c>
      <c r="P28" s="32">
        <v>0</v>
      </c>
      <c r="Q28" s="86">
        <v>44432</v>
      </c>
      <c r="R28" s="28">
        <v>1</v>
      </c>
      <c r="S28" s="21">
        <v>0</v>
      </c>
      <c r="T28" s="21">
        <v>0</v>
      </c>
      <c r="U28" s="21">
        <v>0</v>
      </c>
      <c r="V28" s="28">
        <v>1</v>
      </c>
      <c r="W28" s="28">
        <v>1</v>
      </c>
      <c r="X28" s="21">
        <v>0</v>
      </c>
      <c r="Y28" s="21">
        <v>0</v>
      </c>
      <c r="Z28" s="21">
        <v>0</v>
      </c>
      <c r="AA28" s="21">
        <v>0</v>
      </c>
      <c r="AB28" s="21">
        <v>0</v>
      </c>
      <c r="AC28" s="29"/>
      <c r="AD28" s="91" t="s">
        <v>109</v>
      </c>
      <c r="AE28" s="93">
        <v>44432</v>
      </c>
      <c r="AF28" s="93">
        <v>44446</v>
      </c>
      <c r="AG28" s="93">
        <v>44446</v>
      </c>
      <c r="AH28" s="28">
        <v>1</v>
      </c>
      <c r="AI28" s="28">
        <v>0</v>
      </c>
      <c r="AJ28" s="28">
        <v>1</v>
      </c>
      <c r="AK28" s="21">
        <v>0</v>
      </c>
      <c r="AL28" s="21">
        <v>0</v>
      </c>
      <c r="AM28" s="28">
        <v>0</v>
      </c>
      <c r="AN28" s="28">
        <v>0</v>
      </c>
      <c r="AO28" s="21">
        <v>0</v>
      </c>
      <c r="AP28" s="26">
        <v>0</v>
      </c>
      <c r="AQ28" s="28">
        <v>1</v>
      </c>
      <c r="AR28" s="26">
        <v>0</v>
      </c>
      <c r="AS28" s="26">
        <v>0</v>
      </c>
      <c r="AT28" s="26">
        <v>0</v>
      </c>
      <c r="AU28" s="26">
        <v>0</v>
      </c>
      <c r="AV28" s="28">
        <v>0</v>
      </c>
      <c r="AW28" s="28">
        <v>1</v>
      </c>
      <c r="AX28" s="28">
        <v>1</v>
      </c>
      <c r="AY28" s="21">
        <v>0</v>
      </c>
      <c r="AZ28" s="21">
        <v>0</v>
      </c>
      <c r="BA28" s="21">
        <v>0</v>
      </c>
      <c r="BB28" s="21">
        <v>0</v>
      </c>
      <c r="BC28" s="21">
        <v>0</v>
      </c>
      <c r="BD28" s="21">
        <v>0</v>
      </c>
      <c r="BE28" s="21">
        <v>0</v>
      </c>
    </row>
    <row r="29" spans="2:57" ht="23.1" customHeight="1" x14ac:dyDescent="0.25">
      <c r="B29" s="36" t="s">
        <v>108</v>
      </c>
      <c r="C29" s="80" t="s">
        <v>486</v>
      </c>
      <c r="D29" s="66">
        <v>0</v>
      </c>
      <c r="E29" s="63">
        <v>1</v>
      </c>
      <c r="F29" s="83" t="s">
        <v>513</v>
      </c>
      <c r="G29" s="32">
        <v>0</v>
      </c>
      <c r="H29" s="28"/>
      <c r="I29" s="32">
        <v>0</v>
      </c>
      <c r="J29" s="32">
        <v>0</v>
      </c>
      <c r="K29" s="32">
        <v>0</v>
      </c>
      <c r="L29" s="32">
        <v>0</v>
      </c>
      <c r="M29" s="32">
        <v>0</v>
      </c>
      <c r="N29" s="32">
        <v>0</v>
      </c>
      <c r="O29" s="32">
        <v>0</v>
      </c>
      <c r="P29" s="66">
        <v>1</v>
      </c>
      <c r="Q29" s="86">
        <v>44433</v>
      </c>
      <c r="R29" s="28">
        <v>1</v>
      </c>
      <c r="S29" s="21">
        <v>0</v>
      </c>
      <c r="T29" s="21">
        <v>0</v>
      </c>
      <c r="U29" s="21">
        <v>0</v>
      </c>
      <c r="V29" s="28">
        <v>1</v>
      </c>
      <c r="W29" s="28"/>
      <c r="X29" s="21">
        <v>0</v>
      </c>
      <c r="Y29" s="21">
        <v>0</v>
      </c>
      <c r="Z29" s="21">
        <v>0</v>
      </c>
      <c r="AA29" s="21">
        <v>0</v>
      </c>
      <c r="AB29" s="21">
        <v>0</v>
      </c>
      <c r="AC29" s="29"/>
      <c r="AD29" s="91" t="s">
        <v>522</v>
      </c>
      <c r="AE29" s="93">
        <v>44433</v>
      </c>
      <c r="AF29" s="93">
        <v>44446</v>
      </c>
      <c r="AG29" s="93">
        <v>44446</v>
      </c>
      <c r="AH29" s="28">
        <v>0</v>
      </c>
      <c r="AI29" s="28">
        <v>1</v>
      </c>
      <c r="AJ29" s="28">
        <v>1</v>
      </c>
      <c r="AK29" s="21">
        <v>0</v>
      </c>
      <c r="AL29" s="21">
        <v>0</v>
      </c>
      <c r="AM29" s="28">
        <v>1</v>
      </c>
      <c r="AN29" s="28">
        <v>0</v>
      </c>
      <c r="AO29" s="21">
        <v>0</v>
      </c>
      <c r="AP29" s="26">
        <v>0</v>
      </c>
      <c r="AQ29" s="28">
        <v>0</v>
      </c>
      <c r="AR29" s="26">
        <v>0</v>
      </c>
      <c r="AS29" s="26">
        <v>0</v>
      </c>
      <c r="AT29" s="26">
        <v>0</v>
      </c>
      <c r="AU29" s="28">
        <v>1</v>
      </c>
      <c r="AV29" s="28">
        <v>0</v>
      </c>
      <c r="AW29" s="28">
        <v>0</v>
      </c>
      <c r="AX29" s="28">
        <v>1</v>
      </c>
      <c r="AY29" s="21">
        <v>0</v>
      </c>
      <c r="AZ29" s="21">
        <v>0</v>
      </c>
      <c r="BA29" s="21">
        <v>0</v>
      </c>
      <c r="BB29" s="21">
        <v>0</v>
      </c>
      <c r="BC29" s="21">
        <v>0</v>
      </c>
      <c r="BD29" s="21">
        <v>0</v>
      </c>
      <c r="BE29" s="21">
        <v>0</v>
      </c>
    </row>
    <row r="30" spans="2:57" ht="23.1" customHeight="1" x14ac:dyDescent="0.25">
      <c r="B30" s="36" t="s">
        <v>458</v>
      </c>
      <c r="C30" s="80" t="s">
        <v>487</v>
      </c>
      <c r="D30" s="66">
        <v>0</v>
      </c>
      <c r="E30" s="63">
        <v>1</v>
      </c>
      <c r="F30" s="83" t="s">
        <v>514</v>
      </c>
      <c r="G30" s="32">
        <v>0</v>
      </c>
      <c r="H30" s="28">
        <v>1</v>
      </c>
      <c r="I30" s="32">
        <v>0</v>
      </c>
      <c r="J30" s="32">
        <v>0</v>
      </c>
      <c r="K30" s="32">
        <v>0</v>
      </c>
      <c r="L30" s="32">
        <v>0</v>
      </c>
      <c r="M30" s="32">
        <v>0</v>
      </c>
      <c r="N30" s="32">
        <v>0</v>
      </c>
      <c r="O30" s="32">
        <v>0</v>
      </c>
      <c r="P30" s="32">
        <v>0</v>
      </c>
      <c r="Q30" s="86">
        <v>44433</v>
      </c>
      <c r="R30" s="28">
        <v>1</v>
      </c>
      <c r="S30" s="21">
        <v>0</v>
      </c>
      <c r="T30" s="21">
        <v>0</v>
      </c>
      <c r="U30" s="21">
        <v>0</v>
      </c>
      <c r="V30" s="28">
        <v>1</v>
      </c>
      <c r="W30" s="28">
        <v>1</v>
      </c>
      <c r="X30" s="21">
        <v>0</v>
      </c>
      <c r="Y30" s="21">
        <v>0</v>
      </c>
      <c r="Z30" s="21">
        <v>0</v>
      </c>
      <c r="AA30" s="21">
        <v>0</v>
      </c>
      <c r="AB30" s="21">
        <v>0</v>
      </c>
      <c r="AC30" s="29"/>
      <c r="AD30" s="91" t="s">
        <v>384</v>
      </c>
      <c r="AE30" s="93">
        <v>44433</v>
      </c>
      <c r="AF30" s="93">
        <v>44433</v>
      </c>
      <c r="AG30" s="93">
        <v>44434</v>
      </c>
      <c r="AH30" s="28">
        <v>0</v>
      </c>
      <c r="AI30" s="28">
        <v>1</v>
      </c>
      <c r="AJ30" s="28">
        <v>1</v>
      </c>
      <c r="AK30" s="21">
        <v>0</v>
      </c>
      <c r="AL30" s="21">
        <v>0</v>
      </c>
      <c r="AM30" s="28">
        <v>0</v>
      </c>
      <c r="AN30" s="28">
        <v>1</v>
      </c>
      <c r="AO30" s="21">
        <v>0</v>
      </c>
      <c r="AP30" s="26">
        <v>0</v>
      </c>
      <c r="AQ30" s="28">
        <v>0</v>
      </c>
      <c r="AR30" s="26">
        <v>0</v>
      </c>
      <c r="AS30" s="26">
        <v>0</v>
      </c>
      <c r="AT30" s="26">
        <v>0</v>
      </c>
      <c r="AU30" s="26">
        <v>0</v>
      </c>
      <c r="AV30" s="28">
        <v>0</v>
      </c>
      <c r="AW30" s="28">
        <v>1</v>
      </c>
      <c r="AX30" s="28">
        <v>1</v>
      </c>
      <c r="AY30" s="21">
        <v>0</v>
      </c>
      <c r="AZ30" s="21">
        <v>0</v>
      </c>
      <c r="BA30" s="21">
        <v>0</v>
      </c>
      <c r="BB30" s="21">
        <v>0</v>
      </c>
      <c r="BC30" s="21">
        <v>0</v>
      </c>
      <c r="BD30" s="21">
        <v>0</v>
      </c>
      <c r="BE30" s="21">
        <v>0</v>
      </c>
    </row>
    <row r="31" spans="2:57" ht="23.1" customHeight="1" x14ac:dyDescent="0.25">
      <c r="B31" s="36" t="s">
        <v>459</v>
      </c>
      <c r="C31" s="80" t="s">
        <v>488</v>
      </c>
      <c r="D31" s="66">
        <v>0</v>
      </c>
      <c r="E31" s="63">
        <v>1</v>
      </c>
      <c r="F31" s="83" t="s">
        <v>515</v>
      </c>
      <c r="G31" s="32">
        <v>0</v>
      </c>
      <c r="H31" s="28">
        <v>2</v>
      </c>
      <c r="I31" s="32">
        <v>0</v>
      </c>
      <c r="J31" s="32">
        <v>0</v>
      </c>
      <c r="K31" s="32">
        <v>0</v>
      </c>
      <c r="L31" s="32">
        <v>0</v>
      </c>
      <c r="M31" s="32">
        <v>0</v>
      </c>
      <c r="N31" s="32">
        <v>0</v>
      </c>
      <c r="O31" s="32">
        <v>0</v>
      </c>
      <c r="P31" s="32">
        <v>0</v>
      </c>
      <c r="Q31" s="86">
        <v>44435</v>
      </c>
      <c r="R31" s="28">
        <v>1</v>
      </c>
      <c r="S31" s="21">
        <v>0</v>
      </c>
      <c r="T31" s="21">
        <v>0</v>
      </c>
      <c r="U31" s="21">
        <v>0</v>
      </c>
      <c r="V31" s="28">
        <v>1</v>
      </c>
      <c r="W31" s="28">
        <v>1</v>
      </c>
      <c r="X31" s="21">
        <v>0</v>
      </c>
      <c r="Y31" s="21">
        <v>0</v>
      </c>
      <c r="Z31" s="21">
        <v>0</v>
      </c>
      <c r="AA31" s="21">
        <v>0</v>
      </c>
      <c r="AB31" s="21">
        <v>0</v>
      </c>
      <c r="AC31" s="29"/>
      <c r="AD31" s="91" t="s">
        <v>109</v>
      </c>
      <c r="AE31" s="93">
        <v>44435</v>
      </c>
      <c r="AF31" s="93">
        <v>44435</v>
      </c>
      <c r="AG31" s="93">
        <v>44445</v>
      </c>
      <c r="AH31" s="28">
        <v>1</v>
      </c>
      <c r="AI31" s="28">
        <v>0</v>
      </c>
      <c r="AJ31" s="28">
        <v>1</v>
      </c>
      <c r="AK31" s="21">
        <v>0</v>
      </c>
      <c r="AL31" s="21">
        <v>0</v>
      </c>
      <c r="AM31" s="28">
        <v>0</v>
      </c>
      <c r="AN31" s="28">
        <v>0</v>
      </c>
      <c r="AO31" s="21">
        <v>0</v>
      </c>
      <c r="AP31" s="26">
        <v>0</v>
      </c>
      <c r="AQ31" s="28">
        <v>1</v>
      </c>
      <c r="AR31" s="26">
        <v>0</v>
      </c>
      <c r="AS31" s="26">
        <v>0</v>
      </c>
      <c r="AT31" s="26">
        <v>0</v>
      </c>
      <c r="AU31" s="26">
        <v>0</v>
      </c>
      <c r="AV31" s="28">
        <v>0</v>
      </c>
      <c r="AW31" s="28">
        <v>1</v>
      </c>
      <c r="AX31" s="28">
        <v>1</v>
      </c>
      <c r="AY31" s="21">
        <v>0</v>
      </c>
      <c r="AZ31" s="21">
        <v>0</v>
      </c>
      <c r="BA31" s="21">
        <v>0</v>
      </c>
      <c r="BB31" s="21">
        <v>0</v>
      </c>
      <c r="BC31" s="21">
        <v>0</v>
      </c>
      <c r="BD31" s="21">
        <v>0</v>
      </c>
      <c r="BE31" s="21">
        <v>0</v>
      </c>
    </row>
    <row r="32" spans="2:57" ht="23.1" customHeight="1" x14ac:dyDescent="0.25">
      <c r="B32" s="36" t="s">
        <v>460</v>
      </c>
      <c r="C32" s="81" t="s">
        <v>489</v>
      </c>
      <c r="D32" s="66">
        <v>0</v>
      </c>
      <c r="E32" s="82">
        <v>1</v>
      </c>
      <c r="F32" s="84" t="s">
        <v>516</v>
      </c>
      <c r="G32" s="32">
        <v>0</v>
      </c>
      <c r="H32" s="85">
        <v>1</v>
      </c>
      <c r="I32" s="32">
        <v>0</v>
      </c>
      <c r="J32" s="32">
        <v>0</v>
      </c>
      <c r="K32" s="32">
        <v>0</v>
      </c>
      <c r="L32" s="32">
        <v>0</v>
      </c>
      <c r="M32" s="32">
        <v>0</v>
      </c>
      <c r="N32" s="32">
        <v>0</v>
      </c>
      <c r="O32" s="32">
        <v>0</v>
      </c>
      <c r="P32" s="32">
        <v>0</v>
      </c>
      <c r="Q32" s="87">
        <v>44438</v>
      </c>
      <c r="R32" s="85">
        <v>1</v>
      </c>
      <c r="S32" s="21">
        <v>0</v>
      </c>
      <c r="T32" s="21">
        <v>0</v>
      </c>
      <c r="U32" s="21">
        <v>0</v>
      </c>
      <c r="V32" s="85">
        <v>1</v>
      </c>
      <c r="W32" s="85">
        <v>1</v>
      </c>
      <c r="X32" s="21">
        <v>0</v>
      </c>
      <c r="Y32" s="21">
        <v>0</v>
      </c>
      <c r="Z32" s="21">
        <v>0</v>
      </c>
      <c r="AA32" s="21">
        <v>0</v>
      </c>
      <c r="AB32" s="21">
        <v>0</v>
      </c>
      <c r="AC32" s="88"/>
      <c r="AD32" s="92" t="s">
        <v>109</v>
      </c>
      <c r="AE32" s="94">
        <v>44438</v>
      </c>
      <c r="AF32" s="94">
        <v>44439</v>
      </c>
      <c r="AG32" s="94">
        <v>44445</v>
      </c>
      <c r="AH32" s="85">
        <v>1</v>
      </c>
      <c r="AI32" s="85">
        <v>0</v>
      </c>
      <c r="AJ32" s="85">
        <v>1</v>
      </c>
      <c r="AK32" s="21">
        <v>0</v>
      </c>
      <c r="AL32" s="21">
        <v>0</v>
      </c>
      <c r="AM32" s="85">
        <v>0</v>
      </c>
      <c r="AN32" s="85">
        <v>1</v>
      </c>
      <c r="AO32" s="21">
        <v>0</v>
      </c>
      <c r="AP32" s="26">
        <v>0</v>
      </c>
      <c r="AQ32" s="85">
        <v>0</v>
      </c>
      <c r="AR32" s="26">
        <v>0</v>
      </c>
      <c r="AS32" s="26">
        <v>0</v>
      </c>
      <c r="AT32" s="26">
        <v>0</v>
      </c>
      <c r="AU32" s="26">
        <v>0</v>
      </c>
      <c r="AV32" s="85">
        <v>1</v>
      </c>
      <c r="AW32" s="85">
        <v>0</v>
      </c>
      <c r="AX32" s="85">
        <v>1</v>
      </c>
      <c r="AY32" s="21">
        <v>0</v>
      </c>
      <c r="AZ32" s="21">
        <v>0</v>
      </c>
      <c r="BA32" s="21">
        <v>0</v>
      </c>
      <c r="BB32" s="21">
        <v>0</v>
      </c>
      <c r="BC32" s="21">
        <v>0</v>
      </c>
      <c r="BD32" s="21">
        <v>0</v>
      </c>
      <c r="BE32" s="21">
        <v>0</v>
      </c>
    </row>
    <row r="33" spans="2:57" ht="23.1" customHeight="1" x14ac:dyDescent="0.25">
      <c r="B33" s="36" t="s">
        <v>461</v>
      </c>
      <c r="C33" s="80" t="s">
        <v>490</v>
      </c>
      <c r="D33" s="66">
        <v>0</v>
      </c>
      <c r="E33" s="63">
        <v>1</v>
      </c>
      <c r="F33" s="83" t="s">
        <v>517</v>
      </c>
      <c r="G33" s="32">
        <v>0</v>
      </c>
      <c r="H33" s="28">
        <v>6</v>
      </c>
      <c r="I33" s="32">
        <v>0</v>
      </c>
      <c r="J33" s="32">
        <v>0</v>
      </c>
      <c r="K33" s="32">
        <v>0</v>
      </c>
      <c r="L33" s="32">
        <v>0</v>
      </c>
      <c r="M33" s="32">
        <v>0</v>
      </c>
      <c r="N33" s="32">
        <v>0</v>
      </c>
      <c r="O33" s="32">
        <v>0</v>
      </c>
      <c r="P33" s="32">
        <v>0</v>
      </c>
      <c r="Q33" s="86">
        <v>44438</v>
      </c>
      <c r="R33" s="28">
        <v>1</v>
      </c>
      <c r="S33" s="21">
        <v>0</v>
      </c>
      <c r="T33" s="21">
        <v>0</v>
      </c>
      <c r="U33" s="21">
        <v>0</v>
      </c>
      <c r="V33" s="28">
        <v>1</v>
      </c>
      <c r="W33" s="28">
        <v>1</v>
      </c>
      <c r="X33" s="21">
        <v>0</v>
      </c>
      <c r="Y33" s="21">
        <v>0</v>
      </c>
      <c r="Z33" s="21">
        <v>0</v>
      </c>
      <c r="AA33" s="21">
        <v>0</v>
      </c>
      <c r="AB33" s="21">
        <v>0</v>
      </c>
      <c r="AC33" s="29"/>
      <c r="AD33" s="91" t="s">
        <v>109</v>
      </c>
      <c r="AE33" s="93">
        <v>44438</v>
      </c>
      <c r="AF33" s="93">
        <v>44438</v>
      </c>
      <c r="AG33" s="93">
        <v>44439</v>
      </c>
      <c r="AH33" s="28">
        <v>0</v>
      </c>
      <c r="AI33" s="28">
        <v>1</v>
      </c>
      <c r="AJ33" s="28">
        <v>1</v>
      </c>
      <c r="AK33" s="21">
        <v>0</v>
      </c>
      <c r="AL33" s="28">
        <v>1</v>
      </c>
      <c r="AM33" s="28">
        <v>0</v>
      </c>
      <c r="AN33" s="28">
        <v>0</v>
      </c>
      <c r="AO33" s="21">
        <v>0</v>
      </c>
      <c r="AP33" s="26">
        <v>0</v>
      </c>
      <c r="AQ33" s="28">
        <v>0</v>
      </c>
      <c r="AR33" s="26">
        <v>0</v>
      </c>
      <c r="AS33" s="26">
        <v>0</v>
      </c>
      <c r="AT33" s="26">
        <v>0</v>
      </c>
      <c r="AU33" s="28">
        <v>1</v>
      </c>
      <c r="AV33" s="28">
        <v>0</v>
      </c>
      <c r="AW33" s="28">
        <v>0</v>
      </c>
      <c r="AX33" s="28">
        <v>1</v>
      </c>
      <c r="AY33" s="21">
        <v>0</v>
      </c>
      <c r="AZ33" s="21">
        <v>0</v>
      </c>
      <c r="BA33" s="21">
        <v>0</v>
      </c>
      <c r="BB33" s="21">
        <v>0</v>
      </c>
      <c r="BC33" s="21">
        <v>0</v>
      </c>
      <c r="BD33" s="21">
        <v>0</v>
      </c>
      <c r="BE33" s="21">
        <v>0</v>
      </c>
    </row>
    <row r="34" spans="2:57" ht="23.1" customHeight="1" x14ac:dyDescent="0.25">
      <c r="B34" s="36" t="s">
        <v>462</v>
      </c>
      <c r="C34" s="80" t="s">
        <v>491</v>
      </c>
      <c r="D34" s="66">
        <v>0</v>
      </c>
      <c r="E34" s="63">
        <v>1</v>
      </c>
      <c r="F34" s="83" t="s">
        <v>518</v>
      </c>
      <c r="G34" s="32">
        <v>0</v>
      </c>
      <c r="H34" s="28">
        <v>3</v>
      </c>
      <c r="I34" s="32">
        <v>0</v>
      </c>
      <c r="J34" s="32">
        <v>0</v>
      </c>
      <c r="K34" s="32">
        <v>0</v>
      </c>
      <c r="L34" s="32">
        <v>0</v>
      </c>
      <c r="M34" s="32">
        <v>0</v>
      </c>
      <c r="N34" s="32">
        <v>0</v>
      </c>
      <c r="O34" s="32">
        <v>0</v>
      </c>
      <c r="P34" s="32">
        <v>0</v>
      </c>
      <c r="Q34" s="86">
        <v>44438</v>
      </c>
      <c r="R34" s="28">
        <v>1</v>
      </c>
      <c r="S34" s="21">
        <v>0</v>
      </c>
      <c r="T34" s="21">
        <v>0</v>
      </c>
      <c r="U34" s="21">
        <v>0</v>
      </c>
      <c r="V34" s="28">
        <v>1</v>
      </c>
      <c r="W34" s="28">
        <v>1</v>
      </c>
      <c r="X34" s="21">
        <v>0</v>
      </c>
      <c r="Y34" s="21">
        <v>0</v>
      </c>
      <c r="Z34" s="21">
        <v>0</v>
      </c>
      <c r="AA34" s="21">
        <v>0</v>
      </c>
      <c r="AB34" s="21">
        <v>0</v>
      </c>
      <c r="AC34" s="89"/>
      <c r="AD34" s="91" t="s">
        <v>523</v>
      </c>
      <c r="AE34" s="93">
        <v>44438</v>
      </c>
      <c r="AF34" s="93">
        <v>44439</v>
      </c>
      <c r="AG34" s="93">
        <v>44440</v>
      </c>
      <c r="AH34" s="28">
        <v>1</v>
      </c>
      <c r="AI34" s="28">
        <v>0</v>
      </c>
      <c r="AJ34" s="28">
        <v>1</v>
      </c>
      <c r="AK34" s="21">
        <v>0</v>
      </c>
      <c r="AL34" s="28">
        <v>0</v>
      </c>
      <c r="AM34" s="28">
        <v>0</v>
      </c>
      <c r="AN34" s="28">
        <v>1</v>
      </c>
      <c r="AO34" s="21">
        <v>0</v>
      </c>
      <c r="AP34" s="26">
        <v>0</v>
      </c>
      <c r="AQ34" s="28">
        <v>0</v>
      </c>
      <c r="AR34" s="26">
        <v>0</v>
      </c>
      <c r="AS34" s="26">
        <v>0</v>
      </c>
      <c r="AT34" s="26">
        <v>0</v>
      </c>
      <c r="AU34" s="26">
        <v>0</v>
      </c>
      <c r="AV34" s="28">
        <v>0</v>
      </c>
      <c r="AW34" s="28">
        <v>1</v>
      </c>
      <c r="AX34" s="28">
        <v>1</v>
      </c>
      <c r="AY34" s="21">
        <v>0</v>
      </c>
      <c r="AZ34" s="21">
        <v>0</v>
      </c>
      <c r="BA34" s="21">
        <v>0</v>
      </c>
      <c r="BB34" s="21">
        <v>0</v>
      </c>
      <c r="BC34" s="21">
        <v>0</v>
      </c>
      <c r="BD34" s="21">
        <v>0</v>
      </c>
      <c r="BE34" s="21">
        <v>0</v>
      </c>
    </row>
    <row r="35" spans="2:57" ht="23.1" customHeight="1" x14ac:dyDescent="0.25">
      <c r="B35" s="36" t="s">
        <v>463</v>
      </c>
      <c r="C35" s="81" t="s">
        <v>492</v>
      </c>
      <c r="D35" s="82">
        <v>1</v>
      </c>
      <c r="E35" s="82">
        <v>0</v>
      </c>
      <c r="F35" s="84" t="s">
        <v>519</v>
      </c>
      <c r="G35" s="32">
        <v>0</v>
      </c>
      <c r="H35" s="85">
        <v>1</v>
      </c>
      <c r="I35" s="32">
        <v>0</v>
      </c>
      <c r="J35" s="32">
        <v>0</v>
      </c>
      <c r="K35" s="32">
        <v>0</v>
      </c>
      <c r="L35" s="32">
        <v>0</v>
      </c>
      <c r="M35" s="32">
        <v>0</v>
      </c>
      <c r="N35" s="32">
        <v>0</v>
      </c>
      <c r="O35" s="32">
        <v>0</v>
      </c>
      <c r="P35" s="32">
        <v>0</v>
      </c>
      <c r="Q35" s="87">
        <v>44438</v>
      </c>
      <c r="R35" s="85">
        <v>1</v>
      </c>
      <c r="S35" s="21">
        <v>0</v>
      </c>
      <c r="T35" s="21">
        <v>0</v>
      </c>
      <c r="U35" s="21">
        <v>0</v>
      </c>
      <c r="V35" s="85">
        <v>1</v>
      </c>
      <c r="W35" s="85">
        <v>1</v>
      </c>
      <c r="X35" s="21">
        <v>0</v>
      </c>
      <c r="Y35" s="21">
        <v>0</v>
      </c>
      <c r="Z35" s="21">
        <v>0</v>
      </c>
      <c r="AA35" s="21">
        <v>0</v>
      </c>
      <c r="AB35" s="21">
        <v>0</v>
      </c>
      <c r="AC35" s="90"/>
      <c r="AD35" s="92" t="s">
        <v>109</v>
      </c>
      <c r="AE35" s="94">
        <v>44438</v>
      </c>
      <c r="AF35" s="94">
        <v>44439</v>
      </c>
      <c r="AG35" s="94">
        <v>44445</v>
      </c>
      <c r="AH35" s="85">
        <v>1</v>
      </c>
      <c r="AI35" s="85">
        <v>0</v>
      </c>
      <c r="AJ35" s="85">
        <v>1</v>
      </c>
      <c r="AK35" s="21">
        <v>0</v>
      </c>
      <c r="AL35" s="85">
        <v>0</v>
      </c>
      <c r="AM35" s="85">
        <v>1</v>
      </c>
      <c r="AN35" s="85">
        <v>0</v>
      </c>
      <c r="AO35" s="21">
        <v>0</v>
      </c>
      <c r="AP35" s="26">
        <v>0</v>
      </c>
      <c r="AQ35" s="85">
        <v>0</v>
      </c>
      <c r="AR35" s="26">
        <v>0</v>
      </c>
      <c r="AS35" s="26">
        <v>0</v>
      </c>
      <c r="AT35" s="26">
        <v>0</v>
      </c>
      <c r="AU35" s="26">
        <v>0</v>
      </c>
      <c r="AV35" s="85">
        <v>0</v>
      </c>
      <c r="AW35" s="85">
        <v>1</v>
      </c>
      <c r="AX35" s="85">
        <v>1</v>
      </c>
      <c r="AY35" s="21">
        <v>0</v>
      </c>
      <c r="AZ35" s="21">
        <v>0</v>
      </c>
      <c r="BA35" s="21">
        <v>0</v>
      </c>
      <c r="BB35" s="21">
        <v>0</v>
      </c>
      <c r="BC35" s="21">
        <v>0</v>
      </c>
      <c r="BD35" s="21">
        <v>0</v>
      </c>
      <c r="BE35" s="21">
        <v>0</v>
      </c>
    </row>
    <row r="36" spans="2:57" ht="23.1" customHeight="1" x14ac:dyDescent="0.25">
      <c r="B36" s="36" t="s">
        <v>464</v>
      </c>
      <c r="C36" s="81" t="s">
        <v>493</v>
      </c>
      <c r="D36" s="82">
        <v>0</v>
      </c>
      <c r="E36" s="82">
        <v>1</v>
      </c>
      <c r="F36" s="84" t="s">
        <v>520</v>
      </c>
      <c r="G36" s="32">
        <v>0</v>
      </c>
      <c r="H36" s="85">
        <v>2</v>
      </c>
      <c r="I36" s="32">
        <v>0</v>
      </c>
      <c r="J36" s="32">
        <v>0</v>
      </c>
      <c r="K36" s="32">
        <v>0</v>
      </c>
      <c r="L36" s="32">
        <v>0</v>
      </c>
      <c r="M36" s="32">
        <v>0</v>
      </c>
      <c r="N36" s="32">
        <v>0</v>
      </c>
      <c r="O36" s="32">
        <v>0</v>
      </c>
      <c r="P36" s="32">
        <v>0</v>
      </c>
      <c r="Q36" s="87">
        <v>44439</v>
      </c>
      <c r="R36" s="85">
        <v>1</v>
      </c>
      <c r="S36" s="21">
        <v>0</v>
      </c>
      <c r="T36" s="21">
        <v>0</v>
      </c>
      <c r="U36" s="21">
        <v>0</v>
      </c>
      <c r="V36" s="85">
        <v>1</v>
      </c>
      <c r="W36" s="85">
        <v>1</v>
      </c>
      <c r="X36" s="21">
        <v>0</v>
      </c>
      <c r="Y36" s="21">
        <v>0</v>
      </c>
      <c r="Z36" s="21">
        <v>0</v>
      </c>
      <c r="AA36" s="21">
        <v>0</v>
      </c>
      <c r="AB36" s="21">
        <v>0</v>
      </c>
      <c r="AC36" s="88"/>
      <c r="AD36" s="92" t="s">
        <v>109</v>
      </c>
      <c r="AE36" s="94">
        <v>44439</v>
      </c>
      <c r="AF36" s="94">
        <v>44439</v>
      </c>
      <c r="AG36" s="94">
        <v>44445</v>
      </c>
      <c r="AH36" s="85">
        <v>0</v>
      </c>
      <c r="AI36" s="85">
        <v>1</v>
      </c>
      <c r="AJ36" s="85">
        <v>1</v>
      </c>
      <c r="AK36" s="21">
        <v>0</v>
      </c>
      <c r="AL36" s="85">
        <v>0</v>
      </c>
      <c r="AM36" s="85">
        <v>1</v>
      </c>
      <c r="AN36" s="85">
        <v>0</v>
      </c>
      <c r="AO36" s="21">
        <v>0</v>
      </c>
      <c r="AP36" s="26">
        <v>0</v>
      </c>
      <c r="AQ36" s="85">
        <v>0</v>
      </c>
      <c r="AR36" s="26">
        <v>0</v>
      </c>
      <c r="AS36" s="26">
        <v>0</v>
      </c>
      <c r="AT36" s="26">
        <v>0</v>
      </c>
      <c r="AU36" s="26">
        <v>0</v>
      </c>
      <c r="AV36" s="85">
        <v>1</v>
      </c>
      <c r="AW36" s="85">
        <v>0</v>
      </c>
      <c r="AX36" s="85">
        <v>1</v>
      </c>
      <c r="AY36" s="21">
        <v>0</v>
      </c>
      <c r="AZ36" s="21">
        <v>0</v>
      </c>
      <c r="BA36" s="21">
        <v>0</v>
      </c>
      <c r="BB36" s="21">
        <v>0</v>
      </c>
      <c r="BC36" s="21">
        <v>0</v>
      </c>
      <c r="BD36" s="21">
        <v>0</v>
      </c>
      <c r="BE36" s="21">
        <v>0</v>
      </c>
    </row>
    <row r="37" spans="2:57" ht="23.1" customHeight="1" x14ac:dyDescent="0.25">
      <c r="B37" s="36" t="s">
        <v>465</v>
      </c>
      <c r="C37" s="81" t="s">
        <v>494</v>
      </c>
      <c r="D37" s="82">
        <v>1</v>
      </c>
      <c r="E37" s="82">
        <v>0</v>
      </c>
      <c r="F37" s="84" t="s">
        <v>521</v>
      </c>
      <c r="G37" s="32">
        <v>0</v>
      </c>
      <c r="H37" s="85">
        <v>1</v>
      </c>
      <c r="I37" s="32">
        <v>0</v>
      </c>
      <c r="J37" s="32">
        <v>0</v>
      </c>
      <c r="K37" s="32">
        <v>0</v>
      </c>
      <c r="L37" s="32">
        <v>0</v>
      </c>
      <c r="M37" s="32">
        <v>0</v>
      </c>
      <c r="N37" s="32">
        <v>0</v>
      </c>
      <c r="O37" s="32">
        <v>0</v>
      </c>
      <c r="P37" s="32">
        <v>0</v>
      </c>
      <c r="Q37" s="87">
        <v>44439</v>
      </c>
      <c r="R37" s="85">
        <v>1</v>
      </c>
      <c r="S37" s="21">
        <v>0</v>
      </c>
      <c r="T37" s="21">
        <v>0</v>
      </c>
      <c r="U37" s="21">
        <v>0</v>
      </c>
      <c r="V37" s="85">
        <v>1</v>
      </c>
      <c r="W37" s="85">
        <v>1</v>
      </c>
      <c r="X37" s="21">
        <v>0</v>
      </c>
      <c r="Y37" s="21">
        <v>0</v>
      </c>
      <c r="Z37" s="21">
        <v>0</v>
      </c>
      <c r="AA37" s="21">
        <v>0</v>
      </c>
      <c r="AB37" s="21">
        <v>0</v>
      </c>
      <c r="AC37" s="88"/>
      <c r="AD37" s="92" t="s">
        <v>384</v>
      </c>
      <c r="AE37" s="94">
        <v>44440</v>
      </c>
      <c r="AF37" s="94">
        <v>44445</v>
      </c>
      <c r="AG37" s="94">
        <v>44445</v>
      </c>
      <c r="AH37" s="85">
        <v>0</v>
      </c>
      <c r="AI37" s="85">
        <v>1</v>
      </c>
      <c r="AJ37" s="85">
        <v>1</v>
      </c>
      <c r="AK37" s="21">
        <v>0</v>
      </c>
      <c r="AL37" s="85">
        <v>0</v>
      </c>
      <c r="AM37" s="85">
        <v>1</v>
      </c>
      <c r="AN37" s="85">
        <v>0</v>
      </c>
      <c r="AO37" s="21">
        <v>0</v>
      </c>
      <c r="AP37" s="26">
        <v>0</v>
      </c>
      <c r="AQ37" s="85">
        <v>0</v>
      </c>
      <c r="AR37" s="26">
        <v>0</v>
      </c>
      <c r="AS37" s="26">
        <v>0</v>
      </c>
      <c r="AT37" s="26">
        <v>0</v>
      </c>
      <c r="AU37" s="26">
        <v>0</v>
      </c>
      <c r="AV37" s="85">
        <v>0</v>
      </c>
      <c r="AW37" s="85">
        <v>1</v>
      </c>
      <c r="AX37" s="85">
        <v>1</v>
      </c>
      <c r="AY37" s="21">
        <v>0</v>
      </c>
      <c r="AZ37" s="21">
        <v>0</v>
      </c>
      <c r="BA37" s="21">
        <v>0</v>
      </c>
      <c r="BB37" s="21">
        <v>0</v>
      </c>
      <c r="BC37" s="21">
        <v>0</v>
      </c>
      <c r="BD37" s="21">
        <v>0</v>
      </c>
      <c r="BE37" s="21">
        <v>0</v>
      </c>
    </row>
    <row r="38" spans="2:57" ht="26.25" customHeight="1" x14ac:dyDescent="0.25">
      <c r="B38" s="101" t="s">
        <v>71</v>
      </c>
      <c r="C38" s="101"/>
      <c r="D38" s="71">
        <f>SUM(D9:D37)</f>
        <v>3</v>
      </c>
      <c r="E38" s="71">
        <f>SUM(E9:E37)</f>
        <v>26</v>
      </c>
      <c r="F38" s="11"/>
      <c r="G38" s="100">
        <f t="shared" ref="G38:P38" si="0">SUM(G9:G37)</f>
        <v>0</v>
      </c>
      <c r="H38" s="100">
        <f t="shared" si="0"/>
        <v>64</v>
      </c>
      <c r="I38" s="100">
        <f t="shared" si="0"/>
        <v>2</v>
      </c>
      <c r="J38" s="100">
        <f t="shared" si="0"/>
        <v>0</v>
      </c>
      <c r="K38" s="100">
        <f t="shared" si="0"/>
        <v>0</v>
      </c>
      <c r="L38" s="100">
        <f t="shared" si="0"/>
        <v>0</v>
      </c>
      <c r="M38" s="100">
        <f t="shared" si="0"/>
        <v>0</v>
      </c>
      <c r="N38" s="100">
        <f t="shared" si="0"/>
        <v>1</v>
      </c>
      <c r="O38" s="100">
        <f t="shared" si="0"/>
        <v>0</v>
      </c>
      <c r="P38" s="100">
        <f t="shared" si="0"/>
        <v>1</v>
      </c>
      <c r="Q38" s="11"/>
      <c r="R38" s="71">
        <f t="shared" ref="R38:AB38" si="1">SUM(R9:R37)</f>
        <v>29</v>
      </c>
      <c r="S38" s="71">
        <f t="shared" si="1"/>
        <v>0</v>
      </c>
      <c r="T38" s="71">
        <f t="shared" si="1"/>
        <v>0</v>
      </c>
      <c r="U38" s="71">
        <f t="shared" si="1"/>
        <v>0</v>
      </c>
      <c r="V38" s="71">
        <f t="shared" si="1"/>
        <v>29</v>
      </c>
      <c r="W38" s="71">
        <f t="shared" si="1"/>
        <v>26</v>
      </c>
      <c r="X38" s="71">
        <f t="shared" si="1"/>
        <v>0</v>
      </c>
      <c r="Y38" s="71">
        <f t="shared" si="1"/>
        <v>0</v>
      </c>
      <c r="Z38" s="71">
        <f t="shared" si="1"/>
        <v>0</v>
      </c>
      <c r="AA38" s="71">
        <f t="shared" si="1"/>
        <v>2</v>
      </c>
      <c r="AB38" s="71">
        <f t="shared" si="1"/>
        <v>0</v>
      </c>
      <c r="AC38" s="11"/>
      <c r="AD38" s="11"/>
      <c r="AE38" s="11"/>
      <c r="AF38" s="11"/>
      <c r="AG38" s="11"/>
      <c r="AH38" s="71">
        <f t="shared" ref="AH38:BE38" si="2">SUM(AH9:AH37)</f>
        <v>12</v>
      </c>
      <c r="AI38" s="71">
        <f t="shared" si="2"/>
        <v>17</v>
      </c>
      <c r="AJ38" s="71">
        <f t="shared" si="2"/>
        <v>29</v>
      </c>
      <c r="AK38" s="71">
        <f t="shared" si="2"/>
        <v>0</v>
      </c>
      <c r="AL38" s="71">
        <f t="shared" si="2"/>
        <v>2</v>
      </c>
      <c r="AM38" s="71">
        <f t="shared" si="2"/>
        <v>8</v>
      </c>
      <c r="AN38" s="71">
        <f t="shared" si="2"/>
        <v>13</v>
      </c>
      <c r="AO38" s="71">
        <f t="shared" si="2"/>
        <v>1</v>
      </c>
      <c r="AP38" s="71">
        <f t="shared" si="2"/>
        <v>0</v>
      </c>
      <c r="AQ38" s="71">
        <f t="shared" si="2"/>
        <v>5</v>
      </c>
      <c r="AR38" s="71">
        <f t="shared" si="2"/>
        <v>0</v>
      </c>
      <c r="AS38" s="71">
        <f t="shared" si="2"/>
        <v>0</v>
      </c>
      <c r="AT38" s="71">
        <f t="shared" si="2"/>
        <v>0</v>
      </c>
      <c r="AU38" s="71">
        <f t="shared" si="2"/>
        <v>4</v>
      </c>
      <c r="AV38" s="71">
        <f t="shared" si="2"/>
        <v>11</v>
      </c>
      <c r="AW38" s="71">
        <f t="shared" si="2"/>
        <v>14</v>
      </c>
      <c r="AX38" s="71">
        <f t="shared" si="2"/>
        <v>27</v>
      </c>
      <c r="AY38" s="71">
        <f t="shared" si="2"/>
        <v>0</v>
      </c>
      <c r="AZ38" s="71">
        <f t="shared" si="2"/>
        <v>0</v>
      </c>
      <c r="BA38" s="71">
        <f t="shared" si="2"/>
        <v>0</v>
      </c>
      <c r="BB38" s="71">
        <f t="shared" si="2"/>
        <v>0</v>
      </c>
      <c r="BC38" s="71">
        <f t="shared" si="2"/>
        <v>0</v>
      </c>
      <c r="BD38" s="71">
        <f t="shared" si="2"/>
        <v>2</v>
      </c>
      <c r="BE38" s="71">
        <f t="shared" si="2"/>
        <v>0</v>
      </c>
    </row>
    <row r="39" spans="2:57" ht="23.1" customHeight="1" x14ac:dyDescent="0.25"/>
    <row r="40" spans="2:57" ht="23.1" customHeight="1" x14ac:dyDescent="0.25"/>
    <row r="41" spans="2:57" ht="23.1" customHeight="1" x14ac:dyDescent="0.25"/>
    <row r="42"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38:C38"/>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F40"/>
  <sheetViews>
    <sheetView showGridLines="0" workbookViewId="0">
      <pane ySplit="8" topLeftCell="A25" activePane="bottomLeft" state="frozen"/>
      <selection pane="bottomLeft" activeCell="A36" sqref="A36"/>
    </sheetView>
  </sheetViews>
  <sheetFormatPr baseColWidth="10" defaultRowHeight="15" x14ac:dyDescent="0.25"/>
  <cols>
    <col min="1" max="1" width="3" style="5" customWidth="1"/>
    <col min="2" max="2" width="4.28515625" style="5" customWidth="1"/>
    <col min="3" max="3" width="13" style="5" customWidth="1"/>
    <col min="4" max="4" width="4.5703125" style="5" customWidth="1"/>
    <col min="5" max="5" width="4.7109375" style="5" customWidth="1"/>
    <col min="6" max="6" width="41.5703125" style="5" customWidth="1"/>
    <col min="7" max="7" width="4.7109375" style="5" customWidth="1"/>
    <col min="8" max="8" width="5.28515625" style="5" customWidth="1"/>
    <col min="9" max="10" width="4.5703125" style="5" customWidth="1"/>
    <col min="11" max="11" width="5" style="5" customWidth="1"/>
    <col min="12" max="14" width="6.28515625" style="5" customWidth="1"/>
    <col min="15" max="15" width="5.42578125" style="5" customWidth="1"/>
    <col min="16" max="16" width="5.7109375" style="5" customWidth="1"/>
    <col min="17" max="17" width="11.140625" style="5" customWidth="1"/>
    <col min="18" max="21" width="4.5703125" style="5" customWidth="1"/>
    <col min="22" max="22" width="8.140625" style="5" customWidth="1"/>
    <col min="23" max="23" width="4.7109375" style="5" customWidth="1"/>
    <col min="24" max="24" width="4.5703125" style="5" customWidth="1"/>
    <col min="25" max="27" width="4.7109375" style="5" customWidth="1"/>
    <col min="28" max="28" width="4.42578125" style="5" customWidth="1"/>
    <col min="29" max="33" width="11.42578125" style="5"/>
    <col min="34" max="52" width="5" style="5" customWidth="1"/>
    <col min="53" max="53" width="5.28515625" style="5" customWidth="1"/>
    <col min="54" max="57" width="5" style="5" customWidth="1"/>
    <col min="58" max="16384" width="11.42578125" style="5"/>
  </cols>
  <sheetData>
    <row r="2" spans="2:110" ht="81.75" customHeight="1" thickBot="1" x14ac:dyDescent="0.3">
      <c r="B2" s="118" t="s">
        <v>115</v>
      </c>
      <c r="C2" s="118"/>
      <c r="D2" s="118"/>
      <c r="E2" s="118"/>
      <c r="F2" s="118"/>
      <c r="G2" s="118"/>
      <c r="H2" s="118"/>
      <c r="I2" s="118"/>
      <c r="J2" s="118"/>
      <c r="K2" s="118"/>
      <c r="L2" s="118"/>
      <c r="M2" s="118"/>
      <c r="N2" s="118"/>
      <c r="O2" s="118"/>
      <c r="P2" s="118"/>
      <c r="Q2" s="118"/>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row>
    <row r="3" spans="2:110" ht="21" customHeight="1" thickTop="1" x14ac:dyDescent="0.25"/>
    <row r="4" spans="2:110" s="2" customFormat="1" ht="24.75" customHeight="1" x14ac:dyDescent="0.2">
      <c r="B4" s="102" t="s">
        <v>20</v>
      </c>
      <c r="C4" s="102" t="s">
        <v>0</v>
      </c>
      <c r="D4" s="102" t="s">
        <v>1</v>
      </c>
      <c r="E4" s="102"/>
      <c r="F4" s="104" t="s">
        <v>2</v>
      </c>
      <c r="G4" s="102" t="s">
        <v>696</v>
      </c>
      <c r="H4" s="102"/>
      <c r="I4" s="102"/>
      <c r="J4" s="102"/>
      <c r="K4" s="102"/>
      <c r="L4" s="102"/>
      <c r="M4" s="120" t="s">
        <v>11</v>
      </c>
      <c r="N4" s="120"/>
      <c r="O4" s="120" t="s">
        <v>12</v>
      </c>
      <c r="P4" s="120"/>
      <c r="Q4" s="121" t="s">
        <v>16</v>
      </c>
      <c r="R4" s="102" t="s">
        <v>17</v>
      </c>
      <c r="S4" s="102"/>
      <c r="T4" s="102" t="s">
        <v>21</v>
      </c>
      <c r="U4" s="102"/>
      <c r="V4" s="102"/>
      <c r="W4" s="102" t="s">
        <v>22</v>
      </c>
      <c r="X4" s="102"/>
      <c r="Y4" s="102"/>
      <c r="Z4" s="102"/>
      <c r="AA4" s="102"/>
      <c r="AB4" s="102"/>
      <c r="AC4" s="115" t="s">
        <v>23</v>
      </c>
      <c r="AD4" s="115" t="s">
        <v>24</v>
      </c>
      <c r="AE4" s="115" t="s">
        <v>25</v>
      </c>
      <c r="AF4" s="115" t="s">
        <v>26</v>
      </c>
      <c r="AG4" s="115" t="s">
        <v>27</v>
      </c>
      <c r="AH4" s="102" t="s">
        <v>28</v>
      </c>
      <c r="AI4" s="102"/>
      <c r="AJ4" s="102"/>
      <c r="AK4" s="102"/>
      <c r="AL4" s="102"/>
      <c r="AM4" s="102"/>
      <c r="AN4" s="102"/>
      <c r="AO4" s="102"/>
      <c r="AP4" s="102"/>
      <c r="AQ4" s="102"/>
      <c r="AR4" s="102"/>
      <c r="AS4" s="102"/>
      <c r="AT4" s="102"/>
      <c r="AU4" s="102"/>
      <c r="AV4" s="102"/>
      <c r="AW4" s="102"/>
      <c r="AX4" s="102" t="s">
        <v>29</v>
      </c>
      <c r="AY4" s="102"/>
      <c r="AZ4" s="102"/>
      <c r="BA4" s="102"/>
      <c r="BB4" s="102"/>
      <c r="BC4" s="102"/>
      <c r="BD4" s="102"/>
      <c r="BE4" s="102"/>
      <c r="BF4" s="3"/>
      <c r="BG4" s="3"/>
      <c r="BH4" s="3"/>
      <c r="BI4" s="3"/>
      <c r="BJ4" s="3"/>
      <c r="BK4" s="3"/>
      <c r="BL4" s="3"/>
      <c r="BM4" s="3"/>
      <c r="BN4" s="3"/>
      <c r="BO4" s="3"/>
      <c r="BP4" s="3"/>
      <c r="BQ4" s="3"/>
      <c r="BR4" s="3"/>
      <c r="BS4" s="3"/>
      <c r="BT4" s="3"/>
      <c r="BU4" s="3"/>
      <c r="BV4" s="3"/>
      <c r="BW4" s="3"/>
      <c r="BX4" s="3"/>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row>
    <row r="5" spans="2:110" s="2" customFormat="1" ht="11.25" x14ac:dyDescent="0.2">
      <c r="B5" s="102"/>
      <c r="C5" s="102"/>
      <c r="D5" s="102"/>
      <c r="E5" s="102"/>
      <c r="F5" s="119"/>
      <c r="G5" s="112" t="s">
        <v>5</v>
      </c>
      <c r="H5" s="112" t="s">
        <v>6</v>
      </c>
      <c r="I5" s="112" t="s">
        <v>7</v>
      </c>
      <c r="J5" s="112" t="s">
        <v>8</v>
      </c>
      <c r="K5" s="112" t="s">
        <v>9</v>
      </c>
      <c r="L5" s="112" t="s">
        <v>10</v>
      </c>
      <c r="M5" s="116" t="s">
        <v>13</v>
      </c>
      <c r="N5" s="116"/>
      <c r="O5" s="116" t="s">
        <v>13</v>
      </c>
      <c r="P5" s="116"/>
      <c r="Q5" s="121"/>
      <c r="R5" s="112" t="s">
        <v>18</v>
      </c>
      <c r="S5" s="112" t="s">
        <v>19</v>
      </c>
      <c r="T5" s="102" t="s">
        <v>30</v>
      </c>
      <c r="U5" s="102"/>
      <c r="V5" s="103" t="s">
        <v>31</v>
      </c>
      <c r="W5" s="103" t="s">
        <v>32</v>
      </c>
      <c r="X5" s="103" t="s">
        <v>33</v>
      </c>
      <c r="Y5" s="103" t="s">
        <v>34</v>
      </c>
      <c r="Z5" s="103" t="s">
        <v>35</v>
      </c>
      <c r="AA5" s="103" t="s">
        <v>36</v>
      </c>
      <c r="AB5" s="103" t="s">
        <v>37</v>
      </c>
      <c r="AC5" s="115"/>
      <c r="AD5" s="115"/>
      <c r="AE5" s="115"/>
      <c r="AF5" s="115"/>
      <c r="AG5" s="115"/>
      <c r="AH5" s="102" t="s">
        <v>38</v>
      </c>
      <c r="AI5" s="102"/>
      <c r="AJ5" s="102" t="s">
        <v>39</v>
      </c>
      <c r="AK5" s="102"/>
      <c r="AL5" s="102"/>
      <c r="AM5" s="102"/>
      <c r="AN5" s="102"/>
      <c r="AO5" s="102"/>
      <c r="AP5" s="102"/>
      <c r="AQ5" s="102"/>
      <c r="AR5" s="102"/>
      <c r="AS5" s="68"/>
      <c r="AT5" s="102" t="s">
        <v>40</v>
      </c>
      <c r="AU5" s="102"/>
      <c r="AV5" s="102"/>
      <c r="AW5" s="102"/>
      <c r="AX5" s="102" t="s">
        <v>41</v>
      </c>
      <c r="AY5" s="102"/>
      <c r="AZ5" s="102"/>
      <c r="BA5" s="102"/>
      <c r="BB5" s="102" t="s">
        <v>42</v>
      </c>
      <c r="BC5" s="102"/>
      <c r="BD5" s="102"/>
      <c r="BE5" s="102"/>
      <c r="BF5" s="3"/>
      <c r="BG5" s="3"/>
      <c r="BH5" s="3"/>
      <c r="BI5" s="3"/>
      <c r="BJ5" s="3"/>
      <c r="BK5" s="3"/>
      <c r="BL5" s="3"/>
      <c r="BM5" s="3"/>
      <c r="BN5" s="3"/>
      <c r="BO5" s="3"/>
      <c r="BP5" s="3"/>
      <c r="BQ5" s="3"/>
      <c r="BR5" s="3"/>
      <c r="BS5" s="3"/>
      <c r="BT5" s="3"/>
      <c r="BU5" s="3"/>
      <c r="BV5" s="3"/>
      <c r="BW5" s="3"/>
      <c r="BX5" s="3"/>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row>
    <row r="6" spans="2:110" s="2" customFormat="1" ht="11.25" customHeight="1" x14ac:dyDescent="0.2">
      <c r="B6" s="102"/>
      <c r="C6" s="102"/>
      <c r="D6" s="112" t="s">
        <v>43</v>
      </c>
      <c r="E6" s="112" t="s">
        <v>3</v>
      </c>
      <c r="F6" s="119"/>
      <c r="G6" s="112"/>
      <c r="H6" s="112"/>
      <c r="I6" s="112"/>
      <c r="J6" s="112"/>
      <c r="K6" s="112"/>
      <c r="L6" s="112"/>
      <c r="M6" s="117" t="s">
        <v>14</v>
      </c>
      <c r="N6" s="117" t="s">
        <v>15</v>
      </c>
      <c r="O6" s="117" t="s">
        <v>14</v>
      </c>
      <c r="P6" s="117" t="s">
        <v>15</v>
      </c>
      <c r="Q6" s="121"/>
      <c r="R6" s="112"/>
      <c r="S6" s="112"/>
      <c r="T6" s="103" t="s">
        <v>44</v>
      </c>
      <c r="U6" s="103" t="s">
        <v>45</v>
      </c>
      <c r="V6" s="103"/>
      <c r="W6" s="103"/>
      <c r="X6" s="103"/>
      <c r="Y6" s="103"/>
      <c r="Z6" s="103"/>
      <c r="AA6" s="103"/>
      <c r="AB6" s="103"/>
      <c r="AC6" s="115"/>
      <c r="AD6" s="115"/>
      <c r="AE6" s="115"/>
      <c r="AF6" s="115"/>
      <c r="AG6" s="115"/>
      <c r="AH6" s="102" t="s">
        <v>46</v>
      </c>
      <c r="AI6" s="102" t="s">
        <v>47</v>
      </c>
      <c r="AJ6" s="112" t="s">
        <v>48</v>
      </c>
      <c r="AK6" s="112" t="s">
        <v>49</v>
      </c>
      <c r="AL6" s="102" t="s">
        <v>50</v>
      </c>
      <c r="AM6" s="102"/>
      <c r="AN6" s="102"/>
      <c r="AO6" s="102"/>
      <c r="AP6" s="102"/>
      <c r="AQ6" s="102"/>
      <c r="AR6" s="102"/>
      <c r="AS6" s="102"/>
      <c r="AT6" s="112" t="s">
        <v>51</v>
      </c>
      <c r="AU6" s="112" t="s">
        <v>52</v>
      </c>
      <c r="AV6" s="112" t="s">
        <v>53</v>
      </c>
      <c r="AW6" s="112" t="s">
        <v>54</v>
      </c>
      <c r="AX6" s="112" t="s">
        <v>55</v>
      </c>
      <c r="AY6" s="112" t="s">
        <v>56</v>
      </c>
      <c r="AZ6" s="112" t="s">
        <v>57</v>
      </c>
      <c r="BA6" s="112" t="s">
        <v>58</v>
      </c>
      <c r="BB6" s="112" t="s">
        <v>4</v>
      </c>
      <c r="BC6" s="112" t="s">
        <v>59</v>
      </c>
      <c r="BD6" s="112" t="s">
        <v>60</v>
      </c>
      <c r="BE6" s="112" t="s">
        <v>61</v>
      </c>
      <c r="BF6" s="3"/>
      <c r="BG6" s="3"/>
      <c r="BH6" s="3"/>
      <c r="BI6" s="3"/>
      <c r="BJ6" s="3"/>
      <c r="BK6" s="3"/>
      <c r="BL6" s="3"/>
      <c r="BM6" s="3"/>
      <c r="BN6" s="3"/>
      <c r="BO6" s="3"/>
      <c r="BP6" s="3"/>
      <c r="BQ6" s="3"/>
      <c r="BR6" s="3"/>
      <c r="BS6" s="3"/>
      <c r="BT6" s="3"/>
      <c r="BU6" s="3"/>
      <c r="BV6" s="3"/>
      <c r="BW6" s="3"/>
      <c r="BX6" s="3"/>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row>
    <row r="7" spans="2:110" s="2" customFormat="1" ht="15" customHeight="1" x14ac:dyDescent="0.2">
      <c r="B7" s="102"/>
      <c r="C7" s="102"/>
      <c r="D7" s="112"/>
      <c r="E7" s="112"/>
      <c r="F7" s="119"/>
      <c r="G7" s="112"/>
      <c r="H7" s="112"/>
      <c r="I7" s="112"/>
      <c r="J7" s="112"/>
      <c r="K7" s="112"/>
      <c r="L7" s="112"/>
      <c r="M7" s="117"/>
      <c r="N7" s="117"/>
      <c r="O7" s="117"/>
      <c r="P7" s="117"/>
      <c r="Q7" s="121"/>
      <c r="R7" s="112"/>
      <c r="S7" s="112"/>
      <c r="T7" s="103"/>
      <c r="U7" s="103"/>
      <c r="V7" s="103"/>
      <c r="W7" s="103"/>
      <c r="X7" s="103"/>
      <c r="Y7" s="103"/>
      <c r="Z7" s="103"/>
      <c r="AA7" s="103"/>
      <c r="AB7" s="103"/>
      <c r="AC7" s="115"/>
      <c r="AD7" s="115"/>
      <c r="AE7" s="115"/>
      <c r="AF7" s="115"/>
      <c r="AG7" s="115"/>
      <c r="AH7" s="102"/>
      <c r="AI7" s="102"/>
      <c r="AJ7" s="112"/>
      <c r="AK7" s="112"/>
      <c r="AL7" s="122" t="s">
        <v>62</v>
      </c>
      <c r="AM7" s="122"/>
      <c r="AN7" s="112" t="s">
        <v>63</v>
      </c>
      <c r="AO7" s="102" t="s">
        <v>64</v>
      </c>
      <c r="AP7" s="112" t="s">
        <v>65</v>
      </c>
      <c r="AQ7" s="112" t="s">
        <v>66</v>
      </c>
      <c r="AR7" s="112" t="s">
        <v>67</v>
      </c>
      <c r="AS7" s="102" t="s">
        <v>68</v>
      </c>
      <c r="AT7" s="112"/>
      <c r="AU7" s="112"/>
      <c r="AV7" s="112"/>
      <c r="AW7" s="112"/>
      <c r="AX7" s="112"/>
      <c r="AY7" s="112"/>
      <c r="AZ7" s="112"/>
      <c r="BA7" s="112"/>
      <c r="BB7" s="112"/>
      <c r="BC7" s="112"/>
      <c r="BD7" s="112"/>
      <c r="BE7" s="112"/>
      <c r="BF7" s="3"/>
      <c r="BG7" s="3"/>
      <c r="BH7" s="3"/>
      <c r="BI7" s="3"/>
      <c r="BJ7" s="3"/>
      <c r="BK7" s="3"/>
      <c r="BL7" s="3"/>
      <c r="BM7" s="3"/>
      <c r="BN7" s="3"/>
      <c r="BO7" s="3"/>
      <c r="BP7" s="3"/>
      <c r="BQ7" s="3"/>
      <c r="BR7" s="3"/>
      <c r="BS7" s="3"/>
      <c r="BT7" s="3"/>
      <c r="BU7" s="3"/>
      <c r="BV7" s="3"/>
      <c r="BW7" s="3"/>
      <c r="BX7" s="3"/>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row>
    <row r="8" spans="2:110" s="2" customFormat="1" ht="84" customHeight="1" x14ac:dyDescent="0.2">
      <c r="B8" s="102"/>
      <c r="C8" s="102"/>
      <c r="D8" s="112"/>
      <c r="E8" s="112"/>
      <c r="F8" s="105"/>
      <c r="G8" s="112"/>
      <c r="H8" s="112"/>
      <c r="I8" s="112"/>
      <c r="J8" s="112"/>
      <c r="K8" s="112"/>
      <c r="L8" s="112"/>
      <c r="M8" s="117"/>
      <c r="N8" s="117"/>
      <c r="O8" s="117"/>
      <c r="P8" s="117"/>
      <c r="Q8" s="121"/>
      <c r="R8" s="112"/>
      <c r="S8" s="112"/>
      <c r="T8" s="103"/>
      <c r="U8" s="103"/>
      <c r="V8" s="103"/>
      <c r="W8" s="103"/>
      <c r="X8" s="103"/>
      <c r="Y8" s="103"/>
      <c r="Z8" s="103"/>
      <c r="AA8" s="103"/>
      <c r="AB8" s="103"/>
      <c r="AC8" s="115"/>
      <c r="AD8" s="115"/>
      <c r="AE8" s="115"/>
      <c r="AF8" s="115"/>
      <c r="AG8" s="115"/>
      <c r="AH8" s="102"/>
      <c r="AI8" s="102"/>
      <c r="AJ8" s="112"/>
      <c r="AK8" s="112"/>
      <c r="AL8" s="69" t="s">
        <v>69</v>
      </c>
      <c r="AM8" s="69" t="s">
        <v>70</v>
      </c>
      <c r="AN8" s="112"/>
      <c r="AO8" s="102"/>
      <c r="AP8" s="112"/>
      <c r="AQ8" s="112"/>
      <c r="AR8" s="112"/>
      <c r="AS8" s="102"/>
      <c r="AT8" s="112"/>
      <c r="AU8" s="112"/>
      <c r="AV8" s="112"/>
      <c r="AW8" s="112"/>
      <c r="AX8" s="112"/>
      <c r="AY8" s="112"/>
      <c r="AZ8" s="112"/>
      <c r="BA8" s="112"/>
      <c r="BB8" s="112"/>
      <c r="BC8" s="112"/>
      <c r="BD8" s="112"/>
      <c r="BE8" s="112"/>
      <c r="BF8" s="3"/>
      <c r="BG8" s="3"/>
      <c r="BH8" s="3"/>
      <c r="BI8" s="3"/>
      <c r="BJ8" s="3"/>
      <c r="BK8" s="3"/>
      <c r="BL8" s="3"/>
      <c r="BM8" s="3"/>
      <c r="BN8" s="3"/>
      <c r="BO8" s="3"/>
      <c r="BP8" s="3"/>
      <c r="BQ8" s="3"/>
      <c r="BR8" s="3"/>
      <c r="BS8" s="3"/>
      <c r="BT8" s="3"/>
      <c r="BU8" s="3"/>
      <c r="BV8" s="3"/>
      <c r="BW8" s="3"/>
      <c r="BX8" s="3"/>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row>
    <row r="9" spans="2:110" ht="23.1" customHeight="1" x14ac:dyDescent="0.25">
      <c r="B9" s="33">
        <v>1</v>
      </c>
      <c r="C9" s="48" t="s">
        <v>525</v>
      </c>
      <c r="D9" s="66">
        <v>1</v>
      </c>
      <c r="E9" s="66">
        <v>0</v>
      </c>
      <c r="F9" s="67" t="s">
        <v>552</v>
      </c>
      <c r="G9" s="66">
        <v>0</v>
      </c>
      <c r="H9" s="49">
        <v>1</v>
      </c>
      <c r="I9" s="66">
        <v>0</v>
      </c>
      <c r="J9" s="66">
        <v>0</v>
      </c>
      <c r="K9" s="66">
        <v>0</v>
      </c>
      <c r="L9" s="66">
        <v>0</v>
      </c>
      <c r="M9" s="66">
        <v>0</v>
      </c>
      <c r="N9" s="66">
        <v>0</v>
      </c>
      <c r="O9" s="66">
        <v>0</v>
      </c>
      <c r="P9" s="66">
        <v>0</v>
      </c>
      <c r="Q9" s="51">
        <v>44440</v>
      </c>
      <c r="R9" s="49">
        <v>1</v>
      </c>
      <c r="S9" s="49">
        <v>0</v>
      </c>
      <c r="T9" s="49">
        <v>0</v>
      </c>
      <c r="U9" s="49">
        <v>0</v>
      </c>
      <c r="V9" s="49">
        <v>1</v>
      </c>
      <c r="W9" s="49">
        <v>1</v>
      </c>
      <c r="X9" s="49">
        <v>0</v>
      </c>
      <c r="Y9" s="49">
        <v>0</v>
      </c>
      <c r="Z9" s="49">
        <v>0</v>
      </c>
      <c r="AA9" s="49">
        <v>0</v>
      </c>
      <c r="AB9" s="49">
        <v>0</v>
      </c>
      <c r="AC9" s="22"/>
      <c r="AD9" s="52" t="s">
        <v>579</v>
      </c>
      <c r="AE9" s="53">
        <v>44440</v>
      </c>
      <c r="AF9" s="53">
        <v>44447</v>
      </c>
      <c r="AG9" s="53">
        <v>44447</v>
      </c>
      <c r="AH9" s="49">
        <v>0</v>
      </c>
      <c r="AI9" s="49">
        <v>1</v>
      </c>
      <c r="AJ9" s="49">
        <v>1</v>
      </c>
      <c r="AK9" s="49">
        <v>0</v>
      </c>
      <c r="AL9" s="49">
        <v>1</v>
      </c>
      <c r="AM9" s="49">
        <v>0</v>
      </c>
      <c r="AN9" s="49">
        <v>0</v>
      </c>
      <c r="AO9" s="49">
        <v>0</v>
      </c>
      <c r="AP9" s="49">
        <v>0</v>
      </c>
      <c r="AQ9" s="49">
        <v>0</v>
      </c>
      <c r="AR9" s="49">
        <v>0</v>
      </c>
      <c r="AS9" s="49">
        <v>0</v>
      </c>
      <c r="AT9" s="49">
        <v>0</v>
      </c>
      <c r="AU9" s="49">
        <v>0</v>
      </c>
      <c r="AV9" s="49">
        <v>0</v>
      </c>
      <c r="AW9" s="49">
        <v>1</v>
      </c>
      <c r="AX9" s="49">
        <v>1</v>
      </c>
      <c r="AY9" s="49">
        <v>0</v>
      </c>
      <c r="AZ9" s="49">
        <v>0</v>
      </c>
      <c r="BA9" s="49">
        <v>0</v>
      </c>
      <c r="BB9" s="49">
        <v>0</v>
      </c>
      <c r="BC9" s="49">
        <v>0</v>
      </c>
      <c r="BD9" s="49">
        <v>0</v>
      </c>
      <c r="BE9" s="49">
        <v>0</v>
      </c>
    </row>
    <row r="10" spans="2:110" ht="23.1" customHeight="1" x14ac:dyDescent="0.25">
      <c r="B10" s="33">
        <v>2</v>
      </c>
      <c r="C10" s="16" t="s">
        <v>526</v>
      </c>
      <c r="D10" s="32">
        <v>0</v>
      </c>
      <c r="E10" s="32">
        <v>1</v>
      </c>
      <c r="F10" s="58" t="s">
        <v>553</v>
      </c>
      <c r="G10" s="66">
        <v>0</v>
      </c>
      <c r="H10" s="21">
        <v>1</v>
      </c>
      <c r="I10" s="66">
        <v>0</v>
      </c>
      <c r="J10" s="66">
        <v>0</v>
      </c>
      <c r="K10" s="66">
        <v>0</v>
      </c>
      <c r="L10" s="66">
        <v>0</v>
      </c>
      <c r="M10" s="66">
        <v>0</v>
      </c>
      <c r="N10" s="66">
        <v>0</v>
      </c>
      <c r="O10" s="66">
        <v>0</v>
      </c>
      <c r="P10" s="66">
        <v>0</v>
      </c>
      <c r="Q10" s="19">
        <v>44442</v>
      </c>
      <c r="R10" s="21">
        <v>1</v>
      </c>
      <c r="S10" s="49">
        <v>0</v>
      </c>
      <c r="T10" s="49">
        <v>0</v>
      </c>
      <c r="U10" s="49">
        <v>0</v>
      </c>
      <c r="V10" s="21">
        <v>1</v>
      </c>
      <c r="W10" s="21">
        <v>1</v>
      </c>
      <c r="X10" s="49">
        <v>0</v>
      </c>
      <c r="Y10" s="49">
        <v>0</v>
      </c>
      <c r="Z10" s="49">
        <v>0</v>
      </c>
      <c r="AA10" s="49">
        <v>0</v>
      </c>
      <c r="AB10" s="49">
        <v>0</v>
      </c>
      <c r="AC10" s="22"/>
      <c r="AD10" s="24" t="s">
        <v>109</v>
      </c>
      <c r="AE10" s="18">
        <v>44442</v>
      </c>
      <c r="AF10" s="18">
        <v>44447</v>
      </c>
      <c r="AG10" s="18">
        <v>44455</v>
      </c>
      <c r="AH10" s="21">
        <v>1</v>
      </c>
      <c r="AI10" s="21">
        <v>0</v>
      </c>
      <c r="AJ10" s="21">
        <v>1</v>
      </c>
      <c r="AK10" s="49">
        <v>0</v>
      </c>
      <c r="AL10" s="49">
        <v>0</v>
      </c>
      <c r="AM10" s="21">
        <v>1</v>
      </c>
      <c r="AN10" s="49">
        <v>0</v>
      </c>
      <c r="AO10" s="49">
        <v>0</v>
      </c>
      <c r="AP10" s="49">
        <v>0</v>
      </c>
      <c r="AQ10" s="49">
        <v>0</v>
      </c>
      <c r="AR10" s="49">
        <v>0</v>
      </c>
      <c r="AS10" s="49">
        <v>0</v>
      </c>
      <c r="AT10" s="49">
        <v>0</v>
      </c>
      <c r="AU10" s="49">
        <v>0</v>
      </c>
      <c r="AV10" s="49">
        <v>0</v>
      </c>
      <c r="AW10" s="21">
        <v>1</v>
      </c>
      <c r="AX10" s="21">
        <v>1</v>
      </c>
      <c r="AY10" s="49">
        <v>0</v>
      </c>
      <c r="AZ10" s="49">
        <v>0</v>
      </c>
      <c r="BA10" s="49">
        <v>0</v>
      </c>
      <c r="BB10" s="49">
        <v>0</v>
      </c>
      <c r="BC10" s="49">
        <v>0</v>
      </c>
      <c r="BD10" s="49">
        <v>0</v>
      </c>
      <c r="BE10" s="49">
        <v>0</v>
      </c>
    </row>
    <row r="11" spans="2:110" ht="23.1" customHeight="1" x14ac:dyDescent="0.25">
      <c r="B11" s="33">
        <v>3</v>
      </c>
      <c r="C11" s="16" t="s">
        <v>527</v>
      </c>
      <c r="D11" s="32">
        <v>0</v>
      </c>
      <c r="E11" s="32">
        <v>1</v>
      </c>
      <c r="F11" s="58" t="s">
        <v>554</v>
      </c>
      <c r="G11" s="66">
        <v>0</v>
      </c>
      <c r="H11" s="21">
        <v>1</v>
      </c>
      <c r="I11" s="66">
        <v>0</v>
      </c>
      <c r="J11" s="66">
        <v>0</v>
      </c>
      <c r="K11" s="66">
        <v>0</v>
      </c>
      <c r="L11" s="66">
        <v>0</v>
      </c>
      <c r="M11" s="66">
        <v>0</v>
      </c>
      <c r="N11" s="66">
        <v>0</v>
      </c>
      <c r="O11" s="66">
        <v>0</v>
      </c>
      <c r="P11" s="66">
        <v>0</v>
      </c>
      <c r="Q11" s="19">
        <v>44442</v>
      </c>
      <c r="R11" s="21">
        <v>1</v>
      </c>
      <c r="S11" s="49">
        <v>0</v>
      </c>
      <c r="T11" s="49">
        <v>0</v>
      </c>
      <c r="U11" s="49">
        <v>0</v>
      </c>
      <c r="V11" s="21">
        <v>1</v>
      </c>
      <c r="W11" s="21">
        <v>1</v>
      </c>
      <c r="X11" s="49">
        <v>0</v>
      </c>
      <c r="Y11" s="49">
        <v>0</v>
      </c>
      <c r="Z11" s="49">
        <v>0</v>
      </c>
      <c r="AA11" s="49">
        <v>0</v>
      </c>
      <c r="AB11" s="49">
        <v>0</v>
      </c>
      <c r="AC11" s="22"/>
      <c r="AD11" s="24" t="s">
        <v>109</v>
      </c>
      <c r="AE11" s="18">
        <v>44442</v>
      </c>
      <c r="AF11" s="18">
        <v>44445</v>
      </c>
      <c r="AG11" s="18">
        <v>44455</v>
      </c>
      <c r="AH11" s="21">
        <v>0</v>
      </c>
      <c r="AI11" s="21">
        <v>1</v>
      </c>
      <c r="AJ11" s="21">
        <v>1</v>
      </c>
      <c r="AK11" s="49">
        <v>0</v>
      </c>
      <c r="AL11" s="49">
        <v>0</v>
      </c>
      <c r="AM11" s="49">
        <v>0</v>
      </c>
      <c r="AN11" s="21">
        <v>1</v>
      </c>
      <c r="AO11" s="49">
        <v>0</v>
      </c>
      <c r="AP11" s="49">
        <v>0</v>
      </c>
      <c r="AQ11" s="49">
        <v>0</v>
      </c>
      <c r="AR11" s="49">
        <v>0</v>
      </c>
      <c r="AS11" s="49">
        <v>0</v>
      </c>
      <c r="AT11" s="49">
        <v>0</v>
      </c>
      <c r="AU11" s="21">
        <v>1</v>
      </c>
      <c r="AV11" s="49">
        <v>0</v>
      </c>
      <c r="AW11" s="49">
        <v>0</v>
      </c>
      <c r="AX11" s="21">
        <v>1</v>
      </c>
      <c r="AY11" s="49">
        <v>0</v>
      </c>
      <c r="AZ11" s="49">
        <v>0</v>
      </c>
      <c r="BA11" s="49">
        <v>0</v>
      </c>
      <c r="BB11" s="49">
        <v>0</v>
      </c>
      <c r="BC11" s="49">
        <v>0</v>
      </c>
      <c r="BD11" s="49">
        <v>0</v>
      </c>
      <c r="BE11" s="49">
        <v>0</v>
      </c>
    </row>
    <row r="12" spans="2:110" ht="23.1" customHeight="1" x14ac:dyDescent="0.25">
      <c r="B12" s="33">
        <v>4</v>
      </c>
      <c r="C12" s="16" t="s">
        <v>528</v>
      </c>
      <c r="D12" s="32">
        <v>0</v>
      </c>
      <c r="E12" s="32">
        <v>1</v>
      </c>
      <c r="F12" s="58" t="s">
        <v>555</v>
      </c>
      <c r="G12" s="66">
        <v>0</v>
      </c>
      <c r="H12" s="21">
        <v>1</v>
      </c>
      <c r="I12" s="66">
        <v>0</v>
      </c>
      <c r="J12" s="66">
        <v>0</v>
      </c>
      <c r="K12" s="66">
        <v>0</v>
      </c>
      <c r="L12" s="66">
        <v>0</v>
      </c>
      <c r="M12" s="66">
        <v>0</v>
      </c>
      <c r="N12" s="66">
        <v>0</v>
      </c>
      <c r="O12" s="66">
        <v>0</v>
      </c>
      <c r="P12" s="66">
        <v>0</v>
      </c>
      <c r="Q12" s="19">
        <v>44442</v>
      </c>
      <c r="R12" s="21">
        <v>1</v>
      </c>
      <c r="S12" s="49">
        <v>0</v>
      </c>
      <c r="T12" s="49">
        <v>0</v>
      </c>
      <c r="U12" s="49">
        <v>0</v>
      </c>
      <c r="V12" s="21">
        <v>1</v>
      </c>
      <c r="W12" s="21">
        <v>1</v>
      </c>
      <c r="X12" s="49">
        <v>0</v>
      </c>
      <c r="Y12" s="49">
        <v>0</v>
      </c>
      <c r="Z12" s="49">
        <v>0</v>
      </c>
      <c r="AA12" s="49">
        <v>0</v>
      </c>
      <c r="AB12" s="49">
        <v>0</v>
      </c>
      <c r="AC12" s="22"/>
      <c r="AD12" s="24" t="s">
        <v>109</v>
      </c>
      <c r="AE12" s="18">
        <v>44442</v>
      </c>
      <c r="AF12" s="18">
        <v>44453</v>
      </c>
      <c r="AG12" s="18">
        <v>44455</v>
      </c>
      <c r="AH12" s="21">
        <v>0</v>
      </c>
      <c r="AI12" s="21">
        <v>1</v>
      </c>
      <c r="AJ12" s="21">
        <v>1</v>
      </c>
      <c r="AK12" s="49">
        <v>0</v>
      </c>
      <c r="AL12" s="49">
        <v>0</v>
      </c>
      <c r="AM12" s="49">
        <v>0</v>
      </c>
      <c r="AN12" s="21">
        <v>1</v>
      </c>
      <c r="AO12" s="49">
        <v>0</v>
      </c>
      <c r="AP12" s="49">
        <v>0</v>
      </c>
      <c r="AQ12" s="49">
        <v>0</v>
      </c>
      <c r="AR12" s="49">
        <v>0</v>
      </c>
      <c r="AS12" s="49">
        <v>0</v>
      </c>
      <c r="AT12" s="49">
        <v>0</v>
      </c>
      <c r="AU12" s="21">
        <v>1</v>
      </c>
      <c r="AV12" s="49">
        <v>0</v>
      </c>
      <c r="AW12" s="49">
        <v>0</v>
      </c>
      <c r="AX12" s="21">
        <v>1</v>
      </c>
      <c r="AY12" s="49">
        <v>0</v>
      </c>
      <c r="AZ12" s="49">
        <v>0</v>
      </c>
      <c r="BA12" s="49">
        <v>0</v>
      </c>
      <c r="BB12" s="49">
        <v>0</v>
      </c>
      <c r="BC12" s="49">
        <v>0</v>
      </c>
      <c r="BD12" s="49">
        <v>0</v>
      </c>
      <c r="BE12" s="49">
        <v>0</v>
      </c>
    </row>
    <row r="13" spans="2:110" ht="23.1" customHeight="1" x14ac:dyDescent="0.25">
      <c r="B13" s="33">
        <v>5</v>
      </c>
      <c r="C13" s="16" t="s">
        <v>529</v>
      </c>
      <c r="D13" s="32">
        <v>0</v>
      </c>
      <c r="E13" s="32">
        <v>1</v>
      </c>
      <c r="F13" s="58" t="s">
        <v>556</v>
      </c>
      <c r="G13" s="66">
        <v>0</v>
      </c>
      <c r="H13" s="21">
        <v>8</v>
      </c>
      <c r="I13" s="66">
        <v>0</v>
      </c>
      <c r="J13" s="66">
        <v>0</v>
      </c>
      <c r="K13" s="66">
        <v>0</v>
      </c>
      <c r="L13" s="66">
        <v>0</v>
      </c>
      <c r="M13" s="66">
        <v>0</v>
      </c>
      <c r="N13" s="66">
        <v>0</v>
      </c>
      <c r="O13" s="66">
        <v>0</v>
      </c>
      <c r="P13" s="66">
        <v>0</v>
      </c>
      <c r="Q13" s="19">
        <v>44446</v>
      </c>
      <c r="R13" s="21">
        <v>1</v>
      </c>
      <c r="S13" s="49">
        <v>0</v>
      </c>
      <c r="T13" s="49">
        <v>0</v>
      </c>
      <c r="U13" s="49">
        <v>0</v>
      </c>
      <c r="V13" s="21">
        <v>1</v>
      </c>
      <c r="W13" s="21">
        <v>1</v>
      </c>
      <c r="X13" s="49">
        <v>0</v>
      </c>
      <c r="Y13" s="49">
        <v>0</v>
      </c>
      <c r="Z13" s="49">
        <v>0</v>
      </c>
      <c r="AA13" s="49">
        <v>0</v>
      </c>
      <c r="AB13" s="49">
        <v>0</v>
      </c>
      <c r="AC13" s="22"/>
      <c r="AD13" s="24" t="s">
        <v>109</v>
      </c>
      <c r="AE13" s="18">
        <v>44446</v>
      </c>
      <c r="AF13" s="18">
        <v>44455</v>
      </c>
      <c r="AG13" s="18">
        <v>44455</v>
      </c>
      <c r="AH13" s="21">
        <v>1</v>
      </c>
      <c r="AI13" s="21">
        <v>0</v>
      </c>
      <c r="AJ13" s="21">
        <v>1</v>
      </c>
      <c r="AK13" s="49">
        <v>0</v>
      </c>
      <c r="AL13" s="49">
        <v>0</v>
      </c>
      <c r="AM13" s="49">
        <v>0</v>
      </c>
      <c r="AN13" s="21">
        <v>1</v>
      </c>
      <c r="AO13" s="49">
        <v>0</v>
      </c>
      <c r="AP13" s="49">
        <v>0</v>
      </c>
      <c r="AQ13" s="49">
        <v>0</v>
      </c>
      <c r="AR13" s="49">
        <v>0</v>
      </c>
      <c r="AS13" s="49">
        <v>0</v>
      </c>
      <c r="AT13" s="49">
        <v>0</v>
      </c>
      <c r="AU13" s="21">
        <v>0</v>
      </c>
      <c r="AV13" s="21">
        <v>1</v>
      </c>
      <c r="AW13" s="49">
        <v>0</v>
      </c>
      <c r="AX13" s="21">
        <v>1</v>
      </c>
      <c r="AY13" s="49">
        <v>0</v>
      </c>
      <c r="AZ13" s="49">
        <v>0</v>
      </c>
      <c r="BA13" s="49">
        <v>0</v>
      </c>
      <c r="BB13" s="49">
        <v>0</v>
      </c>
      <c r="BC13" s="49">
        <v>0</v>
      </c>
      <c r="BD13" s="49">
        <v>0</v>
      </c>
      <c r="BE13" s="49">
        <v>0</v>
      </c>
    </row>
    <row r="14" spans="2:110" ht="23.1" customHeight="1" x14ac:dyDescent="0.25">
      <c r="B14" s="33">
        <v>6</v>
      </c>
      <c r="C14" s="48" t="s">
        <v>530</v>
      </c>
      <c r="D14" s="32">
        <v>0</v>
      </c>
      <c r="E14" s="66">
        <v>1</v>
      </c>
      <c r="F14" s="67" t="s">
        <v>557</v>
      </c>
      <c r="G14" s="66">
        <v>0</v>
      </c>
      <c r="H14" s="49">
        <v>0</v>
      </c>
      <c r="I14" s="66">
        <v>0</v>
      </c>
      <c r="J14" s="66">
        <v>0</v>
      </c>
      <c r="K14" s="66">
        <v>0</v>
      </c>
      <c r="L14" s="66">
        <v>0</v>
      </c>
      <c r="M14" s="66">
        <v>0</v>
      </c>
      <c r="N14" s="66">
        <v>0</v>
      </c>
      <c r="O14" s="66">
        <v>0</v>
      </c>
      <c r="P14" s="49">
        <v>1</v>
      </c>
      <c r="Q14" s="51">
        <v>44446</v>
      </c>
      <c r="R14" s="49">
        <v>1</v>
      </c>
      <c r="S14" s="49">
        <v>0</v>
      </c>
      <c r="T14" s="49">
        <v>0</v>
      </c>
      <c r="U14" s="49">
        <v>0</v>
      </c>
      <c r="V14" s="49">
        <v>1</v>
      </c>
      <c r="W14" s="49"/>
      <c r="X14" s="49">
        <v>0</v>
      </c>
      <c r="Y14" s="49">
        <v>0</v>
      </c>
      <c r="Z14" s="49">
        <v>0</v>
      </c>
      <c r="AA14" s="49">
        <v>0</v>
      </c>
      <c r="AB14" s="49">
        <v>0</v>
      </c>
      <c r="AC14" s="22"/>
      <c r="AD14" s="52" t="s">
        <v>109</v>
      </c>
      <c r="AE14" s="53">
        <v>44446</v>
      </c>
      <c r="AF14" s="53">
        <v>44446</v>
      </c>
      <c r="AG14" s="53">
        <v>44447</v>
      </c>
      <c r="AH14" s="49">
        <v>1</v>
      </c>
      <c r="AI14" s="49">
        <v>0</v>
      </c>
      <c r="AJ14" s="49">
        <v>1</v>
      </c>
      <c r="AK14" s="49">
        <v>0</v>
      </c>
      <c r="AL14" s="49">
        <v>0</v>
      </c>
      <c r="AM14" s="49">
        <v>0</v>
      </c>
      <c r="AN14" s="49">
        <v>1</v>
      </c>
      <c r="AO14" s="49">
        <v>0</v>
      </c>
      <c r="AP14" s="49">
        <v>0</v>
      </c>
      <c r="AQ14" s="49">
        <v>0</v>
      </c>
      <c r="AR14" s="49">
        <v>0</v>
      </c>
      <c r="AS14" s="49">
        <v>0</v>
      </c>
      <c r="AT14" s="49">
        <v>0</v>
      </c>
      <c r="AU14" s="49">
        <v>1</v>
      </c>
      <c r="AV14" s="49">
        <v>0</v>
      </c>
      <c r="AW14" s="49">
        <v>0</v>
      </c>
      <c r="AX14" s="49">
        <v>1</v>
      </c>
      <c r="AY14" s="49">
        <v>0</v>
      </c>
      <c r="AZ14" s="49">
        <v>0</v>
      </c>
      <c r="BA14" s="49">
        <v>0</v>
      </c>
      <c r="BB14" s="49">
        <v>0</v>
      </c>
      <c r="BC14" s="49">
        <v>0</v>
      </c>
      <c r="BD14" s="49">
        <v>0</v>
      </c>
      <c r="BE14" s="49">
        <v>0</v>
      </c>
    </row>
    <row r="15" spans="2:110" ht="23.1" customHeight="1" x14ac:dyDescent="0.25">
      <c r="B15" s="33">
        <v>7</v>
      </c>
      <c r="C15" s="16" t="s">
        <v>531</v>
      </c>
      <c r="D15" s="32">
        <v>0</v>
      </c>
      <c r="E15" s="32">
        <v>1</v>
      </c>
      <c r="F15" s="58" t="s">
        <v>558</v>
      </c>
      <c r="G15" s="66">
        <v>0</v>
      </c>
      <c r="H15" s="21">
        <v>4</v>
      </c>
      <c r="I15" s="66">
        <v>0</v>
      </c>
      <c r="J15" s="66">
        <v>0</v>
      </c>
      <c r="K15" s="66">
        <v>0</v>
      </c>
      <c r="L15" s="66">
        <v>0</v>
      </c>
      <c r="M15" s="66">
        <v>0</v>
      </c>
      <c r="N15" s="66">
        <v>0</v>
      </c>
      <c r="O15" s="66">
        <v>0</v>
      </c>
      <c r="P15" s="66">
        <v>0</v>
      </c>
      <c r="Q15" s="19">
        <v>44446</v>
      </c>
      <c r="R15" s="21">
        <v>1</v>
      </c>
      <c r="S15" s="49">
        <v>0</v>
      </c>
      <c r="T15" s="49">
        <v>0</v>
      </c>
      <c r="U15" s="49">
        <v>0</v>
      </c>
      <c r="V15" s="21">
        <v>1</v>
      </c>
      <c r="W15" s="21">
        <v>1</v>
      </c>
      <c r="X15" s="49">
        <v>0</v>
      </c>
      <c r="Y15" s="49">
        <v>0</v>
      </c>
      <c r="Z15" s="49">
        <v>0</v>
      </c>
      <c r="AA15" s="49">
        <v>0</v>
      </c>
      <c r="AB15" s="49">
        <v>0</v>
      </c>
      <c r="AC15" s="22"/>
      <c r="AD15" s="24" t="s">
        <v>109</v>
      </c>
      <c r="AE15" s="18">
        <v>44446</v>
      </c>
      <c r="AF15" s="18">
        <v>44448</v>
      </c>
      <c r="AG15" s="18">
        <v>44455</v>
      </c>
      <c r="AH15" s="21">
        <v>0</v>
      </c>
      <c r="AI15" s="21">
        <v>1</v>
      </c>
      <c r="AJ15" s="21">
        <v>1</v>
      </c>
      <c r="AK15" s="49">
        <v>0</v>
      </c>
      <c r="AL15" s="49">
        <v>0</v>
      </c>
      <c r="AM15" s="49">
        <v>0</v>
      </c>
      <c r="AN15" s="21">
        <v>1</v>
      </c>
      <c r="AO15" s="49">
        <v>0</v>
      </c>
      <c r="AP15" s="49">
        <v>0</v>
      </c>
      <c r="AQ15" s="49">
        <v>0</v>
      </c>
      <c r="AR15" s="49">
        <v>0</v>
      </c>
      <c r="AS15" s="49">
        <v>0</v>
      </c>
      <c r="AT15" s="49">
        <v>0</v>
      </c>
      <c r="AU15" s="49">
        <v>0</v>
      </c>
      <c r="AV15" s="21">
        <v>0</v>
      </c>
      <c r="AW15" s="21">
        <v>1</v>
      </c>
      <c r="AX15" s="21">
        <v>1</v>
      </c>
      <c r="AY15" s="49">
        <v>0</v>
      </c>
      <c r="AZ15" s="49">
        <v>0</v>
      </c>
      <c r="BA15" s="49">
        <v>0</v>
      </c>
      <c r="BB15" s="49">
        <v>0</v>
      </c>
      <c r="BC15" s="49">
        <v>0</v>
      </c>
      <c r="BD15" s="49">
        <v>0</v>
      </c>
      <c r="BE15" s="49">
        <v>0</v>
      </c>
    </row>
    <row r="16" spans="2:110" ht="23.1" customHeight="1" x14ac:dyDescent="0.25">
      <c r="B16" s="33">
        <v>8</v>
      </c>
      <c r="C16" s="16" t="s">
        <v>532</v>
      </c>
      <c r="D16" s="32">
        <v>0</v>
      </c>
      <c r="E16" s="32">
        <v>1</v>
      </c>
      <c r="F16" s="58" t="s">
        <v>559</v>
      </c>
      <c r="G16" s="66">
        <v>0</v>
      </c>
      <c r="H16" s="21">
        <v>4</v>
      </c>
      <c r="I16" s="66">
        <v>0</v>
      </c>
      <c r="J16" s="66">
        <v>0</v>
      </c>
      <c r="K16" s="66">
        <v>0</v>
      </c>
      <c r="L16" s="66">
        <v>0</v>
      </c>
      <c r="M16" s="66">
        <v>0</v>
      </c>
      <c r="N16" s="66">
        <v>0</v>
      </c>
      <c r="O16" s="66">
        <v>0</v>
      </c>
      <c r="P16" s="66">
        <v>0</v>
      </c>
      <c r="Q16" s="19">
        <v>44447</v>
      </c>
      <c r="R16" s="21">
        <v>1</v>
      </c>
      <c r="S16" s="49">
        <v>0</v>
      </c>
      <c r="T16" s="49">
        <v>0</v>
      </c>
      <c r="U16" s="49">
        <v>0</v>
      </c>
      <c r="V16" s="21">
        <v>1</v>
      </c>
      <c r="W16" s="21">
        <v>1</v>
      </c>
      <c r="X16" s="49">
        <v>0</v>
      </c>
      <c r="Y16" s="49">
        <v>0</v>
      </c>
      <c r="Z16" s="49">
        <v>0</v>
      </c>
      <c r="AA16" s="49">
        <v>0</v>
      </c>
      <c r="AB16" s="49">
        <v>0</v>
      </c>
      <c r="AC16" s="22"/>
      <c r="AD16" s="24" t="s">
        <v>109</v>
      </c>
      <c r="AE16" s="18">
        <v>44447</v>
      </c>
      <c r="AF16" s="18">
        <v>44453</v>
      </c>
      <c r="AG16" s="18">
        <v>44455</v>
      </c>
      <c r="AH16" s="21">
        <v>1</v>
      </c>
      <c r="AI16" s="21">
        <v>0</v>
      </c>
      <c r="AJ16" s="21">
        <v>1</v>
      </c>
      <c r="AK16" s="49">
        <v>0</v>
      </c>
      <c r="AL16" s="49">
        <v>0</v>
      </c>
      <c r="AM16" s="49">
        <v>0</v>
      </c>
      <c r="AN16" s="21">
        <v>1</v>
      </c>
      <c r="AO16" s="49">
        <v>0</v>
      </c>
      <c r="AP16" s="49">
        <v>0</v>
      </c>
      <c r="AQ16" s="49">
        <v>0</v>
      </c>
      <c r="AR16" s="49">
        <v>0</v>
      </c>
      <c r="AS16" s="49">
        <v>0</v>
      </c>
      <c r="AT16" s="49">
        <v>0</v>
      </c>
      <c r="AU16" s="49">
        <v>0</v>
      </c>
      <c r="AV16" s="21">
        <v>0</v>
      </c>
      <c r="AW16" s="21">
        <v>1</v>
      </c>
      <c r="AX16" s="21">
        <v>1</v>
      </c>
      <c r="AY16" s="49">
        <v>0</v>
      </c>
      <c r="AZ16" s="49">
        <v>0</v>
      </c>
      <c r="BA16" s="49">
        <v>0</v>
      </c>
      <c r="BB16" s="49">
        <v>0</v>
      </c>
      <c r="BC16" s="49">
        <v>0</v>
      </c>
      <c r="BD16" s="49">
        <v>0</v>
      </c>
      <c r="BE16" s="49">
        <v>0</v>
      </c>
    </row>
    <row r="17" spans="2:57" ht="23.1" customHeight="1" x14ac:dyDescent="0.25">
      <c r="B17" s="33">
        <v>9</v>
      </c>
      <c r="C17" s="16" t="s">
        <v>533</v>
      </c>
      <c r="D17" s="32">
        <v>0</v>
      </c>
      <c r="E17" s="32">
        <v>1</v>
      </c>
      <c r="F17" s="58" t="s">
        <v>560</v>
      </c>
      <c r="G17" s="66">
        <v>0</v>
      </c>
      <c r="H17" s="21">
        <v>2</v>
      </c>
      <c r="I17" s="66">
        <v>0</v>
      </c>
      <c r="J17" s="66">
        <v>0</v>
      </c>
      <c r="K17" s="66">
        <v>0</v>
      </c>
      <c r="L17" s="66">
        <v>0</v>
      </c>
      <c r="M17" s="66">
        <v>0</v>
      </c>
      <c r="N17" s="66">
        <v>0</v>
      </c>
      <c r="O17" s="66">
        <v>0</v>
      </c>
      <c r="P17" s="66">
        <v>0</v>
      </c>
      <c r="Q17" s="19">
        <v>44447</v>
      </c>
      <c r="R17" s="21">
        <v>1</v>
      </c>
      <c r="S17" s="49">
        <v>0</v>
      </c>
      <c r="T17" s="49">
        <v>0</v>
      </c>
      <c r="U17" s="49">
        <v>0</v>
      </c>
      <c r="V17" s="21">
        <v>1</v>
      </c>
      <c r="W17" s="21">
        <v>1</v>
      </c>
      <c r="X17" s="49">
        <v>0</v>
      </c>
      <c r="Y17" s="49">
        <v>0</v>
      </c>
      <c r="Z17" s="49">
        <v>0</v>
      </c>
      <c r="AA17" s="49">
        <v>0</v>
      </c>
      <c r="AB17" s="49">
        <v>0</v>
      </c>
      <c r="AC17" s="22"/>
      <c r="AD17" s="24" t="s">
        <v>580</v>
      </c>
      <c r="AE17" s="18">
        <v>44447</v>
      </c>
      <c r="AF17" s="18">
        <v>44453</v>
      </c>
      <c r="AG17" s="18">
        <v>44455</v>
      </c>
      <c r="AH17" s="21">
        <v>0</v>
      </c>
      <c r="AI17" s="21">
        <v>1</v>
      </c>
      <c r="AJ17" s="21">
        <v>1</v>
      </c>
      <c r="AK17" s="49">
        <v>0</v>
      </c>
      <c r="AL17" s="49">
        <v>0</v>
      </c>
      <c r="AM17" s="49">
        <v>0</v>
      </c>
      <c r="AN17" s="21">
        <v>1</v>
      </c>
      <c r="AO17" s="49">
        <v>0</v>
      </c>
      <c r="AP17" s="49">
        <v>0</v>
      </c>
      <c r="AQ17" s="49">
        <v>0</v>
      </c>
      <c r="AR17" s="49">
        <v>0</v>
      </c>
      <c r="AS17" s="49">
        <v>0</v>
      </c>
      <c r="AT17" s="49">
        <v>0</v>
      </c>
      <c r="AU17" s="49">
        <v>0</v>
      </c>
      <c r="AV17" s="21">
        <v>0</v>
      </c>
      <c r="AW17" s="21">
        <v>1</v>
      </c>
      <c r="AX17" s="21">
        <v>1</v>
      </c>
      <c r="AY17" s="49">
        <v>0</v>
      </c>
      <c r="AZ17" s="49">
        <v>0</v>
      </c>
      <c r="BA17" s="49">
        <v>0</v>
      </c>
      <c r="BB17" s="49">
        <v>0</v>
      </c>
      <c r="BC17" s="49">
        <v>0</v>
      </c>
      <c r="BD17" s="49">
        <v>0</v>
      </c>
      <c r="BE17" s="49">
        <v>0</v>
      </c>
    </row>
    <row r="18" spans="2:57" ht="23.1" customHeight="1" x14ac:dyDescent="0.25">
      <c r="B18" s="33">
        <v>10</v>
      </c>
      <c r="C18" s="16" t="s">
        <v>534</v>
      </c>
      <c r="D18" s="32">
        <v>0</v>
      </c>
      <c r="E18" s="32">
        <v>1</v>
      </c>
      <c r="F18" s="58" t="s">
        <v>561</v>
      </c>
      <c r="G18" s="66">
        <v>0</v>
      </c>
      <c r="H18" s="21">
        <v>5</v>
      </c>
      <c r="I18" s="66">
        <v>0</v>
      </c>
      <c r="J18" s="66">
        <v>0</v>
      </c>
      <c r="K18" s="66">
        <v>0</v>
      </c>
      <c r="L18" s="66">
        <v>0</v>
      </c>
      <c r="M18" s="66">
        <v>0</v>
      </c>
      <c r="N18" s="66">
        <v>0</v>
      </c>
      <c r="O18" s="66">
        <v>0</v>
      </c>
      <c r="P18" s="66">
        <v>0</v>
      </c>
      <c r="Q18" s="19">
        <v>44448</v>
      </c>
      <c r="R18" s="21">
        <v>1</v>
      </c>
      <c r="S18" s="49">
        <v>0</v>
      </c>
      <c r="T18" s="49">
        <v>0</v>
      </c>
      <c r="U18" s="49">
        <v>0</v>
      </c>
      <c r="V18" s="21">
        <v>1</v>
      </c>
      <c r="W18" s="21">
        <v>1</v>
      </c>
      <c r="X18" s="49">
        <v>0</v>
      </c>
      <c r="Y18" s="49">
        <v>0</v>
      </c>
      <c r="Z18" s="49">
        <v>0</v>
      </c>
      <c r="AA18" s="49">
        <v>0</v>
      </c>
      <c r="AB18" s="49">
        <v>0</v>
      </c>
      <c r="AC18" s="22"/>
      <c r="AD18" s="24" t="s">
        <v>109</v>
      </c>
      <c r="AE18" s="18">
        <v>44448</v>
      </c>
      <c r="AF18" s="18">
        <v>44448</v>
      </c>
      <c r="AG18" s="18">
        <v>44456</v>
      </c>
      <c r="AH18" s="21">
        <v>1</v>
      </c>
      <c r="AI18" s="21">
        <v>0</v>
      </c>
      <c r="AJ18" s="21">
        <v>1</v>
      </c>
      <c r="AK18" s="49">
        <v>0</v>
      </c>
      <c r="AL18" s="49">
        <v>0</v>
      </c>
      <c r="AM18" s="49">
        <v>0</v>
      </c>
      <c r="AN18" s="21">
        <v>1</v>
      </c>
      <c r="AO18" s="49">
        <v>0</v>
      </c>
      <c r="AP18" s="49">
        <v>0</v>
      </c>
      <c r="AQ18" s="49">
        <v>0</v>
      </c>
      <c r="AR18" s="49">
        <v>0</v>
      </c>
      <c r="AS18" s="49">
        <v>0</v>
      </c>
      <c r="AT18" s="49">
        <v>0</v>
      </c>
      <c r="AU18" s="49">
        <v>0</v>
      </c>
      <c r="AV18" s="21">
        <v>1</v>
      </c>
      <c r="AW18" s="21">
        <v>0</v>
      </c>
      <c r="AX18" s="21">
        <v>1</v>
      </c>
      <c r="AY18" s="49">
        <v>0</v>
      </c>
      <c r="AZ18" s="49">
        <v>0</v>
      </c>
      <c r="BA18" s="49">
        <v>0</v>
      </c>
      <c r="BB18" s="49">
        <v>0</v>
      </c>
      <c r="BC18" s="49">
        <v>0</v>
      </c>
      <c r="BD18" s="49">
        <v>0</v>
      </c>
      <c r="BE18" s="49">
        <v>0</v>
      </c>
    </row>
    <row r="19" spans="2:57" ht="23.1" customHeight="1" x14ac:dyDescent="0.25">
      <c r="B19" s="33">
        <v>11</v>
      </c>
      <c r="C19" s="16" t="s">
        <v>535</v>
      </c>
      <c r="D19" s="32">
        <v>0</v>
      </c>
      <c r="E19" s="32">
        <v>1</v>
      </c>
      <c r="F19" s="58" t="s">
        <v>562</v>
      </c>
      <c r="G19" s="66">
        <v>0</v>
      </c>
      <c r="H19" s="21">
        <v>1</v>
      </c>
      <c r="I19" s="66">
        <v>0</v>
      </c>
      <c r="J19" s="66">
        <v>0</v>
      </c>
      <c r="K19" s="66">
        <v>0</v>
      </c>
      <c r="L19" s="66">
        <v>0</v>
      </c>
      <c r="M19" s="66">
        <v>0</v>
      </c>
      <c r="N19" s="66">
        <v>0</v>
      </c>
      <c r="O19" s="66">
        <v>0</v>
      </c>
      <c r="P19" s="66">
        <v>0</v>
      </c>
      <c r="Q19" s="19">
        <v>44452</v>
      </c>
      <c r="R19" s="21">
        <v>1</v>
      </c>
      <c r="S19" s="49">
        <v>0</v>
      </c>
      <c r="T19" s="49">
        <v>0</v>
      </c>
      <c r="U19" s="49">
        <v>0</v>
      </c>
      <c r="V19" s="21">
        <v>1</v>
      </c>
      <c r="W19" s="21">
        <v>1</v>
      </c>
      <c r="X19" s="49">
        <v>0</v>
      </c>
      <c r="Y19" s="49">
        <v>0</v>
      </c>
      <c r="Z19" s="49">
        <v>0</v>
      </c>
      <c r="AA19" s="49">
        <v>0</v>
      </c>
      <c r="AB19" s="49">
        <v>0</v>
      </c>
      <c r="AC19" s="22"/>
      <c r="AD19" s="24" t="s">
        <v>385</v>
      </c>
      <c r="AE19" s="18">
        <v>44453</v>
      </c>
      <c r="AF19" s="18">
        <v>44453</v>
      </c>
      <c r="AG19" s="18">
        <v>44456</v>
      </c>
      <c r="AH19" s="21">
        <v>0</v>
      </c>
      <c r="AI19" s="21">
        <v>1</v>
      </c>
      <c r="AJ19" s="21">
        <v>1</v>
      </c>
      <c r="AK19" s="49">
        <v>0</v>
      </c>
      <c r="AL19" s="49">
        <v>0</v>
      </c>
      <c r="AM19" s="21">
        <v>1</v>
      </c>
      <c r="AN19" s="21">
        <v>0</v>
      </c>
      <c r="AO19" s="49">
        <v>0</v>
      </c>
      <c r="AP19" s="49">
        <v>0</v>
      </c>
      <c r="AQ19" s="49">
        <v>0</v>
      </c>
      <c r="AR19" s="49">
        <v>0</v>
      </c>
      <c r="AS19" s="49">
        <v>0</v>
      </c>
      <c r="AT19" s="49">
        <v>0</v>
      </c>
      <c r="AU19" s="49">
        <v>0</v>
      </c>
      <c r="AV19" s="21">
        <v>1</v>
      </c>
      <c r="AW19" s="21">
        <v>0</v>
      </c>
      <c r="AX19" s="21">
        <v>1</v>
      </c>
      <c r="AY19" s="49">
        <v>0</v>
      </c>
      <c r="AZ19" s="49">
        <v>0</v>
      </c>
      <c r="BA19" s="49">
        <v>0</v>
      </c>
      <c r="BB19" s="49">
        <v>0</v>
      </c>
      <c r="BC19" s="49">
        <v>0</v>
      </c>
      <c r="BD19" s="49">
        <v>0</v>
      </c>
      <c r="BE19" s="49">
        <v>0</v>
      </c>
    </row>
    <row r="20" spans="2:57" ht="23.1" customHeight="1" x14ac:dyDescent="0.25">
      <c r="B20" s="33">
        <v>12</v>
      </c>
      <c r="C20" s="16" t="s">
        <v>536</v>
      </c>
      <c r="D20" s="32">
        <v>0</v>
      </c>
      <c r="E20" s="32">
        <v>1</v>
      </c>
      <c r="F20" s="58" t="s">
        <v>563</v>
      </c>
      <c r="G20" s="66">
        <v>0</v>
      </c>
      <c r="H20" s="21">
        <v>2</v>
      </c>
      <c r="I20" s="66">
        <v>0</v>
      </c>
      <c r="J20" s="66">
        <v>0</v>
      </c>
      <c r="K20" s="66">
        <v>0</v>
      </c>
      <c r="L20" s="66">
        <v>0</v>
      </c>
      <c r="M20" s="66">
        <v>0</v>
      </c>
      <c r="N20" s="66">
        <v>0</v>
      </c>
      <c r="O20" s="66">
        <v>0</v>
      </c>
      <c r="P20" s="66">
        <v>0</v>
      </c>
      <c r="Q20" s="19">
        <v>44453</v>
      </c>
      <c r="R20" s="21">
        <v>1</v>
      </c>
      <c r="S20" s="49">
        <v>0</v>
      </c>
      <c r="T20" s="49">
        <v>0</v>
      </c>
      <c r="U20" s="49">
        <v>0</v>
      </c>
      <c r="V20" s="21">
        <v>1</v>
      </c>
      <c r="W20" s="21">
        <v>1</v>
      </c>
      <c r="X20" s="49">
        <v>0</v>
      </c>
      <c r="Y20" s="49">
        <v>0</v>
      </c>
      <c r="Z20" s="49">
        <v>0</v>
      </c>
      <c r="AA20" s="49">
        <v>0</v>
      </c>
      <c r="AB20" s="49">
        <v>0</v>
      </c>
      <c r="AC20" s="22"/>
      <c r="AD20" s="24" t="s">
        <v>109</v>
      </c>
      <c r="AE20" s="18">
        <v>44455</v>
      </c>
      <c r="AF20" s="18">
        <v>44456</v>
      </c>
      <c r="AG20" s="18">
        <v>44462</v>
      </c>
      <c r="AH20" s="21">
        <v>1</v>
      </c>
      <c r="AI20" s="21">
        <v>0</v>
      </c>
      <c r="AJ20" s="21">
        <v>1</v>
      </c>
      <c r="AK20" s="49">
        <v>0</v>
      </c>
      <c r="AL20" s="49">
        <v>0</v>
      </c>
      <c r="AM20" s="21">
        <v>0</v>
      </c>
      <c r="AN20" s="21">
        <v>1</v>
      </c>
      <c r="AO20" s="49">
        <v>0</v>
      </c>
      <c r="AP20" s="49">
        <v>0</v>
      </c>
      <c r="AQ20" s="49">
        <v>0</v>
      </c>
      <c r="AR20" s="49">
        <v>0</v>
      </c>
      <c r="AS20" s="49">
        <v>0</v>
      </c>
      <c r="AT20" s="49">
        <v>0</v>
      </c>
      <c r="AU20" s="49">
        <v>0</v>
      </c>
      <c r="AV20" s="21">
        <v>0</v>
      </c>
      <c r="AW20" s="21">
        <v>1</v>
      </c>
      <c r="AX20" s="21">
        <v>1</v>
      </c>
      <c r="AY20" s="49">
        <v>0</v>
      </c>
      <c r="AZ20" s="49">
        <v>0</v>
      </c>
      <c r="BA20" s="49">
        <v>0</v>
      </c>
      <c r="BB20" s="49">
        <v>0</v>
      </c>
      <c r="BC20" s="49">
        <v>0</v>
      </c>
      <c r="BD20" s="49">
        <v>0</v>
      </c>
      <c r="BE20" s="49">
        <v>0</v>
      </c>
    </row>
    <row r="21" spans="2:57" ht="23.1" customHeight="1" x14ac:dyDescent="0.25">
      <c r="B21" s="33">
        <v>13</v>
      </c>
      <c r="C21" s="16" t="s">
        <v>537</v>
      </c>
      <c r="D21" s="32">
        <v>0</v>
      </c>
      <c r="E21" s="32">
        <v>1</v>
      </c>
      <c r="F21" s="58" t="s">
        <v>564</v>
      </c>
      <c r="G21" s="66">
        <v>0</v>
      </c>
      <c r="H21" s="21">
        <v>4</v>
      </c>
      <c r="I21" s="66">
        <v>0</v>
      </c>
      <c r="J21" s="66">
        <v>0</v>
      </c>
      <c r="K21" s="66">
        <v>0</v>
      </c>
      <c r="L21" s="66">
        <v>0</v>
      </c>
      <c r="M21" s="66">
        <v>0</v>
      </c>
      <c r="N21" s="66">
        <v>0</v>
      </c>
      <c r="O21" s="66">
        <v>0</v>
      </c>
      <c r="P21" s="66">
        <v>0</v>
      </c>
      <c r="Q21" s="19">
        <v>44453</v>
      </c>
      <c r="R21" s="21">
        <v>1</v>
      </c>
      <c r="S21" s="49">
        <v>0</v>
      </c>
      <c r="T21" s="49">
        <v>0</v>
      </c>
      <c r="U21" s="49">
        <v>0</v>
      </c>
      <c r="V21" s="21">
        <v>1</v>
      </c>
      <c r="W21" s="21">
        <v>1</v>
      </c>
      <c r="X21" s="49">
        <v>0</v>
      </c>
      <c r="Y21" s="49">
        <v>0</v>
      </c>
      <c r="Z21" s="49">
        <v>0</v>
      </c>
      <c r="AA21" s="49">
        <v>0</v>
      </c>
      <c r="AB21" s="49">
        <v>0</v>
      </c>
      <c r="AC21" s="22"/>
      <c r="AD21" s="24" t="s">
        <v>109</v>
      </c>
      <c r="AE21" s="18">
        <v>44455</v>
      </c>
      <c r="AF21" s="18">
        <v>44466</v>
      </c>
      <c r="AG21" s="18">
        <v>44466</v>
      </c>
      <c r="AH21" s="21">
        <v>1</v>
      </c>
      <c r="AI21" s="21">
        <v>0</v>
      </c>
      <c r="AJ21" s="21">
        <v>1</v>
      </c>
      <c r="AK21" s="49">
        <v>0</v>
      </c>
      <c r="AL21" s="49">
        <v>0</v>
      </c>
      <c r="AM21" s="21">
        <v>0</v>
      </c>
      <c r="AN21" s="21">
        <v>1</v>
      </c>
      <c r="AO21" s="49">
        <v>0</v>
      </c>
      <c r="AP21" s="49">
        <v>0</v>
      </c>
      <c r="AQ21" s="49">
        <v>0</v>
      </c>
      <c r="AR21" s="49">
        <v>0</v>
      </c>
      <c r="AS21" s="49">
        <v>0</v>
      </c>
      <c r="AT21" s="49">
        <v>0</v>
      </c>
      <c r="AU21" s="49">
        <v>0</v>
      </c>
      <c r="AV21" s="21">
        <v>1</v>
      </c>
      <c r="AW21" s="21">
        <v>0</v>
      </c>
      <c r="AX21" s="21">
        <v>1</v>
      </c>
      <c r="AY21" s="49">
        <v>0</v>
      </c>
      <c r="AZ21" s="49">
        <v>0</v>
      </c>
      <c r="BA21" s="49">
        <v>0</v>
      </c>
      <c r="BB21" s="49">
        <v>0</v>
      </c>
      <c r="BC21" s="49">
        <v>0</v>
      </c>
      <c r="BD21" s="49">
        <v>0</v>
      </c>
      <c r="BE21" s="49">
        <v>0</v>
      </c>
    </row>
    <row r="22" spans="2:57" ht="23.1" customHeight="1" x14ac:dyDescent="0.25">
      <c r="B22" s="33">
        <v>14</v>
      </c>
      <c r="C22" s="16" t="s">
        <v>538</v>
      </c>
      <c r="D22" s="32">
        <v>1</v>
      </c>
      <c r="E22" s="32">
        <v>0</v>
      </c>
      <c r="F22" s="58" t="s">
        <v>565</v>
      </c>
      <c r="G22" s="66">
        <v>0</v>
      </c>
      <c r="H22" s="21">
        <v>2</v>
      </c>
      <c r="I22" s="66">
        <v>0</v>
      </c>
      <c r="J22" s="66">
        <v>0</v>
      </c>
      <c r="K22" s="66">
        <v>0</v>
      </c>
      <c r="L22" s="66">
        <v>0</v>
      </c>
      <c r="M22" s="66">
        <v>0</v>
      </c>
      <c r="N22" s="66">
        <v>0</v>
      </c>
      <c r="O22" s="66">
        <v>0</v>
      </c>
      <c r="P22" s="66">
        <v>0</v>
      </c>
      <c r="Q22" s="19">
        <v>44453</v>
      </c>
      <c r="R22" s="21">
        <v>1</v>
      </c>
      <c r="S22" s="49">
        <v>0</v>
      </c>
      <c r="T22" s="49">
        <v>0</v>
      </c>
      <c r="U22" s="49">
        <v>0</v>
      </c>
      <c r="V22" s="21">
        <v>1</v>
      </c>
      <c r="W22" s="21">
        <v>1</v>
      </c>
      <c r="X22" s="49">
        <v>0</v>
      </c>
      <c r="Y22" s="49">
        <v>0</v>
      </c>
      <c r="Z22" s="49">
        <v>0</v>
      </c>
      <c r="AA22" s="49">
        <v>0</v>
      </c>
      <c r="AB22" s="49">
        <v>0</v>
      </c>
      <c r="AC22" s="22"/>
      <c r="AD22" s="24" t="s">
        <v>109</v>
      </c>
      <c r="AE22" s="18">
        <v>44455</v>
      </c>
      <c r="AF22" s="18">
        <v>44461</v>
      </c>
      <c r="AG22" s="18">
        <v>44462</v>
      </c>
      <c r="AH22" s="21">
        <v>0</v>
      </c>
      <c r="AI22" s="21">
        <v>1</v>
      </c>
      <c r="AJ22" s="21">
        <v>1</v>
      </c>
      <c r="AK22" s="49">
        <v>0</v>
      </c>
      <c r="AL22" s="49">
        <v>0</v>
      </c>
      <c r="AM22" s="21">
        <v>1</v>
      </c>
      <c r="AN22" s="21">
        <v>0</v>
      </c>
      <c r="AO22" s="49">
        <v>0</v>
      </c>
      <c r="AP22" s="49">
        <v>0</v>
      </c>
      <c r="AQ22" s="49">
        <v>0</v>
      </c>
      <c r="AR22" s="49">
        <v>0</v>
      </c>
      <c r="AS22" s="49">
        <v>0</v>
      </c>
      <c r="AT22" s="49">
        <v>0</v>
      </c>
      <c r="AU22" s="49">
        <v>0</v>
      </c>
      <c r="AV22" s="21">
        <v>1</v>
      </c>
      <c r="AW22" s="21">
        <v>0</v>
      </c>
      <c r="AX22" s="21">
        <v>1</v>
      </c>
      <c r="AY22" s="49">
        <v>0</v>
      </c>
      <c r="AZ22" s="49">
        <v>0</v>
      </c>
      <c r="BA22" s="49">
        <v>0</v>
      </c>
      <c r="BB22" s="49">
        <v>0</v>
      </c>
      <c r="BC22" s="49">
        <v>0</v>
      </c>
      <c r="BD22" s="49">
        <v>0</v>
      </c>
      <c r="BE22" s="49">
        <v>0</v>
      </c>
    </row>
    <row r="23" spans="2:57" ht="23.1" customHeight="1" x14ac:dyDescent="0.25">
      <c r="B23" s="33">
        <v>15</v>
      </c>
      <c r="C23" s="16" t="s">
        <v>539</v>
      </c>
      <c r="D23" s="32">
        <v>0</v>
      </c>
      <c r="E23" s="32">
        <v>1</v>
      </c>
      <c r="F23" s="58" t="s">
        <v>566</v>
      </c>
      <c r="G23" s="66">
        <v>0</v>
      </c>
      <c r="H23" s="21">
        <v>1</v>
      </c>
      <c r="I23" s="66">
        <v>0</v>
      </c>
      <c r="J23" s="66">
        <v>0</v>
      </c>
      <c r="K23" s="66">
        <v>0</v>
      </c>
      <c r="L23" s="66">
        <v>0</v>
      </c>
      <c r="M23" s="66">
        <v>0</v>
      </c>
      <c r="N23" s="66">
        <v>0</v>
      </c>
      <c r="O23" s="66">
        <v>0</v>
      </c>
      <c r="P23" s="66">
        <v>0</v>
      </c>
      <c r="Q23" s="19">
        <v>44455</v>
      </c>
      <c r="R23" s="21">
        <v>1</v>
      </c>
      <c r="S23" s="49">
        <v>0</v>
      </c>
      <c r="T23" s="49">
        <v>0</v>
      </c>
      <c r="U23" s="49">
        <v>0</v>
      </c>
      <c r="V23" s="21">
        <v>1</v>
      </c>
      <c r="W23" s="21">
        <v>1</v>
      </c>
      <c r="X23" s="49">
        <v>0</v>
      </c>
      <c r="Y23" s="49">
        <v>0</v>
      </c>
      <c r="Z23" s="49">
        <v>0</v>
      </c>
      <c r="AA23" s="49">
        <v>0</v>
      </c>
      <c r="AB23" s="49">
        <v>0</v>
      </c>
      <c r="AC23" s="22"/>
      <c r="AD23" s="24" t="s">
        <v>109</v>
      </c>
      <c r="AE23" s="18">
        <v>44455</v>
      </c>
      <c r="AF23" s="18">
        <v>44456</v>
      </c>
      <c r="AG23" s="18">
        <v>44462</v>
      </c>
      <c r="AH23" s="21">
        <v>1</v>
      </c>
      <c r="AI23" s="21">
        <v>0</v>
      </c>
      <c r="AJ23" s="21">
        <v>1</v>
      </c>
      <c r="AK23" s="49">
        <v>0</v>
      </c>
      <c r="AL23" s="49">
        <v>0</v>
      </c>
      <c r="AM23" s="21">
        <v>1</v>
      </c>
      <c r="AN23" s="21">
        <v>0</v>
      </c>
      <c r="AO23" s="49">
        <v>0</v>
      </c>
      <c r="AP23" s="49">
        <v>0</v>
      </c>
      <c r="AQ23" s="49">
        <v>0</v>
      </c>
      <c r="AR23" s="49">
        <v>0</v>
      </c>
      <c r="AS23" s="49">
        <v>0</v>
      </c>
      <c r="AT23" s="49">
        <v>0</v>
      </c>
      <c r="AU23" s="49">
        <v>0</v>
      </c>
      <c r="AV23" s="21">
        <v>1</v>
      </c>
      <c r="AW23" s="21">
        <v>0</v>
      </c>
      <c r="AX23" s="21">
        <v>1</v>
      </c>
      <c r="AY23" s="49">
        <v>0</v>
      </c>
      <c r="AZ23" s="49">
        <v>0</v>
      </c>
      <c r="BA23" s="49">
        <v>0</v>
      </c>
      <c r="BB23" s="49">
        <v>0</v>
      </c>
      <c r="BC23" s="49">
        <v>0</v>
      </c>
      <c r="BD23" s="49">
        <v>0</v>
      </c>
      <c r="BE23" s="49">
        <v>0</v>
      </c>
    </row>
    <row r="24" spans="2:57" ht="23.1" customHeight="1" x14ac:dyDescent="0.25">
      <c r="B24" s="33">
        <v>16</v>
      </c>
      <c r="C24" s="16" t="s">
        <v>540</v>
      </c>
      <c r="D24" s="32">
        <v>0</v>
      </c>
      <c r="E24" s="32">
        <v>1</v>
      </c>
      <c r="F24" s="58" t="s">
        <v>567</v>
      </c>
      <c r="G24" s="66">
        <v>0</v>
      </c>
      <c r="H24" s="21">
        <v>4</v>
      </c>
      <c r="I24" s="66">
        <v>0</v>
      </c>
      <c r="J24" s="66">
        <v>0</v>
      </c>
      <c r="K24" s="66">
        <v>0</v>
      </c>
      <c r="L24" s="66">
        <v>0</v>
      </c>
      <c r="M24" s="66">
        <v>0</v>
      </c>
      <c r="N24" s="66">
        <v>0</v>
      </c>
      <c r="O24" s="66">
        <v>0</v>
      </c>
      <c r="P24" s="66">
        <v>0</v>
      </c>
      <c r="Q24" s="19">
        <v>44455</v>
      </c>
      <c r="R24" s="21">
        <v>1</v>
      </c>
      <c r="S24" s="49">
        <v>0</v>
      </c>
      <c r="T24" s="49">
        <v>0</v>
      </c>
      <c r="U24" s="49">
        <v>0</v>
      </c>
      <c r="V24" s="21">
        <v>1</v>
      </c>
      <c r="W24" s="21">
        <v>1</v>
      </c>
      <c r="X24" s="49">
        <v>0</v>
      </c>
      <c r="Y24" s="49">
        <v>0</v>
      </c>
      <c r="Z24" s="49">
        <v>0</v>
      </c>
      <c r="AA24" s="49">
        <v>0</v>
      </c>
      <c r="AB24" s="49">
        <v>0</v>
      </c>
      <c r="AC24" s="22"/>
      <c r="AD24" s="24" t="s">
        <v>109</v>
      </c>
      <c r="AE24" s="18">
        <v>44455</v>
      </c>
      <c r="AF24" s="18">
        <v>44461</v>
      </c>
      <c r="AG24" s="18">
        <v>44462</v>
      </c>
      <c r="AH24" s="21">
        <v>1</v>
      </c>
      <c r="AI24" s="21">
        <v>0</v>
      </c>
      <c r="AJ24" s="21">
        <v>1</v>
      </c>
      <c r="AK24" s="49">
        <v>0</v>
      </c>
      <c r="AL24" s="49">
        <v>0</v>
      </c>
      <c r="AM24" s="21">
        <v>1</v>
      </c>
      <c r="AN24" s="21">
        <v>0</v>
      </c>
      <c r="AO24" s="49">
        <v>0</v>
      </c>
      <c r="AP24" s="49">
        <v>0</v>
      </c>
      <c r="AQ24" s="49">
        <v>0</v>
      </c>
      <c r="AR24" s="49">
        <v>0</v>
      </c>
      <c r="AS24" s="49">
        <v>0</v>
      </c>
      <c r="AT24" s="49">
        <v>0</v>
      </c>
      <c r="AU24" s="49">
        <v>0</v>
      </c>
      <c r="AV24" s="21">
        <v>0</v>
      </c>
      <c r="AW24" s="21">
        <v>1</v>
      </c>
      <c r="AX24" s="21">
        <v>1</v>
      </c>
      <c r="AY24" s="49">
        <v>0</v>
      </c>
      <c r="AZ24" s="49">
        <v>0</v>
      </c>
      <c r="BA24" s="49">
        <v>0</v>
      </c>
      <c r="BB24" s="49">
        <v>0</v>
      </c>
      <c r="BC24" s="49">
        <v>0</v>
      </c>
      <c r="BD24" s="49">
        <v>0</v>
      </c>
      <c r="BE24" s="49">
        <v>0</v>
      </c>
    </row>
    <row r="25" spans="2:57" ht="23.1" customHeight="1" x14ac:dyDescent="0.25">
      <c r="B25" s="33">
        <v>17</v>
      </c>
      <c r="C25" s="16" t="s">
        <v>541</v>
      </c>
      <c r="D25" s="32">
        <v>0</v>
      </c>
      <c r="E25" s="32">
        <v>1</v>
      </c>
      <c r="F25" s="58" t="s">
        <v>568</v>
      </c>
      <c r="G25" s="66">
        <v>0</v>
      </c>
      <c r="H25" s="21">
        <v>0</v>
      </c>
      <c r="I25" s="66">
        <v>0</v>
      </c>
      <c r="J25" s="66">
        <v>0</v>
      </c>
      <c r="K25" s="66">
        <v>0</v>
      </c>
      <c r="L25" s="66">
        <v>0</v>
      </c>
      <c r="M25" s="66">
        <v>0</v>
      </c>
      <c r="N25" s="66">
        <v>0</v>
      </c>
      <c r="O25" s="66">
        <v>0</v>
      </c>
      <c r="P25" s="21">
        <v>1</v>
      </c>
      <c r="Q25" s="19">
        <v>44456</v>
      </c>
      <c r="R25" s="21">
        <v>1</v>
      </c>
      <c r="S25" s="49">
        <v>0</v>
      </c>
      <c r="T25" s="49">
        <v>0</v>
      </c>
      <c r="U25" s="49">
        <v>0</v>
      </c>
      <c r="V25" s="21">
        <v>1</v>
      </c>
      <c r="W25" s="21"/>
      <c r="X25" s="49">
        <v>0</v>
      </c>
      <c r="Y25" s="49">
        <v>0</v>
      </c>
      <c r="Z25" s="49">
        <v>0</v>
      </c>
      <c r="AA25" s="49">
        <v>0</v>
      </c>
      <c r="AB25" s="49">
        <v>0</v>
      </c>
      <c r="AC25" s="22"/>
      <c r="AD25" s="24" t="s">
        <v>383</v>
      </c>
      <c r="AE25" s="18">
        <v>44460</v>
      </c>
      <c r="AF25" s="18">
        <v>44460</v>
      </c>
      <c r="AG25" s="18">
        <v>44460</v>
      </c>
      <c r="AH25" s="21">
        <v>1</v>
      </c>
      <c r="AI25" s="21">
        <v>0</v>
      </c>
      <c r="AJ25" s="21">
        <v>1</v>
      </c>
      <c r="AK25" s="49">
        <v>0</v>
      </c>
      <c r="AL25" s="21">
        <v>1</v>
      </c>
      <c r="AM25" s="21">
        <v>0</v>
      </c>
      <c r="AN25" s="21">
        <v>0</v>
      </c>
      <c r="AO25" s="49">
        <v>0</v>
      </c>
      <c r="AP25" s="49">
        <v>0</v>
      </c>
      <c r="AQ25" s="49">
        <v>0</v>
      </c>
      <c r="AR25" s="49">
        <v>0</v>
      </c>
      <c r="AS25" s="49">
        <v>0</v>
      </c>
      <c r="AT25" s="49">
        <v>0</v>
      </c>
      <c r="AU25" s="49">
        <v>0</v>
      </c>
      <c r="AV25" s="21">
        <v>1</v>
      </c>
      <c r="AW25" s="21">
        <v>0</v>
      </c>
      <c r="AX25" s="21">
        <v>1</v>
      </c>
      <c r="AY25" s="49">
        <v>0</v>
      </c>
      <c r="AZ25" s="49">
        <v>0</v>
      </c>
      <c r="BA25" s="49">
        <v>0</v>
      </c>
      <c r="BB25" s="49">
        <v>0</v>
      </c>
      <c r="BC25" s="49">
        <v>0</v>
      </c>
      <c r="BD25" s="49">
        <v>0</v>
      </c>
      <c r="BE25" s="49">
        <v>0</v>
      </c>
    </row>
    <row r="26" spans="2:57" ht="23.1" customHeight="1" x14ac:dyDescent="0.25">
      <c r="B26" s="33">
        <v>18</v>
      </c>
      <c r="C26" s="16" t="s">
        <v>542</v>
      </c>
      <c r="D26" s="32">
        <v>0</v>
      </c>
      <c r="E26" s="32">
        <v>1</v>
      </c>
      <c r="F26" s="58" t="s">
        <v>569</v>
      </c>
      <c r="G26" s="66">
        <v>0</v>
      </c>
      <c r="H26" s="21">
        <v>1</v>
      </c>
      <c r="I26" s="66">
        <v>0</v>
      </c>
      <c r="J26" s="66">
        <v>0</v>
      </c>
      <c r="K26" s="66">
        <v>0</v>
      </c>
      <c r="L26" s="66">
        <v>0</v>
      </c>
      <c r="M26" s="66">
        <v>0</v>
      </c>
      <c r="N26" s="66">
        <v>0</v>
      </c>
      <c r="O26" s="66">
        <v>0</v>
      </c>
      <c r="P26" s="66">
        <v>0</v>
      </c>
      <c r="Q26" s="19">
        <v>44460</v>
      </c>
      <c r="R26" s="21">
        <v>1</v>
      </c>
      <c r="S26" s="49">
        <v>0</v>
      </c>
      <c r="T26" s="49">
        <v>0</v>
      </c>
      <c r="U26" s="49">
        <v>0</v>
      </c>
      <c r="V26" s="21">
        <v>1</v>
      </c>
      <c r="W26" s="21">
        <v>1</v>
      </c>
      <c r="X26" s="49">
        <v>0</v>
      </c>
      <c r="Y26" s="49">
        <v>0</v>
      </c>
      <c r="Z26" s="49">
        <v>0</v>
      </c>
      <c r="AA26" s="49">
        <v>0</v>
      </c>
      <c r="AB26" s="49">
        <v>0</v>
      </c>
      <c r="AC26" s="22"/>
      <c r="AD26" s="24" t="s">
        <v>109</v>
      </c>
      <c r="AE26" s="18">
        <v>44460</v>
      </c>
      <c r="AF26" s="18">
        <v>44482</v>
      </c>
      <c r="AG26" s="18">
        <v>44482</v>
      </c>
      <c r="AH26" s="21">
        <v>1</v>
      </c>
      <c r="AI26" s="21">
        <v>0</v>
      </c>
      <c r="AJ26" s="21">
        <v>1</v>
      </c>
      <c r="AK26" s="49">
        <v>0</v>
      </c>
      <c r="AL26" s="49">
        <v>0</v>
      </c>
      <c r="AM26" s="21">
        <v>0</v>
      </c>
      <c r="AN26" s="21">
        <v>1</v>
      </c>
      <c r="AO26" s="49">
        <v>0</v>
      </c>
      <c r="AP26" s="49">
        <v>0</v>
      </c>
      <c r="AQ26" s="49">
        <v>0</v>
      </c>
      <c r="AR26" s="49">
        <v>0</v>
      </c>
      <c r="AS26" s="49">
        <v>0</v>
      </c>
      <c r="AT26" s="49">
        <v>0</v>
      </c>
      <c r="AU26" s="21">
        <v>1</v>
      </c>
      <c r="AV26" s="21">
        <v>0</v>
      </c>
      <c r="AW26" s="21">
        <v>0</v>
      </c>
      <c r="AX26" s="21">
        <v>1</v>
      </c>
      <c r="AY26" s="49">
        <v>0</v>
      </c>
      <c r="AZ26" s="49">
        <v>0</v>
      </c>
      <c r="BA26" s="49">
        <v>0</v>
      </c>
      <c r="BB26" s="49">
        <v>0</v>
      </c>
      <c r="BC26" s="49">
        <v>0</v>
      </c>
      <c r="BD26" s="49">
        <v>0</v>
      </c>
      <c r="BE26" s="49">
        <v>0</v>
      </c>
    </row>
    <row r="27" spans="2:57" ht="23.1" customHeight="1" x14ac:dyDescent="0.25">
      <c r="B27" s="33">
        <v>19</v>
      </c>
      <c r="C27" s="16" t="s">
        <v>543</v>
      </c>
      <c r="D27" s="32">
        <v>0</v>
      </c>
      <c r="E27" s="32">
        <v>1</v>
      </c>
      <c r="F27" s="58" t="s">
        <v>570</v>
      </c>
      <c r="G27" s="66">
        <v>0</v>
      </c>
      <c r="H27" s="21">
        <v>4</v>
      </c>
      <c r="I27" s="66">
        <v>0</v>
      </c>
      <c r="J27" s="66">
        <v>0</v>
      </c>
      <c r="K27" s="66">
        <v>0</v>
      </c>
      <c r="L27" s="66">
        <v>0</v>
      </c>
      <c r="M27" s="66">
        <v>0</v>
      </c>
      <c r="N27" s="66">
        <v>0</v>
      </c>
      <c r="O27" s="66">
        <v>0</v>
      </c>
      <c r="P27" s="66">
        <v>0</v>
      </c>
      <c r="Q27" s="19">
        <v>44461</v>
      </c>
      <c r="R27" s="21">
        <v>1</v>
      </c>
      <c r="S27" s="49">
        <v>0</v>
      </c>
      <c r="T27" s="49">
        <v>0</v>
      </c>
      <c r="U27" s="49">
        <v>0</v>
      </c>
      <c r="V27" s="21">
        <v>1</v>
      </c>
      <c r="W27" s="21">
        <v>1</v>
      </c>
      <c r="X27" s="49">
        <v>0</v>
      </c>
      <c r="Y27" s="49">
        <v>0</v>
      </c>
      <c r="Z27" s="49">
        <v>0</v>
      </c>
      <c r="AA27" s="49">
        <v>0</v>
      </c>
      <c r="AB27" s="49">
        <v>0</v>
      </c>
      <c r="AC27" s="22"/>
      <c r="AD27" s="24" t="s">
        <v>109</v>
      </c>
      <c r="AE27" s="18">
        <v>44461</v>
      </c>
      <c r="AF27" s="18">
        <v>44461</v>
      </c>
      <c r="AG27" s="18">
        <v>44461</v>
      </c>
      <c r="AH27" s="21">
        <v>1</v>
      </c>
      <c r="AI27" s="21">
        <v>0</v>
      </c>
      <c r="AJ27" s="21">
        <v>1</v>
      </c>
      <c r="AK27" s="49">
        <v>0</v>
      </c>
      <c r="AL27" s="49">
        <v>0</v>
      </c>
      <c r="AM27" s="21">
        <v>1</v>
      </c>
      <c r="AN27" s="21">
        <v>0</v>
      </c>
      <c r="AO27" s="49">
        <v>0</v>
      </c>
      <c r="AP27" s="49">
        <v>0</v>
      </c>
      <c r="AQ27" s="49">
        <v>0</v>
      </c>
      <c r="AR27" s="49">
        <v>0</v>
      </c>
      <c r="AS27" s="49">
        <v>0</v>
      </c>
      <c r="AT27" s="49">
        <v>0</v>
      </c>
      <c r="AU27" s="21">
        <v>1</v>
      </c>
      <c r="AV27" s="21">
        <v>0</v>
      </c>
      <c r="AW27" s="21">
        <v>0</v>
      </c>
      <c r="AX27" s="21">
        <v>1</v>
      </c>
      <c r="AY27" s="49">
        <v>0</v>
      </c>
      <c r="AZ27" s="49">
        <v>0</v>
      </c>
      <c r="BA27" s="49">
        <v>0</v>
      </c>
      <c r="BB27" s="49">
        <v>0</v>
      </c>
      <c r="BC27" s="49">
        <v>0</v>
      </c>
      <c r="BD27" s="49">
        <v>0</v>
      </c>
      <c r="BE27" s="49">
        <v>0</v>
      </c>
    </row>
    <row r="28" spans="2:57" ht="23.1" customHeight="1" x14ac:dyDescent="0.25">
      <c r="B28" s="33">
        <v>20</v>
      </c>
      <c r="C28" s="16" t="s">
        <v>544</v>
      </c>
      <c r="D28" s="32">
        <v>0</v>
      </c>
      <c r="E28" s="32">
        <v>1</v>
      </c>
      <c r="F28" s="58" t="s">
        <v>571</v>
      </c>
      <c r="G28" s="66">
        <v>0</v>
      </c>
      <c r="H28" s="21">
        <v>2</v>
      </c>
      <c r="I28" s="66">
        <v>0</v>
      </c>
      <c r="J28" s="66">
        <v>0</v>
      </c>
      <c r="K28" s="66">
        <v>0</v>
      </c>
      <c r="L28" s="66">
        <v>0</v>
      </c>
      <c r="M28" s="66">
        <v>0</v>
      </c>
      <c r="N28" s="66">
        <v>0</v>
      </c>
      <c r="O28" s="66">
        <v>0</v>
      </c>
      <c r="P28" s="66">
        <v>0</v>
      </c>
      <c r="Q28" s="19">
        <v>44462</v>
      </c>
      <c r="R28" s="21">
        <v>1</v>
      </c>
      <c r="S28" s="49">
        <v>0</v>
      </c>
      <c r="T28" s="49">
        <v>0</v>
      </c>
      <c r="U28" s="49">
        <v>0</v>
      </c>
      <c r="V28" s="21">
        <v>1</v>
      </c>
      <c r="W28" s="21">
        <v>1</v>
      </c>
      <c r="X28" s="49">
        <v>0</v>
      </c>
      <c r="Y28" s="49">
        <v>0</v>
      </c>
      <c r="Z28" s="49">
        <v>0</v>
      </c>
      <c r="AA28" s="49">
        <v>0</v>
      </c>
      <c r="AB28" s="49">
        <v>0</v>
      </c>
      <c r="AC28" s="22"/>
      <c r="AD28" s="24" t="s">
        <v>109</v>
      </c>
      <c r="AE28" s="18">
        <v>44466</v>
      </c>
      <c r="AF28" s="18">
        <v>44467</v>
      </c>
      <c r="AG28" s="18">
        <v>44468</v>
      </c>
      <c r="AH28" s="21">
        <v>0</v>
      </c>
      <c r="AI28" s="21">
        <v>1</v>
      </c>
      <c r="AJ28" s="21">
        <v>1</v>
      </c>
      <c r="AK28" s="49">
        <v>0</v>
      </c>
      <c r="AL28" s="49">
        <v>0</v>
      </c>
      <c r="AM28" s="21">
        <v>1</v>
      </c>
      <c r="AN28" s="21">
        <v>0</v>
      </c>
      <c r="AO28" s="49">
        <v>0</v>
      </c>
      <c r="AP28" s="49">
        <v>0</v>
      </c>
      <c r="AQ28" s="49">
        <v>0</v>
      </c>
      <c r="AR28" s="49">
        <v>0</v>
      </c>
      <c r="AS28" s="49">
        <v>0</v>
      </c>
      <c r="AT28" s="49">
        <v>0</v>
      </c>
      <c r="AU28" s="49">
        <v>0</v>
      </c>
      <c r="AV28" s="21">
        <v>1</v>
      </c>
      <c r="AW28" s="21">
        <v>0</v>
      </c>
      <c r="AX28" s="21">
        <v>1</v>
      </c>
      <c r="AY28" s="49">
        <v>0</v>
      </c>
      <c r="AZ28" s="49">
        <v>0</v>
      </c>
      <c r="BA28" s="49">
        <v>0</v>
      </c>
      <c r="BB28" s="49">
        <v>0</v>
      </c>
      <c r="BC28" s="49">
        <v>0</v>
      </c>
      <c r="BD28" s="49">
        <v>0</v>
      </c>
      <c r="BE28" s="49">
        <v>0</v>
      </c>
    </row>
    <row r="29" spans="2:57" ht="23.1" customHeight="1" x14ac:dyDescent="0.25">
      <c r="B29" s="33">
        <v>21</v>
      </c>
      <c r="C29" s="16" t="s">
        <v>545</v>
      </c>
      <c r="D29" s="32">
        <v>0</v>
      </c>
      <c r="E29" s="32">
        <v>1</v>
      </c>
      <c r="F29" s="58" t="s">
        <v>572</v>
      </c>
      <c r="G29" s="66">
        <v>0</v>
      </c>
      <c r="H29" s="21">
        <v>1</v>
      </c>
      <c r="I29" s="66">
        <v>0</v>
      </c>
      <c r="J29" s="66">
        <v>0</v>
      </c>
      <c r="K29" s="66">
        <v>0</v>
      </c>
      <c r="L29" s="66">
        <v>0</v>
      </c>
      <c r="M29" s="66">
        <v>0</v>
      </c>
      <c r="N29" s="66">
        <v>0</v>
      </c>
      <c r="O29" s="66">
        <v>0</v>
      </c>
      <c r="P29" s="66">
        <v>0</v>
      </c>
      <c r="Q29" s="19">
        <v>44463</v>
      </c>
      <c r="R29" s="21">
        <v>1</v>
      </c>
      <c r="S29" s="49">
        <v>0</v>
      </c>
      <c r="T29" s="49">
        <v>0</v>
      </c>
      <c r="U29" s="49">
        <v>0</v>
      </c>
      <c r="V29" s="21">
        <v>1</v>
      </c>
      <c r="W29" s="21">
        <v>1</v>
      </c>
      <c r="X29" s="49">
        <v>0</v>
      </c>
      <c r="Y29" s="49">
        <v>0</v>
      </c>
      <c r="Z29" s="49">
        <v>0</v>
      </c>
      <c r="AA29" s="49">
        <v>0</v>
      </c>
      <c r="AB29" s="49">
        <v>0</v>
      </c>
      <c r="AC29" s="22"/>
      <c r="AD29" s="24" t="s">
        <v>109</v>
      </c>
      <c r="AE29" s="18">
        <v>44463</v>
      </c>
      <c r="AF29" s="18">
        <v>44467</v>
      </c>
      <c r="AG29" s="18">
        <v>44468</v>
      </c>
      <c r="AH29" s="21">
        <v>1</v>
      </c>
      <c r="AI29" s="21">
        <v>0</v>
      </c>
      <c r="AJ29" s="21">
        <v>1</v>
      </c>
      <c r="AK29" s="49">
        <v>0</v>
      </c>
      <c r="AL29" s="49">
        <v>0</v>
      </c>
      <c r="AM29" s="21">
        <v>0</v>
      </c>
      <c r="AN29" s="21">
        <v>1</v>
      </c>
      <c r="AO29" s="49">
        <v>0</v>
      </c>
      <c r="AP29" s="49">
        <v>0</v>
      </c>
      <c r="AQ29" s="49">
        <v>0</v>
      </c>
      <c r="AR29" s="49">
        <v>0</v>
      </c>
      <c r="AS29" s="49">
        <v>0</v>
      </c>
      <c r="AT29" s="49">
        <v>0</v>
      </c>
      <c r="AU29" s="49">
        <v>0</v>
      </c>
      <c r="AV29" s="21">
        <v>1</v>
      </c>
      <c r="AW29" s="21">
        <v>0</v>
      </c>
      <c r="AX29" s="21">
        <v>1</v>
      </c>
      <c r="AY29" s="49">
        <v>0</v>
      </c>
      <c r="AZ29" s="49">
        <v>0</v>
      </c>
      <c r="BA29" s="49">
        <v>0</v>
      </c>
      <c r="BB29" s="49">
        <v>0</v>
      </c>
      <c r="BC29" s="49">
        <v>0</v>
      </c>
      <c r="BD29" s="49">
        <v>0</v>
      </c>
      <c r="BE29" s="49">
        <v>0</v>
      </c>
    </row>
    <row r="30" spans="2:57" ht="23.1" customHeight="1" x14ac:dyDescent="0.25">
      <c r="B30" s="33">
        <v>22</v>
      </c>
      <c r="C30" s="16" t="s">
        <v>546</v>
      </c>
      <c r="D30" s="32">
        <v>0</v>
      </c>
      <c r="E30" s="32">
        <v>1</v>
      </c>
      <c r="F30" s="58" t="s">
        <v>573</v>
      </c>
      <c r="G30" s="66">
        <v>0</v>
      </c>
      <c r="H30" s="21">
        <v>1</v>
      </c>
      <c r="I30" s="66">
        <v>0</v>
      </c>
      <c r="J30" s="66">
        <v>0</v>
      </c>
      <c r="K30" s="66">
        <v>0</v>
      </c>
      <c r="L30" s="66">
        <v>0</v>
      </c>
      <c r="M30" s="66">
        <v>0</v>
      </c>
      <c r="N30" s="66">
        <v>0</v>
      </c>
      <c r="O30" s="66">
        <v>0</v>
      </c>
      <c r="P30" s="66">
        <v>0</v>
      </c>
      <c r="Q30" s="19">
        <v>44466</v>
      </c>
      <c r="R30" s="21">
        <v>1</v>
      </c>
      <c r="S30" s="49">
        <v>0</v>
      </c>
      <c r="T30" s="49">
        <v>0</v>
      </c>
      <c r="U30" s="49">
        <v>0</v>
      </c>
      <c r="V30" s="21">
        <v>1</v>
      </c>
      <c r="W30" s="21">
        <v>1</v>
      </c>
      <c r="X30" s="49">
        <v>0</v>
      </c>
      <c r="Y30" s="49">
        <v>0</v>
      </c>
      <c r="Z30" s="49">
        <v>0</v>
      </c>
      <c r="AA30" s="49">
        <v>0</v>
      </c>
      <c r="AB30" s="49">
        <v>0</v>
      </c>
      <c r="AC30" s="21"/>
      <c r="AD30" s="24" t="s">
        <v>109</v>
      </c>
      <c r="AE30" s="18">
        <v>44466</v>
      </c>
      <c r="AF30" s="18">
        <v>44467</v>
      </c>
      <c r="AG30" s="18">
        <v>44468</v>
      </c>
      <c r="AH30" s="21">
        <v>0</v>
      </c>
      <c r="AI30" s="21">
        <v>1</v>
      </c>
      <c r="AJ30" s="21">
        <v>1</v>
      </c>
      <c r="AK30" s="49">
        <v>0</v>
      </c>
      <c r="AL30" s="49">
        <v>0</v>
      </c>
      <c r="AM30" s="21">
        <v>0</v>
      </c>
      <c r="AN30" s="21">
        <v>1</v>
      </c>
      <c r="AO30" s="49">
        <v>0</v>
      </c>
      <c r="AP30" s="49">
        <v>0</v>
      </c>
      <c r="AQ30" s="49">
        <v>0</v>
      </c>
      <c r="AR30" s="49">
        <v>0</v>
      </c>
      <c r="AS30" s="26" t="s">
        <v>582</v>
      </c>
      <c r="AT30" s="49">
        <v>0</v>
      </c>
      <c r="AU30" s="49">
        <v>0</v>
      </c>
      <c r="AV30" s="21">
        <v>0</v>
      </c>
      <c r="AW30" s="21">
        <v>1</v>
      </c>
      <c r="AX30" s="21">
        <v>1</v>
      </c>
      <c r="AY30" s="49">
        <v>0</v>
      </c>
      <c r="AZ30" s="49">
        <v>0</v>
      </c>
      <c r="BA30" s="49">
        <v>0</v>
      </c>
      <c r="BB30" s="49">
        <v>0</v>
      </c>
      <c r="BC30" s="49">
        <v>0</v>
      </c>
      <c r="BD30" s="49">
        <v>0</v>
      </c>
      <c r="BE30" s="49">
        <v>0</v>
      </c>
    </row>
    <row r="31" spans="2:57" ht="23.1" customHeight="1" x14ac:dyDescent="0.25">
      <c r="B31" s="33">
        <v>23</v>
      </c>
      <c r="C31" s="16" t="s">
        <v>547</v>
      </c>
      <c r="D31" s="32">
        <v>0</v>
      </c>
      <c r="E31" s="32">
        <v>1</v>
      </c>
      <c r="F31" s="58" t="s">
        <v>574</v>
      </c>
      <c r="G31" s="66">
        <v>0</v>
      </c>
      <c r="H31" s="21">
        <v>2</v>
      </c>
      <c r="I31" s="66">
        <v>0</v>
      </c>
      <c r="J31" s="66">
        <v>0</v>
      </c>
      <c r="K31" s="66">
        <v>0</v>
      </c>
      <c r="L31" s="66">
        <v>0</v>
      </c>
      <c r="M31" s="66">
        <v>0</v>
      </c>
      <c r="N31" s="66">
        <v>0</v>
      </c>
      <c r="O31" s="66">
        <v>0</v>
      </c>
      <c r="P31" s="66">
        <v>0</v>
      </c>
      <c r="Q31" s="19">
        <v>44466</v>
      </c>
      <c r="R31" s="21">
        <v>1</v>
      </c>
      <c r="S31" s="49">
        <v>0</v>
      </c>
      <c r="T31" s="49">
        <v>0</v>
      </c>
      <c r="U31" s="49">
        <v>0</v>
      </c>
      <c r="V31" s="21">
        <v>1</v>
      </c>
      <c r="W31" s="21">
        <v>1</v>
      </c>
      <c r="X31" s="49">
        <v>0</v>
      </c>
      <c r="Y31" s="49">
        <v>0</v>
      </c>
      <c r="Z31" s="49">
        <v>0</v>
      </c>
      <c r="AA31" s="49">
        <v>0</v>
      </c>
      <c r="AB31" s="49">
        <v>0</v>
      </c>
      <c r="AC31" s="22"/>
      <c r="AD31" s="24" t="s">
        <v>109</v>
      </c>
      <c r="AE31" s="18">
        <v>44466</v>
      </c>
      <c r="AF31" s="18">
        <v>44467</v>
      </c>
      <c r="AG31" s="18">
        <v>44468</v>
      </c>
      <c r="AH31" s="21">
        <v>1</v>
      </c>
      <c r="AI31" s="21">
        <v>0</v>
      </c>
      <c r="AJ31" s="21">
        <v>1</v>
      </c>
      <c r="AK31" s="49">
        <v>0</v>
      </c>
      <c r="AL31" s="49">
        <v>0</v>
      </c>
      <c r="AM31" s="21">
        <v>0</v>
      </c>
      <c r="AN31" s="21">
        <v>1</v>
      </c>
      <c r="AO31" s="49">
        <v>0</v>
      </c>
      <c r="AP31" s="49">
        <v>0</v>
      </c>
      <c r="AQ31" s="49">
        <v>0</v>
      </c>
      <c r="AR31" s="49">
        <v>0</v>
      </c>
      <c r="AS31" s="49">
        <v>0</v>
      </c>
      <c r="AT31" s="49">
        <v>0</v>
      </c>
      <c r="AU31" s="49">
        <v>0</v>
      </c>
      <c r="AV31" s="21">
        <v>0</v>
      </c>
      <c r="AW31" s="21">
        <v>1</v>
      </c>
      <c r="AX31" s="21">
        <v>1</v>
      </c>
      <c r="AY31" s="49">
        <v>0</v>
      </c>
      <c r="AZ31" s="49">
        <v>0</v>
      </c>
      <c r="BA31" s="49">
        <v>0</v>
      </c>
      <c r="BB31" s="49">
        <v>0</v>
      </c>
      <c r="BC31" s="49">
        <v>0</v>
      </c>
      <c r="BD31" s="49">
        <v>0</v>
      </c>
      <c r="BE31" s="49">
        <v>0</v>
      </c>
    </row>
    <row r="32" spans="2:57" ht="23.1" customHeight="1" x14ac:dyDescent="0.25">
      <c r="B32" s="33">
        <v>24</v>
      </c>
      <c r="C32" s="16" t="s">
        <v>548</v>
      </c>
      <c r="D32" s="32">
        <v>0</v>
      </c>
      <c r="E32" s="32">
        <v>1</v>
      </c>
      <c r="F32" s="58" t="s">
        <v>575</v>
      </c>
      <c r="G32" s="66">
        <v>0</v>
      </c>
      <c r="H32" s="21">
        <v>1</v>
      </c>
      <c r="I32" s="66">
        <v>0</v>
      </c>
      <c r="J32" s="66">
        <v>0</v>
      </c>
      <c r="K32" s="66">
        <v>0</v>
      </c>
      <c r="L32" s="66">
        <v>0</v>
      </c>
      <c r="M32" s="66">
        <v>0</v>
      </c>
      <c r="N32" s="66">
        <v>0</v>
      </c>
      <c r="O32" s="66">
        <v>0</v>
      </c>
      <c r="P32" s="66">
        <v>0</v>
      </c>
      <c r="Q32" s="19">
        <v>44466</v>
      </c>
      <c r="R32" s="21">
        <v>1</v>
      </c>
      <c r="S32" s="49">
        <v>0</v>
      </c>
      <c r="T32" s="49">
        <v>0</v>
      </c>
      <c r="U32" s="49">
        <v>0</v>
      </c>
      <c r="V32" s="21">
        <v>1</v>
      </c>
      <c r="W32" s="21">
        <v>1</v>
      </c>
      <c r="X32" s="49">
        <v>0</v>
      </c>
      <c r="Y32" s="49">
        <v>0</v>
      </c>
      <c r="Z32" s="49">
        <v>0</v>
      </c>
      <c r="AA32" s="49">
        <v>0</v>
      </c>
      <c r="AB32" s="49">
        <v>0</v>
      </c>
      <c r="AC32" s="22"/>
      <c r="AD32" s="24" t="s">
        <v>581</v>
      </c>
      <c r="AE32" s="18">
        <v>44466</v>
      </c>
      <c r="AF32" s="18">
        <v>44467</v>
      </c>
      <c r="AG32" s="18">
        <v>44468</v>
      </c>
      <c r="AH32" s="21">
        <v>0</v>
      </c>
      <c r="AI32" s="21">
        <v>1</v>
      </c>
      <c r="AJ32" s="21">
        <v>1</v>
      </c>
      <c r="AK32" s="49">
        <v>0</v>
      </c>
      <c r="AL32" s="49">
        <v>0</v>
      </c>
      <c r="AM32" s="21">
        <v>0</v>
      </c>
      <c r="AN32" s="21">
        <v>0</v>
      </c>
      <c r="AO32" s="49">
        <v>0</v>
      </c>
      <c r="AP32" s="49">
        <v>0</v>
      </c>
      <c r="AQ32" s="21">
        <v>1</v>
      </c>
      <c r="AR32" s="49">
        <v>0</v>
      </c>
      <c r="AS32" s="49">
        <v>0</v>
      </c>
      <c r="AT32" s="49">
        <v>0</v>
      </c>
      <c r="AU32" s="49">
        <v>0</v>
      </c>
      <c r="AV32" s="21">
        <v>1</v>
      </c>
      <c r="AW32" s="21">
        <v>0</v>
      </c>
      <c r="AX32" s="21">
        <v>1</v>
      </c>
      <c r="AY32" s="49">
        <v>0</v>
      </c>
      <c r="AZ32" s="49">
        <v>0</v>
      </c>
      <c r="BA32" s="49">
        <v>0</v>
      </c>
      <c r="BB32" s="49">
        <v>0</v>
      </c>
      <c r="BC32" s="49">
        <v>0</v>
      </c>
      <c r="BD32" s="49">
        <v>0</v>
      </c>
      <c r="BE32" s="49">
        <v>0</v>
      </c>
    </row>
    <row r="33" spans="2:57" ht="23.1" customHeight="1" x14ac:dyDescent="0.25">
      <c r="B33" s="33">
        <v>25</v>
      </c>
      <c r="C33" s="16" t="s">
        <v>549</v>
      </c>
      <c r="D33" s="32">
        <v>0</v>
      </c>
      <c r="E33" s="32">
        <v>1</v>
      </c>
      <c r="F33" s="58" t="s">
        <v>576</v>
      </c>
      <c r="G33" s="66">
        <v>0</v>
      </c>
      <c r="H33" s="21">
        <v>4</v>
      </c>
      <c r="I33" s="66">
        <v>0</v>
      </c>
      <c r="J33" s="66">
        <v>0</v>
      </c>
      <c r="K33" s="66">
        <v>0</v>
      </c>
      <c r="L33" s="66">
        <v>0</v>
      </c>
      <c r="M33" s="66">
        <v>0</v>
      </c>
      <c r="N33" s="66">
        <v>0</v>
      </c>
      <c r="O33" s="66">
        <v>0</v>
      </c>
      <c r="P33" s="66">
        <v>0</v>
      </c>
      <c r="Q33" s="19">
        <v>44466</v>
      </c>
      <c r="R33" s="21">
        <v>1</v>
      </c>
      <c r="S33" s="49">
        <v>0</v>
      </c>
      <c r="T33" s="49">
        <v>0</v>
      </c>
      <c r="U33" s="49">
        <v>0</v>
      </c>
      <c r="V33" s="21">
        <v>1</v>
      </c>
      <c r="W33" s="21">
        <v>1</v>
      </c>
      <c r="X33" s="49">
        <v>0</v>
      </c>
      <c r="Y33" s="49">
        <v>0</v>
      </c>
      <c r="Z33" s="49">
        <v>0</v>
      </c>
      <c r="AA33" s="49">
        <v>0</v>
      </c>
      <c r="AB33" s="49">
        <v>0</v>
      </c>
      <c r="AC33" s="22"/>
      <c r="AD33" s="24" t="s">
        <v>581</v>
      </c>
      <c r="AE33" s="18">
        <v>44466</v>
      </c>
      <c r="AF33" s="18">
        <v>44467</v>
      </c>
      <c r="AG33" s="18">
        <v>44468</v>
      </c>
      <c r="AH33" s="21">
        <v>0</v>
      </c>
      <c r="AI33" s="21">
        <v>1</v>
      </c>
      <c r="AJ33" s="21">
        <v>1</v>
      </c>
      <c r="AK33" s="49">
        <v>0</v>
      </c>
      <c r="AL33" s="49">
        <v>0</v>
      </c>
      <c r="AM33" s="21">
        <v>0</v>
      </c>
      <c r="AN33" s="21">
        <v>0</v>
      </c>
      <c r="AO33" s="49">
        <v>0</v>
      </c>
      <c r="AP33" s="49">
        <v>0</v>
      </c>
      <c r="AQ33" s="21">
        <v>1</v>
      </c>
      <c r="AR33" s="49">
        <v>0</v>
      </c>
      <c r="AS33" s="49">
        <v>0</v>
      </c>
      <c r="AT33" s="49">
        <v>0</v>
      </c>
      <c r="AU33" s="49">
        <v>0</v>
      </c>
      <c r="AV33" s="21">
        <v>1</v>
      </c>
      <c r="AW33" s="21">
        <v>0</v>
      </c>
      <c r="AX33" s="21">
        <v>1</v>
      </c>
      <c r="AY33" s="49">
        <v>0</v>
      </c>
      <c r="AZ33" s="49">
        <v>0</v>
      </c>
      <c r="BA33" s="49">
        <v>0</v>
      </c>
      <c r="BB33" s="49">
        <v>0</v>
      </c>
      <c r="BC33" s="49">
        <v>0</v>
      </c>
      <c r="BD33" s="49">
        <v>0</v>
      </c>
      <c r="BE33" s="49">
        <v>0</v>
      </c>
    </row>
    <row r="34" spans="2:57" ht="23.1" customHeight="1" x14ac:dyDescent="0.25">
      <c r="B34" s="33">
        <v>26</v>
      </c>
      <c r="C34" s="16" t="s">
        <v>550</v>
      </c>
      <c r="D34" s="32">
        <v>0</v>
      </c>
      <c r="E34" s="32">
        <v>1</v>
      </c>
      <c r="F34" s="58" t="s">
        <v>577</v>
      </c>
      <c r="G34" s="66">
        <v>0</v>
      </c>
      <c r="H34" s="21">
        <v>8</v>
      </c>
      <c r="I34" s="66">
        <v>0</v>
      </c>
      <c r="J34" s="66">
        <v>0</v>
      </c>
      <c r="K34" s="66">
        <v>0</v>
      </c>
      <c r="L34" s="66">
        <v>0</v>
      </c>
      <c r="M34" s="66">
        <v>0</v>
      </c>
      <c r="N34" s="66">
        <v>0</v>
      </c>
      <c r="O34" s="66">
        <v>0</v>
      </c>
      <c r="P34" s="66">
        <v>0</v>
      </c>
      <c r="Q34" s="19">
        <v>44468</v>
      </c>
      <c r="R34" s="21">
        <v>1</v>
      </c>
      <c r="S34" s="49">
        <v>0</v>
      </c>
      <c r="T34" s="49">
        <v>0</v>
      </c>
      <c r="U34" s="49">
        <v>0</v>
      </c>
      <c r="V34" s="21">
        <v>1</v>
      </c>
      <c r="W34" s="21">
        <v>1</v>
      </c>
      <c r="X34" s="49">
        <v>0</v>
      </c>
      <c r="Y34" s="49">
        <v>0</v>
      </c>
      <c r="Z34" s="49">
        <v>0</v>
      </c>
      <c r="AA34" s="49">
        <v>0</v>
      </c>
      <c r="AB34" s="49">
        <v>0</v>
      </c>
      <c r="AC34" s="21"/>
      <c r="AD34" s="24" t="s">
        <v>109</v>
      </c>
      <c r="AE34" s="18">
        <v>44469</v>
      </c>
      <c r="AF34" s="18">
        <v>44469</v>
      </c>
      <c r="AG34" s="18">
        <v>44469</v>
      </c>
      <c r="AH34" s="21">
        <v>1</v>
      </c>
      <c r="AI34" s="21">
        <v>0</v>
      </c>
      <c r="AJ34" s="21">
        <v>1</v>
      </c>
      <c r="AK34" s="49">
        <v>0</v>
      </c>
      <c r="AL34" s="49">
        <v>0</v>
      </c>
      <c r="AM34" s="21">
        <v>0</v>
      </c>
      <c r="AN34" s="21">
        <v>0</v>
      </c>
      <c r="AO34" s="49">
        <v>0</v>
      </c>
      <c r="AP34" s="49">
        <v>0</v>
      </c>
      <c r="AQ34" s="21">
        <v>1</v>
      </c>
      <c r="AR34" s="49">
        <v>0</v>
      </c>
      <c r="AS34" s="49">
        <v>0</v>
      </c>
      <c r="AT34" s="49">
        <v>0</v>
      </c>
      <c r="AU34" s="49">
        <v>0</v>
      </c>
      <c r="AV34" s="21">
        <v>1</v>
      </c>
      <c r="AW34" s="21">
        <v>0</v>
      </c>
      <c r="AX34" s="21">
        <v>1</v>
      </c>
      <c r="AY34" s="49">
        <v>0</v>
      </c>
      <c r="AZ34" s="49">
        <v>0</v>
      </c>
      <c r="BA34" s="49">
        <v>0</v>
      </c>
      <c r="BB34" s="49">
        <v>0</v>
      </c>
      <c r="BC34" s="49">
        <v>0</v>
      </c>
      <c r="BD34" s="49">
        <v>0</v>
      </c>
      <c r="BE34" s="49">
        <v>0</v>
      </c>
    </row>
    <row r="35" spans="2:57" ht="23.1" customHeight="1" x14ac:dyDescent="0.25">
      <c r="B35" s="33">
        <v>27</v>
      </c>
      <c r="C35" s="16" t="s">
        <v>551</v>
      </c>
      <c r="D35" s="32">
        <v>0</v>
      </c>
      <c r="E35" s="32">
        <v>1</v>
      </c>
      <c r="F35" s="58" t="s">
        <v>578</v>
      </c>
      <c r="G35" s="66">
        <v>0</v>
      </c>
      <c r="H35" s="21">
        <v>1</v>
      </c>
      <c r="I35" s="66">
        <v>0</v>
      </c>
      <c r="J35" s="66">
        <v>0</v>
      </c>
      <c r="K35" s="66">
        <v>0</v>
      </c>
      <c r="L35" s="66">
        <v>0</v>
      </c>
      <c r="M35" s="66">
        <v>0</v>
      </c>
      <c r="N35" s="66">
        <v>0</v>
      </c>
      <c r="O35" s="66">
        <v>0</v>
      </c>
      <c r="P35" s="66">
        <v>0</v>
      </c>
      <c r="Q35" s="19">
        <v>44468</v>
      </c>
      <c r="R35" s="21">
        <v>1</v>
      </c>
      <c r="S35" s="49">
        <v>0</v>
      </c>
      <c r="T35" s="49">
        <v>0</v>
      </c>
      <c r="U35" s="49">
        <v>0</v>
      </c>
      <c r="V35" s="21">
        <v>1</v>
      </c>
      <c r="W35" s="21">
        <v>1</v>
      </c>
      <c r="X35" s="49">
        <v>0</v>
      </c>
      <c r="Y35" s="49">
        <v>0</v>
      </c>
      <c r="Z35" s="49">
        <v>0</v>
      </c>
      <c r="AA35" s="49">
        <v>0</v>
      </c>
      <c r="AB35" s="49">
        <v>0</v>
      </c>
      <c r="AC35" s="22"/>
      <c r="AD35" s="24" t="s">
        <v>109</v>
      </c>
      <c r="AE35" s="18">
        <v>44469</v>
      </c>
      <c r="AF35" s="18">
        <v>44469</v>
      </c>
      <c r="AG35" s="18">
        <v>44476</v>
      </c>
      <c r="AH35" s="21">
        <v>0</v>
      </c>
      <c r="AI35" s="21">
        <v>1</v>
      </c>
      <c r="AJ35" s="21">
        <v>1</v>
      </c>
      <c r="AK35" s="49">
        <v>0</v>
      </c>
      <c r="AL35" s="49">
        <v>0</v>
      </c>
      <c r="AM35" s="21">
        <v>1</v>
      </c>
      <c r="AN35" s="21">
        <v>0</v>
      </c>
      <c r="AO35" s="49">
        <v>0</v>
      </c>
      <c r="AP35" s="49">
        <v>0</v>
      </c>
      <c r="AQ35" s="21"/>
      <c r="AR35" s="49">
        <v>0</v>
      </c>
      <c r="AS35" s="49">
        <v>0</v>
      </c>
      <c r="AT35" s="49">
        <v>0</v>
      </c>
      <c r="AU35" s="21">
        <v>1</v>
      </c>
      <c r="AV35" s="21">
        <v>0</v>
      </c>
      <c r="AW35" s="21">
        <v>0</v>
      </c>
      <c r="AX35" s="21">
        <v>1</v>
      </c>
      <c r="AY35" s="49">
        <v>0</v>
      </c>
      <c r="AZ35" s="49">
        <v>0</v>
      </c>
      <c r="BA35" s="49">
        <v>0</v>
      </c>
      <c r="BB35" s="49">
        <v>0</v>
      </c>
      <c r="BC35" s="49">
        <v>0</v>
      </c>
      <c r="BD35" s="49">
        <v>0</v>
      </c>
      <c r="BE35" s="49">
        <v>0</v>
      </c>
    </row>
    <row r="36" spans="2:57" ht="26.25" customHeight="1" x14ac:dyDescent="0.25">
      <c r="B36" s="101" t="s">
        <v>71</v>
      </c>
      <c r="C36" s="101"/>
      <c r="D36" s="71">
        <f>SUM(D9:D35)</f>
        <v>2</v>
      </c>
      <c r="E36" s="71">
        <f>SUM(E9:E35)</f>
        <v>25</v>
      </c>
      <c r="F36" s="10"/>
      <c r="G36" s="71">
        <f t="shared" ref="G36:P36" si="0">SUM(G9:G35)</f>
        <v>0</v>
      </c>
      <c r="H36" s="71">
        <f t="shared" si="0"/>
        <v>66</v>
      </c>
      <c r="I36" s="71">
        <f t="shared" si="0"/>
        <v>0</v>
      </c>
      <c r="J36" s="71">
        <f t="shared" si="0"/>
        <v>0</v>
      </c>
      <c r="K36" s="71">
        <f t="shared" si="0"/>
        <v>0</v>
      </c>
      <c r="L36" s="71">
        <f t="shared" si="0"/>
        <v>0</v>
      </c>
      <c r="M36" s="71">
        <f t="shared" si="0"/>
        <v>0</v>
      </c>
      <c r="N36" s="71">
        <f t="shared" si="0"/>
        <v>0</v>
      </c>
      <c r="O36" s="71">
        <f t="shared" si="0"/>
        <v>0</v>
      </c>
      <c r="P36" s="71">
        <f t="shared" si="0"/>
        <v>2</v>
      </c>
      <c r="Q36" s="10"/>
      <c r="R36" s="71">
        <f t="shared" ref="R36:AB36" si="1">SUM(R9:R35)</f>
        <v>27</v>
      </c>
      <c r="S36" s="71">
        <f t="shared" si="1"/>
        <v>0</v>
      </c>
      <c r="T36" s="71">
        <f t="shared" si="1"/>
        <v>0</v>
      </c>
      <c r="U36" s="71">
        <f t="shared" si="1"/>
        <v>0</v>
      </c>
      <c r="V36" s="71">
        <f t="shared" si="1"/>
        <v>27</v>
      </c>
      <c r="W36" s="71">
        <f t="shared" si="1"/>
        <v>25</v>
      </c>
      <c r="X36" s="71">
        <f t="shared" si="1"/>
        <v>0</v>
      </c>
      <c r="Y36" s="71">
        <f t="shared" si="1"/>
        <v>0</v>
      </c>
      <c r="Z36" s="71">
        <f t="shared" si="1"/>
        <v>0</v>
      </c>
      <c r="AA36" s="71">
        <f t="shared" si="1"/>
        <v>0</v>
      </c>
      <c r="AB36" s="71">
        <f t="shared" si="1"/>
        <v>0</v>
      </c>
      <c r="AC36" s="10"/>
      <c r="AD36" s="10"/>
      <c r="AE36" s="10"/>
      <c r="AF36" s="10"/>
      <c r="AG36" s="10"/>
      <c r="AH36" s="71">
        <f t="shared" ref="AH36:BE36" si="2">SUM(AH9:AH35)</f>
        <v>15</v>
      </c>
      <c r="AI36" s="71">
        <f t="shared" si="2"/>
        <v>12</v>
      </c>
      <c r="AJ36" s="71">
        <f t="shared" si="2"/>
        <v>27</v>
      </c>
      <c r="AK36" s="71">
        <f t="shared" si="2"/>
        <v>0</v>
      </c>
      <c r="AL36" s="71">
        <f t="shared" si="2"/>
        <v>2</v>
      </c>
      <c r="AM36" s="71">
        <f t="shared" si="2"/>
        <v>8</v>
      </c>
      <c r="AN36" s="71">
        <f t="shared" si="2"/>
        <v>14</v>
      </c>
      <c r="AO36" s="71">
        <f t="shared" si="2"/>
        <v>0</v>
      </c>
      <c r="AP36" s="71">
        <f t="shared" si="2"/>
        <v>0</v>
      </c>
      <c r="AQ36" s="71">
        <f t="shared" si="2"/>
        <v>3</v>
      </c>
      <c r="AR36" s="71">
        <f t="shared" si="2"/>
        <v>0</v>
      </c>
      <c r="AS36" s="71">
        <f t="shared" si="2"/>
        <v>0</v>
      </c>
      <c r="AT36" s="71">
        <f t="shared" si="2"/>
        <v>0</v>
      </c>
      <c r="AU36" s="71">
        <f t="shared" si="2"/>
        <v>6</v>
      </c>
      <c r="AV36" s="71">
        <f t="shared" si="2"/>
        <v>12</v>
      </c>
      <c r="AW36" s="71">
        <f t="shared" si="2"/>
        <v>9</v>
      </c>
      <c r="AX36" s="71">
        <f t="shared" si="2"/>
        <v>27</v>
      </c>
      <c r="AY36" s="71">
        <f t="shared" si="2"/>
        <v>0</v>
      </c>
      <c r="AZ36" s="71">
        <f t="shared" si="2"/>
        <v>0</v>
      </c>
      <c r="BA36" s="71">
        <f t="shared" si="2"/>
        <v>0</v>
      </c>
      <c r="BB36" s="71">
        <f t="shared" si="2"/>
        <v>0</v>
      </c>
      <c r="BC36" s="71">
        <f t="shared" si="2"/>
        <v>0</v>
      </c>
      <c r="BD36" s="71">
        <f t="shared" si="2"/>
        <v>0</v>
      </c>
      <c r="BE36" s="71">
        <f t="shared" si="2"/>
        <v>0</v>
      </c>
    </row>
    <row r="37" spans="2:57" ht="23.1" customHeight="1" x14ac:dyDescent="0.25"/>
    <row r="38" spans="2:57" ht="23.1" customHeight="1" x14ac:dyDescent="0.25"/>
    <row r="39" spans="2:57" ht="23.1" customHeight="1" x14ac:dyDescent="0.25"/>
    <row r="40" spans="2:57" ht="23.1" customHeight="1" x14ac:dyDescent="0.25"/>
  </sheetData>
  <mergeCells count="75">
    <mergeCell ref="B2:Q2"/>
    <mergeCell ref="B4:B8"/>
    <mergeCell ref="C4:C8"/>
    <mergeCell ref="D4:E5"/>
    <mergeCell ref="F4:F8"/>
    <mergeCell ref="G4:L4"/>
    <mergeCell ref="M4:N4"/>
    <mergeCell ref="O4:P4"/>
    <mergeCell ref="Q4:Q8"/>
    <mergeCell ref="L5:L8"/>
    <mergeCell ref="M5:N5"/>
    <mergeCell ref="O5:P5"/>
    <mergeCell ref="R4:S4"/>
    <mergeCell ref="AX4:BE4"/>
    <mergeCell ref="G5:G8"/>
    <mergeCell ref="H5:H8"/>
    <mergeCell ref="I5:I8"/>
    <mergeCell ref="J5:J8"/>
    <mergeCell ref="K5:K8"/>
    <mergeCell ref="AF4:AF8"/>
    <mergeCell ref="V5:V8"/>
    <mergeCell ref="W5:W8"/>
    <mergeCell ref="X5:X8"/>
    <mergeCell ref="Y5:Y8"/>
    <mergeCell ref="T4:V4"/>
    <mergeCell ref="W4:AB4"/>
    <mergeCell ref="AC4:AC8"/>
    <mergeCell ref="AD4:AD8"/>
    <mergeCell ref="AI6:AI8"/>
    <mergeCell ref="AJ6:AJ8"/>
    <mergeCell ref="AK6:AK8"/>
    <mergeCell ref="AG4:AG8"/>
    <mergeCell ref="AH4:AW4"/>
    <mergeCell ref="AT6:AT8"/>
    <mergeCell ref="AU6:AU8"/>
    <mergeCell ref="AV6:AV8"/>
    <mergeCell ref="AW6:AW8"/>
    <mergeCell ref="AL6:AS6"/>
    <mergeCell ref="T5:U5"/>
    <mergeCell ref="T6:T8"/>
    <mergeCell ref="U6:U8"/>
    <mergeCell ref="AE4:AE8"/>
    <mergeCell ref="AH6:AH8"/>
    <mergeCell ref="AX5:BA5"/>
    <mergeCell ref="BB5:BE5"/>
    <mergeCell ref="D6:D8"/>
    <mergeCell ref="E6:E8"/>
    <mergeCell ref="M6:M8"/>
    <mergeCell ref="N6:N8"/>
    <mergeCell ref="O6:O8"/>
    <mergeCell ref="P6:P8"/>
    <mergeCell ref="Z5:Z8"/>
    <mergeCell ref="AA5:AA8"/>
    <mergeCell ref="AB5:AB8"/>
    <mergeCell ref="AH5:AI5"/>
    <mergeCell ref="AJ5:AR5"/>
    <mergeCell ref="AT5:AW5"/>
    <mergeCell ref="R5:R8"/>
    <mergeCell ref="S5:S8"/>
    <mergeCell ref="AX6:AX8"/>
    <mergeCell ref="B36:C36"/>
    <mergeCell ref="BE6:BE8"/>
    <mergeCell ref="AL7:AM7"/>
    <mergeCell ref="AN7:AN8"/>
    <mergeCell ref="AO7:AO8"/>
    <mergeCell ref="AP7:AP8"/>
    <mergeCell ref="AQ7:AQ8"/>
    <mergeCell ref="AR7:AR8"/>
    <mergeCell ref="AS7:AS8"/>
    <mergeCell ref="AY6:AY8"/>
    <mergeCell ref="AZ6:AZ8"/>
    <mergeCell ref="BA6:BA8"/>
    <mergeCell ref="BB6:BB8"/>
    <mergeCell ref="BC6:BC8"/>
    <mergeCell ref="BD6:BD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vt:lpstr>
      <vt:lpstr>Febrero</vt:lpstr>
      <vt:lpstr>Marzo</vt:lpstr>
      <vt:lpstr>Abril</vt:lpstr>
      <vt:lpstr>Mayo</vt:lpstr>
      <vt:lpstr>Junio</vt:lpstr>
      <vt:lpstr>Julio</vt:lpstr>
      <vt:lpstr>Agosto</vt:lpstr>
      <vt:lpstr>Septiembre</vt:lpstr>
      <vt:lpstr>Octubre</vt:lpstr>
      <vt:lpstr>Noviembre</vt:lpstr>
      <vt:lpstr>Diciembre</vt:lpstr>
      <vt:lpstr>CONSOLIDADO 2021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mbachez</dc:creator>
  <cp:lastModifiedBy>Maria Blanca Bachez Hernandez</cp:lastModifiedBy>
  <dcterms:created xsi:type="dcterms:W3CDTF">2019-06-24T15:41:26Z</dcterms:created>
  <dcterms:modified xsi:type="dcterms:W3CDTF">2022-01-18T15:44:20Z</dcterms:modified>
</cp:coreProperties>
</file>