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05" windowWidth="18915" windowHeight="11760" firstSheet="4" activeTab="12"/>
  </bookViews>
  <sheets>
    <sheet name="Enero" sheetId="1" r:id="rId1"/>
    <sheet name="Febrero" sheetId="12" r:id="rId2"/>
    <sheet name="Marzo" sheetId="13" r:id="rId3"/>
    <sheet name="Abril" sheetId="14" r:id="rId4"/>
    <sheet name="Mayo" sheetId="15" r:id="rId5"/>
    <sheet name="Junio" sheetId="16" r:id="rId6"/>
    <sheet name="Julio" sheetId="17" r:id="rId7"/>
    <sheet name="Agosto" sheetId="18" r:id="rId8"/>
    <sheet name="Septiembre" sheetId="19" r:id="rId9"/>
    <sheet name="Octubre" sheetId="20" r:id="rId10"/>
    <sheet name="Noviembre" sheetId="21" r:id="rId11"/>
    <sheet name="Diciembre" sheetId="22" r:id="rId12"/>
    <sheet name="CONSOLIDADO 2020" sheetId="23" r:id="rId13"/>
    <sheet name="Hoja2" sheetId="2" r:id="rId14"/>
    <sheet name="Hoja3" sheetId="3" r:id="rId15"/>
  </sheets>
  <calcPr calcId="144525"/>
</workbook>
</file>

<file path=xl/calcChain.xml><?xml version="1.0" encoding="utf-8"?>
<calcChain xmlns="http://schemas.openxmlformats.org/spreadsheetml/2006/main">
  <c r="I21" i="23" l="1"/>
  <c r="D20" i="17" l="1"/>
  <c r="E20" i="17"/>
  <c r="F20" i="17"/>
  <c r="T24" i="15"/>
  <c r="T16" i="14"/>
  <c r="T55" i="13"/>
  <c r="B21" i="23" l="1"/>
  <c r="AT20" i="17" l="1"/>
  <c r="BF20" i="17"/>
  <c r="AQ20" i="17"/>
  <c r="AP20" i="17"/>
  <c r="AO20" i="17"/>
  <c r="AN20" i="17"/>
  <c r="AM20" i="17"/>
  <c r="AL20" i="17"/>
  <c r="AK20" i="17"/>
  <c r="AJ20" i="17"/>
  <c r="D37" i="16"/>
  <c r="AL37" i="16"/>
  <c r="AK37" i="16"/>
  <c r="AJ37" i="16"/>
  <c r="AN37" i="16"/>
  <c r="AO37" i="16"/>
  <c r="AP37" i="16"/>
  <c r="BE37" i="16"/>
  <c r="BF37" i="16"/>
  <c r="AZ37" i="16"/>
  <c r="AY37" i="16"/>
  <c r="AX37" i="16"/>
  <c r="AW37" i="16"/>
  <c r="AD37" i="16"/>
  <c r="AC37" i="16"/>
  <c r="AB37" i="16"/>
  <c r="Y37" i="16"/>
  <c r="T37" i="16"/>
  <c r="X37" i="16"/>
  <c r="J37" i="16"/>
  <c r="F37" i="16"/>
  <c r="AW20" i="17"/>
  <c r="AX20" i="17"/>
  <c r="AY20" i="17"/>
  <c r="AZ20" i="17"/>
  <c r="AD20" i="17"/>
  <c r="AC20" i="17"/>
  <c r="AB20" i="17"/>
  <c r="Y20" i="17"/>
  <c r="X20" i="17"/>
  <c r="T20" i="17"/>
  <c r="J20" i="17"/>
  <c r="S14" i="23" l="1"/>
  <c r="S13" i="23"/>
  <c r="S12" i="23"/>
  <c r="U24" i="15"/>
  <c r="T13" i="23" s="1"/>
  <c r="U16" i="14"/>
  <c r="T12" i="23" s="1"/>
  <c r="U55" i="13"/>
  <c r="T11" i="23" s="1"/>
  <c r="S11" i="23"/>
  <c r="U50" i="12"/>
  <c r="T10" i="23" s="1"/>
  <c r="T50" i="12"/>
  <c r="S10" i="23" s="1"/>
  <c r="U42" i="1"/>
  <c r="T9" i="23" s="1"/>
  <c r="T42" i="1"/>
  <c r="S9" i="23" s="1"/>
  <c r="AP9" i="23"/>
  <c r="AK55" i="13"/>
  <c r="AF11" i="23" s="1"/>
  <c r="AL55" i="13"/>
  <c r="AG11" i="23" s="1"/>
  <c r="AM55" i="13"/>
  <c r="AH11" i="23" s="1"/>
  <c r="AN55" i="13"/>
  <c r="AI11" i="23" s="1"/>
  <c r="AO55" i="13"/>
  <c r="AJ11" i="23" s="1"/>
  <c r="AP55" i="13"/>
  <c r="AK11" i="23" s="1"/>
  <c r="AQ55" i="13"/>
  <c r="AL11" i="23" s="1"/>
  <c r="AR55" i="13"/>
  <c r="AM11" i="23" s="1"/>
  <c r="AS55" i="13"/>
  <c r="AN11" i="23" s="1"/>
  <c r="AT55" i="13"/>
  <c r="AO11" i="23" s="1"/>
  <c r="AU55" i="13"/>
  <c r="AP11" i="23" s="1"/>
  <c r="AV55" i="13"/>
  <c r="AQ11" i="23" s="1"/>
  <c r="AW55" i="13"/>
  <c r="AR11" i="23" s="1"/>
  <c r="AX55" i="13"/>
  <c r="AS11" i="23" s="1"/>
  <c r="AY55" i="13"/>
  <c r="AT11" i="23" s="1"/>
  <c r="AZ55" i="13"/>
  <c r="AV11" i="23" s="1"/>
  <c r="BA55" i="13"/>
  <c r="AW11" i="23" s="1"/>
  <c r="BB55" i="13"/>
  <c r="AX11" i="23" s="1"/>
  <c r="BC55" i="13"/>
  <c r="AY11" i="23" s="1"/>
  <c r="BD55" i="13"/>
  <c r="AZ11" i="23" s="1"/>
  <c r="BE55" i="13"/>
  <c r="BA11" i="23" s="1"/>
  <c r="BF55" i="13"/>
  <c r="BB11" i="23" s="1"/>
  <c r="BG55" i="13"/>
  <c r="BC11" i="23" s="1"/>
  <c r="AJ55" i="13"/>
  <c r="AE11" i="23" s="1"/>
  <c r="V55" i="13"/>
  <c r="U11" i="23" s="1"/>
  <c r="W55" i="13"/>
  <c r="V11" i="23" s="1"/>
  <c r="X55" i="13"/>
  <c r="W11" i="23" s="1"/>
  <c r="Y55" i="13"/>
  <c r="X11" i="23" s="1"/>
  <c r="Z55" i="13"/>
  <c r="Y11" i="23" s="1"/>
  <c r="AA55" i="13"/>
  <c r="Z11" i="23" s="1"/>
  <c r="AB55" i="13"/>
  <c r="AA11" i="23" s="1"/>
  <c r="AC55" i="13"/>
  <c r="AB11" i="23" s="1"/>
  <c r="AD55" i="13"/>
  <c r="AC11" i="23" s="1"/>
  <c r="I55" i="13"/>
  <c r="H11" i="23" s="1"/>
  <c r="K55" i="13"/>
  <c r="J11" i="23" s="1"/>
  <c r="L55" i="13"/>
  <c r="K11" i="23" s="1"/>
  <c r="M55" i="13"/>
  <c r="L11" i="23" s="1"/>
  <c r="N55" i="13"/>
  <c r="M11" i="23" s="1"/>
  <c r="O55" i="13"/>
  <c r="N11" i="23" s="1"/>
  <c r="P55" i="13"/>
  <c r="O11" i="23" s="1"/>
  <c r="Q55" i="13"/>
  <c r="P11" i="23" s="1"/>
  <c r="R55" i="13"/>
  <c r="Q11" i="23" s="1"/>
  <c r="J55" i="13"/>
  <c r="I11" i="23" s="1"/>
  <c r="BG31" i="22" l="1"/>
  <c r="BC20" i="23" s="1"/>
  <c r="BF31" i="22"/>
  <c r="BB20" i="23" s="1"/>
  <c r="BE31" i="22"/>
  <c r="BA20" i="23" s="1"/>
  <c r="BD31" i="22"/>
  <c r="AZ20" i="23" s="1"/>
  <c r="BC31" i="22"/>
  <c r="AY20" i="23" s="1"/>
  <c r="BB31" i="22"/>
  <c r="AX20" i="23" s="1"/>
  <c r="BA31" i="22"/>
  <c r="AW20" i="23" s="1"/>
  <c r="AZ31" i="22"/>
  <c r="AV20" i="23" s="1"/>
  <c r="AY31" i="22"/>
  <c r="AT20" i="23" s="1"/>
  <c r="AX31" i="22"/>
  <c r="AS20" i="23" s="1"/>
  <c r="AW31" i="22"/>
  <c r="AR20" i="23" s="1"/>
  <c r="AV31" i="22"/>
  <c r="AQ20" i="23" s="1"/>
  <c r="AU31" i="22"/>
  <c r="AP20" i="23" s="1"/>
  <c r="AT31" i="22"/>
  <c r="AO20" i="23" s="1"/>
  <c r="AS31" i="22"/>
  <c r="AN20" i="23" s="1"/>
  <c r="AR31" i="22"/>
  <c r="AM20" i="23" s="1"/>
  <c r="AQ31" i="22"/>
  <c r="AL20" i="23" s="1"/>
  <c r="AP31" i="22"/>
  <c r="AK20" i="23" s="1"/>
  <c r="AO31" i="22"/>
  <c r="AJ20" i="23" s="1"/>
  <c r="AN31" i="22"/>
  <c r="AI20" i="23" s="1"/>
  <c r="AM31" i="22"/>
  <c r="AH20" i="23" s="1"/>
  <c r="AL31" i="22"/>
  <c r="AG20" i="23" s="1"/>
  <c r="AK31" i="22"/>
  <c r="AF20" i="23" s="1"/>
  <c r="AJ31" i="22"/>
  <c r="AE20" i="23" s="1"/>
  <c r="AD31" i="22"/>
  <c r="AC20" i="23" s="1"/>
  <c r="AC31" i="22"/>
  <c r="AB20" i="23" s="1"/>
  <c r="AB31" i="22"/>
  <c r="AA20" i="23" s="1"/>
  <c r="AA31" i="22"/>
  <c r="Z20" i="23" s="1"/>
  <c r="Z31" i="22"/>
  <c r="Y20" i="23" s="1"/>
  <c r="Y31" i="22"/>
  <c r="X20" i="23" s="1"/>
  <c r="X31" i="22"/>
  <c r="W20" i="23" s="1"/>
  <c r="W31" i="22"/>
  <c r="V20" i="23" s="1"/>
  <c r="V31" i="22"/>
  <c r="U20" i="23" s="1"/>
  <c r="U31" i="22"/>
  <c r="T20" i="23" s="1"/>
  <c r="T31" i="22"/>
  <c r="S20" i="23" s="1"/>
  <c r="R31" i="22"/>
  <c r="Q20" i="23" s="1"/>
  <c r="Q31" i="22"/>
  <c r="P20" i="23" s="1"/>
  <c r="P31" i="22"/>
  <c r="O20" i="23" s="1"/>
  <c r="O31" i="22"/>
  <c r="N20" i="23" s="1"/>
  <c r="N31" i="22"/>
  <c r="M20" i="23" s="1"/>
  <c r="M31" i="22"/>
  <c r="L20" i="23" s="1"/>
  <c r="L31" i="22"/>
  <c r="K20" i="23" s="1"/>
  <c r="K31" i="22"/>
  <c r="J20" i="23" s="1"/>
  <c r="J31" i="22"/>
  <c r="I20" i="23" s="1"/>
  <c r="I31" i="22"/>
  <c r="H20" i="23" s="1"/>
  <c r="G31" i="22"/>
  <c r="F20" i="23" s="1"/>
  <c r="F31" i="22"/>
  <c r="E20" i="23" s="1"/>
  <c r="E31" i="22"/>
  <c r="D20" i="23" s="1"/>
  <c r="D31" i="22"/>
  <c r="C20" i="23" s="1"/>
  <c r="BG54" i="21"/>
  <c r="BC19" i="23" s="1"/>
  <c r="BF54" i="21"/>
  <c r="BB19" i="23" s="1"/>
  <c r="BE54" i="21"/>
  <c r="BA19" i="23" s="1"/>
  <c r="BD54" i="21"/>
  <c r="AZ19" i="23" s="1"/>
  <c r="BC54" i="21"/>
  <c r="AY19" i="23" s="1"/>
  <c r="BB54" i="21"/>
  <c r="AX19" i="23" s="1"/>
  <c r="BA54" i="21"/>
  <c r="AW19" i="23" s="1"/>
  <c r="AZ54" i="21"/>
  <c r="AV19" i="23" s="1"/>
  <c r="AY54" i="21"/>
  <c r="AT19" i="23" s="1"/>
  <c r="AX54" i="21"/>
  <c r="AS19" i="23" s="1"/>
  <c r="AW54" i="21"/>
  <c r="AR19" i="23" s="1"/>
  <c r="AV54" i="21"/>
  <c r="AQ19" i="23" s="1"/>
  <c r="AU54" i="21"/>
  <c r="AP19" i="23" s="1"/>
  <c r="AT54" i="21"/>
  <c r="AO19" i="23" s="1"/>
  <c r="AS54" i="21"/>
  <c r="AN19" i="23" s="1"/>
  <c r="AR54" i="21"/>
  <c r="AM19" i="23" s="1"/>
  <c r="AQ54" i="21"/>
  <c r="AL19" i="23" s="1"/>
  <c r="AP54" i="21"/>
  <c r="AK19" i="23" s="1"/>
  <c r="AO54" i="21"/>
  <c r="AJ19" i="23" s="1"/>
  <c r="AN54" i="21"/>
  <c r="AI19" i="23" s="1"/>
  <c r="AM54" i="21"/>
  <c r="AH19" i="23" s="1"/>
  <c r="AL54" i="21"/>
  <c r="AG19" i="23" s="1"/>
  <c r="AK54" i="21"/>
  <c r="AF19" i="23" s="1"/>
  <c r="AJ54" i="21"/>
  <c r="AE19" i="23" s="1"/>
  <c r="AD54" i="21"/>
  <c r="AC19" i="23" s="1"/>
  <c r="AC54" i="21"/>
  <c r="AB19" i="23" s="1"/>
  <c r="AB54" i="21"/>
  <c r="AA19" i="23" s="1"/>
  <c r="AA54" i="21"/>
  <c r="Z19" i="23" s="1"/>
  <c r="Z54" i="21"/>
  <c r="Y19" i="23" s="1"/>
  <c r="Y54" i="21"/>
  <c r="X19" i="23" s="1"/>
  <c r="X54" i="21"/>
  <c r="W19" i="23" s="1"/>
  <c r="W54" i="21"/>
  <c r="V19" i="23" s="1"/>
  <c r="V54" i="21"/>
  <c r="U19" i="23" s="1"/>
  <c r="U54" i="21"/>
  <c r="T19" i="23" s="1"/>
  <c r="T54" i="21"/>
  <c r="S19" i="23" s="1"/>
  <c r="R54" i="21"/>
  <c r="Q19" i="23" s="1"/>
  <c r="Q54" i="21"/>
  <c r="P19" i="23" s="1"/>
  <c r="P54" i="21"/>
  <c r="O19" i="23" s="1"/>
  <c r="O54" i="21"/>
  <c r="N19" i="23" s="1"/>
  <c r="N54" i="21"/>
  <c r="M19" i="23" s="1"/>
  <c r="M54" i="21"/>
  <c r="L19" i="23" s="1"/>
  <c r="L54" i="21"/>
  <c r="K19" i="23" s="1"/>
  <c r="K54" i="21"/>
  <c r="J19" i="23" s="1"/>
  <c r="J54" i="21"/>
  <c r="I19" i="23" s="1"/>
  <c r="I54" i="21"/>
  <c r="H19" i="23" s="1"/>
  <c r="G54" i="21"/>
  <c r="F19" i="23" s="1"/>
  <c r="F54" i="21"/>
  <c r="E19" i="23" s="1"/>
  <c r="E54" i="21"/>
  <c r="D19" i="23" s="1"/>
  <c r="D54" i="21"/>
  <c r="C19" i="23" s="1"/>
  <c r="BG62" i="20"/>
  <c r="BC18" i="23" s="1"/>
  <c r="BF62" i="20"/>
  <c r="BB18" i="23" s="1"/>
  <c r="BE62" i="20"/>
  <c r="BA18" i="23" s="1"/>
  <c r="BD62" i="20"/>
  <c r="AZ18" i="23" s="1"/>
  <c r="BC62" i="20"/>
  <c r="AY18" i="23" s="1"/>
  <c r="BB62" i="20"/>
  <c r="AX18" i="23" s="1"/>
  <c r="BA62" i="20"/>
  <c r="AW18" i="23" s="1"/>
  <c r="AZ62" i="20"/>
  <c r="AV18" i="23" s="1"/>
  <c r="AY62" i="20"/>
  <c r="AT18" i="23" s="1"/>
  <c r="AX62" i="20"/>
  <c r="AS18" i="23" s="1"/>
  <c r="AW62" i="20"/>
  <c r="AR18" i="23" s="1"/>
  <c r="AV62" i="20"/>
  <c r="AQ18" i="23" s="1"/>
  <c r="AU62" i="20"/>
  <c r="AP18" i="23" s="1"/>
  <c r="AT62" i="20"/>
  <c r="AO18" i="23" s="1"/>
  <c r="AS62" i="20"/>
  <c r="AN18" i="23" s="1"/>
  <c r="AR62" i="20"/>
  <c r="AM18" i="23" s="1"/>
  <c r="AQ62" i="20"/>
  <c r="AL18" i="23" s="1"/>
  <c r="AP62" i="20"/>
  <c r="AK18" i="23" s="1"/>
  <c r="AO62" i="20"/>
  <c r="AJ18" i="23" s="1"/>
  <c r="AN62" i="20"/>
  <c r="AI18" i="23" s="1"/>
  <c r="AM62" i="20"/>
  <c r="AH18" i="23" s="1"/>
  <c r="AL62" i="20"/>
  <c r="AG18" i="23" s="1"/>
  <c r="AK62" i="20"/>
  <c r="AF18" i="23" s="1"/>
  <c r="AJ62" i="20"/>
  <c r="AE18" i="23" s="1"/>
  <c r="AD62" i="20"/>
  <c r="AC18" i="23" s="1"/>
  <c r="AC62" i="20"/>
  <c r="AB18" i="23" s="1"/>
  <c r="AB62" i="20"/>
  <c r="AA18" i="23" s="1"/>
  <c r="AA62" i="20"/>
  <c r="Z18" i="23" s="1"/>
  <c r="Z62" i="20"/>
  <c r="Y18" i="23" s="1"/>
  <c r="Y62" i="20"/>
  <c r="X18" i="23" s="1"/>
  <c r="X62" i="20"/>
  <c r="W18" i="23" s="1"/>
  <c r="W62" i="20"/>
  <c r="V18" i="23" s="1"/>
  <c r="V62" i="20"/>
  <c r="U18" i="23" s="1"/>
  <c r="U62" i="20"/>
  <c r="T18" i="23" s="1"/>
  <c r="T62" i="20"/>
  <c r="S18" i="23" s="1"/>
  <c r="R62" i="20"/>
  <c r="Q18" i="23" s="1"/>
  <c r="Q62" i="20"/>
  <c r="P18" i="23" s="1"/>
  <c r="P62" i="20"/>
  <c r="O18" i="23" s="1"/>
  <c r="O62" i="20"/>
  <c r="N18" i="23" s="1"/>
  <c r="N62" i="20"/>
  <c r="M18" i="23" s="1"/>
  <c r="M62" i="20"/>
  <c r="L18" i="23" s="1"/>
  <c r="L62" i="20"/>
  <c r="K18" i="23" s="1"/>
  <c r="K62" i="20"/>
  <c r="J18" i="23" s="1"/>
  <c r="J62" i="20"/>
  <c r="I18" i="23" s="1"/>
  <c r="I62" i="20"/>
  <c r="H18" i="23" s="1"/>
  <c r="G62" i="20"/>
  <c r="F18" i="23" s="1"/>
  <c r="F62" i="20"/>
  <c r="E18" i="23" s="1"/>
  <c r="E62" i="20"/>
  <c r="D18" i="23" s="1"/>
  <c r="D62" i="20"/>
  <c r="C18" i="23" s="1"/>
  <c r="BG49" i="19"/>
  <c r="BC17" i="23" s="1"/>
  <c r="BF49" i="19"/>
  <c r="BB17" i="23" s="1"/>
  <c r="BE49" i="19"/>
  <c r="BA17" i="23" s="1"/>
  <c r="BD49" i="19"/>
  <c r="AZ17" i="23" s="1"/>
  <c r="BC49" i="19"/>
  <c r="AY17" i="23" s="1"/>
  <c r="BB49" i="19"/>
  <c r="AX17" i="23" s="1"/>
  <c r="BA49" i="19"/>
  <c r="AW17" i="23" s="1"/>
  <c r="AZ49" i="19"/>
  <c r="AV17" i="23" s="1"/>
  <c r="AY49" i="19"/>
  <c r="AT17" i="23" s="1"/>
  <c r="AX49" i="19"/>
  <c r="AS17" i="23" s="1"/>
  <c r="AW49" i="19"/>
  <c r="AR17" i="23" s="1"/>
  <c r="AV49" i="19"/>
  <c r="AQ17" i="23" s="1"/>
  <c r="AU49" i="19"/>
  <c r="AP17" i="23" s="1"/>
  <c r="AT49" i="19"/>
  <c r="AO17" i="23" s="1"/>
  <c r="AS49" i="19"/>
  <c r="AN17" i="23" s="1"/>
  <c r="AR49" i="19"/>
  <c r="AM17" i="23" s="1"/>
  <c r="AQ49" i="19"/>
  <c r="AL17" i="23" s="1"/>
  <c r="AP49" i="19"/>
  <c r="AK17" i="23" s="1"/>
  <c r="AO49" i="19"/>
  <c r="AJ17" i="23" s="1"/>
  <c r="AN49" i="19"/>
  <c r="AI17" i="23" s="1"/>
  <c r="AM49" i="19"/>
  <c r="AH17" i="23" s="1"/>
  <c r="AL49" i="19"/>
  <c r="AG17" i="23" s="1"/>
  <c r="AK49" i="19"/>
  <c r="AF17" i="23" s="1"/>
  <c r="AJ49" i="19"/>
  <c r="AE17" i="23" s="1"/>
  <c r="AD49" i="19"/>
  <c r="AC17" i="23" s="1"/>
  <c r="AC49" i="19"/>
  <c r="AB17" i="23" s="1"/>
  <c r="AB49" i="19"/>
  <c r="AA17" i="23" s="1"/>
  <c r="AA49" i="19"/>
  <c r="Z17" i="23" s="1"/>
  <c r="Z49" i="19"/>
  <c r="Y17" i="23" s="1"/>
  <c r="Y49" i="19"/>
  <c r="X17" i="23" s="1"/>
  <c r="X49" i="19"/>
  <c r="W17" i="23" s="1"/>
  <c r="W49" i="19"/>
  <c r="V17" i="23" s="1"/>
  <c r="V49" i="19"/>
  <c r="U17" i="23" s="1"/>
  <c r="U49" i="19"/>
  <c r="T17" i="23" s="1"/>
  <c r="T49" i="19"/>
  <c r="S17" i="23" s="1"/>
  <c r="R49" i="19"/>
  <c r="Q17" i="23" s="1"/>
  <c r="Q49" i="19"/>
  <c r="P17" i="23" s="1"/>
  <c r="P49" i="19"/>
  <c r="O17" i="23" s="1"/>
  <c r="O49" i="19"/>
  <c r="N17" i="23" s="1"/>
  <c r="N49" i="19"/>
  <c r="M17" i="23" s="1"/>
  <c r="M49" i="19"/>
  <c r="L17" i="23" s="1"/>
  <c r="L49" i="19"/>
  <c r="K17" i="23" s="1"/>
  <c r="K49" i="19"/>
  <c r="J17" i="23" s="1"/>
  <c r="J49" i="19"/>
  <c r="I17" i="23" s="1"/>
  <c r="I49" i="19"/>
  <c r="H17" i="23" s="1"/>
  <c r="G49" i="19"/>
  <c r="F17" i="23" s="1"/>
  <c r="F49" i="19"/>
  <c r="E17" i="23" s="1"/>
  <c r="E49" i="19"/>
  <c r="D17" i="23" s="1"/>
  <c r="D49" i="19"/>
  <c r="C17" i="23" s="1"/>
  <c r="BG30" i="18"/>
  <c r="BC16" i="23" s="1"/>
  <c r="BF30" i="18"/>
  <c r="BB16" i="23" s="1"/>
  <c r="BE30" i="18"/>
  <c r="BA16" i="23" s="1"/>
  <c r="BD30" i="18"/>
  <c r="AZ16" i="23" s="1"/>
  <c r="BC30" i="18"/>
  <c r="AY16" i="23" s="1"/>
  <c r="BB30" i="18"/>
  <c r="AX16" i="23" s="1"/>
  <c r="BA30" i="18"/>
  <c r="AW16" i="23" s="1"/>
  <c r="AZ30" i="18"/>
  <c r="AV16" i="23" s="1"/>
  <c r="AY30" i="18"/>
  <c r="AT16" i="23" s="1"/>
  <c r="AX30" i="18"/>
  <c r="AS16" i="23" s="1"/>
  <c r="AW30" i="18"/>
  <c r="AR16" i="23" s="1"/>
  <c r="AV30" i="18"/>
  <c r="AQ16" i="23" s="1"/>
  <c r="AU30" i="18"/>
  <c r="AP16" i="23" s="1"/>
  <c r="AT30" i="18"/>
  <c r="AO16" i="23" s="1"/>
  <c r="AS30" i="18"/>
  <c r="AN16" i="23" s="1"/>
  <c r="AR30" i="18"/>
  <c r="AM16" i="23" s="1"/>
  <c r="AQ30" i="18"/>
  <c r="AL16" i="23" s="1"/>
  <c r="AP30" i="18"/>
  <c r="AK16" i="23" s="1"/>
  <c r="AO30" i="18"/>
  <c r="AJ16" i="23" s="1"/>
  <c r="AN30" i="18"/>
  <c r="AI16" i="23" s="1"/>
  <c r="AM30" i="18"/>
  <c r="AH16" i="23" s="1"/>
  <c r="AL30" i="18"/>
  <c r="AG16" i="23" s="1"/>
  <c r="AK30" i="18"/>
  <c r="AF16" i="23" s="1"/>
  <c r="AJ30" i="18"/>
  <c r="AE16" i="23" s="1"/>
  <c r="AD30" i="18"/>
  <c r="AC16" i="23" s="1"/>
  <c r="AC30" i="18"/>
  <c r="AB16" i="23" s="1"/>
  <c r="AB30" i="18"/>
  <c r="AA16" i="23" s="1"/>
  <c r="AA30" i="18"/>
  <c r="Z16" i="23" s="1"/>
  <c r="Z30" i="18"/>
  <c r="Y16" i="23" s="1"/>
  <c r="Y30" i="18"/>
  <c r="X16" i="23" s="1"/>
  <c r="X30" i="18"/>
  <c r="W16" i="23" s="1"/>
  <c r="W30" i="18"/>
  <c r="V16" i="23" s="1"/>
  <c r="V30" i="18"/>
  <c r="U16" i="23" s="1"/>
  <c r="U30" i="18"/>
  <c r="T16" i="23" s="1"/>
  <c r="T30" i="18"/>
  <c r="S16" i="23" s="1"/>
  <c r="R30" i="18"/>
  <c r="Q16" i="23" s="1"/>
  <c r="Q30" i="18"/>
  <c r="P16" i="23" s="1"/>
  <c r="P30" i="18"/>
  <c r="O16" i="23" s="1"/>
  <c r="O30" i="18"/>
  <c r="N16" i="23" s="1"/>
  <c r="N30" i="18"/>
  <c r="M16" i="23" s="1"/>
  <c r="M30" i="18"/>
  <c r="L16" i="23" s="1"/>
  <c r="L30" i="18"/>
  <c r="K16" i="23" s="1"/>
  <c r="K30" i="18"/>
  <c r="J16" i="23" s="1"/>
  <c r="J30" i="18"/>
  <c r="I16" i="23" s="1"/>
  <c r="I30" i="18"/>
  <c r="H16" i="23" s="1"/>
  <c r="G30" i="18"/>
  <c r="F16" i="23" s="1"/>
  <c r="F30" i="18"/>
  <c r="E16" i="23" s="1"/>
  <c r="E30" i="18"/>
  <c r="D16" i="23" s="1"/>
  <c r="D30" i="18"/>
  <c r="C16" i="23" s="1"/>
  <c r="BG20" i="17"/>
  <c r="BC15" i="23" s="1"/>
  <c r="BB15" i="23"/>
  <c r="BE20" i="17"/>
  <c r="BA15" i="23" s="1"/>
  <c r="BD20" i="17"/>
  <c r="AZ15" i="23" s="1"/>
  <c r="BC20" i="17"/>
  <c r="AY15" i="23" s="1"/>
  <c r="BB20" i="17"/>
  <c r="AX15" i="23" s="1"/>
  <c r="BA20" i="17"/>
  <c r="AW15" i="23" s="1"/>
  <c r="AV15" i="23"/>
  <c r="AT15" i="23"/>
  <c r="AS15" i="23"/>
  <c r="AR15" i="23"/>
  <c r="AV20" i="17"/>
  <c r="AQ15" i="23" s="1"/>
  <c r="AU20" i="17"/>
  <c r="AP15" i="23" s="1"/>
  <c r="AO15" i="23"/>
  <c r="AS20" i="17"/>
  <c r="AN15" i="23" s="1"/>
  <c r="AR20" i="17"/>
  <c r="AM15" i="23" s="1"/>
  <c r="AL15" i="23"/>
  <c r="AK15" i="23"/>
  <c r="AJ15" i="23"/>
  <c r="AI15" i="23"/>
  <c r="AH15" i="23"/>
  <c r="AG15" i="23"/>
  <c r="AF15" i="23"/>
  <c r="AE15" i="23"/>
  <c r="AC15" i="23"/>
  <c r="AB15" i="23"/>
  <c r="AA15" i="23"/>
  <c r="AA20" i="17"/>
  <c r="Z15" i="23" s="1"/>
  <c r="Z20" i="17"/>
  <c r="Y15" i="23" s="1"/>
  <c r="X15" i="23"/>
  <c r="W15" i="23"/>
  <c r="W20" i="17"/>
  <c r="V15" i="23" s="1"/>
  <c r="V20" i="17"/>
  <c r="U15" i="23" s="1"/>
  <c r="U20" i="17"/>
  <c r="T15" i="23" s="1"/>
  <c r="S15" i="23"/>
  <c r="Q15" i="23"/>
  <c r="P15" i="23"/>
  <c r="O15" i="23"/>
  <c r="N15" i="23"/>
  <c r="M15" i="23"/>
  <c r="L15" i="23"/>
  <c r="K15" i="23"/>
  <c r="J15" i="23"/>
  <c r="G20" i="17"/>
  <c r="F15" i="23" s="1"/>
  <c r="E15" i="23"/>
  <c r="D15" i="23"/>
  <c r="C15" i="23"/>
  <c r="BG37" i="16"/>
  <c r="BC14" i="23" s="1"/>
  <c r="BB14" i="23"/>
  <c r="BA14" i="23"/>
  <c r="BD37" i="16"/>
  <c r="AZ14" i="23" s="1"/>
  <c r="BC37" i="16"/>
  <c r="AY14" i="23" s="1"/>
  <c r="BB37" i="16"/>
  <c r="AX14" i="23" s="1"/>
  <c r="BA37" i="16"/>
  <c r="AW14" i="23" s="1"/>
  <c r="AV14" i="23"/>
  <c r="AT14" i="23"/>
  <c r="AS14" i="23"/>
  <c r="AR14" i="23"/>
  <c r="AV37" i="16"/>
  <c r="AQ14" i="23" s="1"/>
  <c r="AU37" i="16"/>
  <c r="AP14" i="23" s="1"/>
  <c r="AT37" i="16"/>
  <c r="AO14" i="23" s="1"/>
  <c r="AS37" i="16"/>
  <c r="AN14" i="23" s="1"/>
  <c r="AR37" i="16"/>
  <c r="AM14" i="23" s="1"/>
  <c r="AQ37" i="16"/>
  <c r="AL14" i="23" s="1"/>
  <c r="AK14" i="23"/>
  <c r="AJ14" i="23"/>
  <c r="AI14" i="23"/>
  <c r="AM37" i="16"/>
  <c r="AH14" i="23" s="1"/>
  <c r="AG14" i="23"/>
  <c r="AF14" i="23"/>
  <c r="AE14" i="23"/>
  <c r="AC14" i="23"/>
  <c r="AB14" i="23"/>
  <c r="AA14" i="23"/>
  <c r="AA37" i="16"/>
  <c r="Z14" i="23" s="1"/>
  <c r="Z37" i="16"/>
  <c r="Y14" i="23" s="1"/>
  <c r="X14" i="23"/>
  <c r="W14" i="23"/>
  <c r="W37" i="16"/>
  <c r="V14" i="23" s="1"/>
  <c r="V37" i="16"/>
  <c r="U14" i="23" s="1"/>
  <c r="U37" i="16"/>
  <c r="T14" i="23" s="1"/>
  <c r="R37" i="16"/>
  <c r="Q14" i="23" s="1"/>
  <c r="Q37" i="16"/>
  <c r="P14" i="23" s="1"/>
  <c r="P37" i="16"/>
  <c r="O14" i="23" s="1"/>
  <c r="O37" i="16"/>
  <c r="N14" i="23" s="1"/>
  <c r="N37" i="16"/>
  <c r="M14" i="23" s="1"/>
  <c r="M37" i="16"/>
  <c r="L14" i="23" s="1"/>
  <c r="L37" i="16"/>
  <c r="K14" i="23" s="1"/>
  <c r="K37" i="16"/>
  <c r="J14" i="23" s="1"/>
  <c r="I14" i="23"/>
  <c r="I37" i="16"/>
  <c r="H14" i="23" s="1"/>
  <c r="G37" i="16"/>
  <c r="F14" i="23" s="1"/>
  <c r="E14" i="23"/>
  <c r="E37" i="16"/>
  <c r="D14" i="23" s="1"/>
  <c r="C14" i="23"/>
  <c r="BG24" i="15"/>
  <c r="BC13" i="23" s="1"/>
  <c r="BF24" i="15"/>
  <c r="BB13" i="23" s="1"/>
  <c r="BE24" i="15"/>
  <c r="BA13" i="23" s="1"/>
  <c r="BD24" i="15"/>
  <c r="AZ13" i="23" s="1"/>
  <c r="BC24" i="15"/>
  <c r="AY13" i="23" s="1"/>
  <c r="BB24" i="15"/>
  <c r="AX13" i="23" s="1"/>
  <c r="BA24" i="15"/>
  <c r="AW13" i="23" s="1"/>
  <c r="AZ24" i="15"/>
  <c r="AV13" i="23" s="1"/>
  <c r="AY24" i="15"/>
  <c r="AT13" i="23" s="1"/>
  <c r="AX24" i="15"/>
  <c r="AS13" i="23" s="1"/>
  <c r="AW24" i="15"/>
  <c r="AR13" i="23" s="1"/>
  <c r="AV24" i="15"/>
  <c r="AQ13" i="23" s="1"/>
  <c r="AU24" i="15"/>
  <c r="AP13" i="23" s="1"/>
  <c r="AT24" i="15"/>
  <c r="AO13" i="23" s="1"/>
  <c r="AS24" i="15"/>
  <c r="AN13" i="23" s="1"/>
  <c r="AR24" i="15"/>
  <c r="AM13" i="23" s="1"/>
  <c r="AQ24" i="15"/>
  <c r="AL13" i="23" s="1"/>
  <c r="AP24" i="15"/>
  <c r="AK13" i="23" s="1"/>
  <c r="AO24" i="15"/>
  <c r="AJ13" i="23" s="1"/>
  <c r="AN24" i="15"/>
  <c r="AI13" i="23" s="1"/>
  <c r="AM24" i="15"/>
  <c r="AH13" i="23" s="1"/>
  <c r="AL24" i="15"/>
  <c r="AG13" i="23" s="1"/>
  <c r="AK24" i="15"/>
  <c r="AF13" i="23" s="1"/>
  <c r="AJ24" i="15"/>
  <c r="AE13" i="23" s="1"/>
  <c r="AD24" i="15"/>
  <c r="AC13" i="23" s="1"/>
  <c r="AC24" i="15"/>
  <c r="AB13" i="23" s="1"/>
  <c r="AB24" i="15"/>
  <c r="AA13" i="23" s="1"/>
  <c r="AA24" i="15"/>
  <c r="Z13" i="23" s="1"/>
  <c r="Z24" i="15"/>
  <c r="Y13" i="23" s="1"/>
  <c r="Y24" i="15"/>
  <c r="X13" i="23" s="1"/>
  <c r="X24" i="15"/>
  <c r="W13" i="23" s="1"/>
  <c r="W24" i="15"/>
  <c r="V13" i="23" s="1"/>
  <c r="V24" i="15"/>
  <c r="U13" i="23" s="1"/>
  <c r="R24" i="15"/>
  <c r="Q13" i="23" s="1"/>
  <c r="Q24" i="15"/>
  <c r="P13" i="23" s="1"/>
  <c r="P24" i="15"/>
  <c r="O13" i="23" s="1"/>
  <c r="O24" i="15"/>
  <c r="N13" i="23" s="1"/>
  <c r="N24" i="15"/>
  <c r="M13" i="23" s="1"/>
  <c r="M24" i="15"/>
  <c r="L13" i="23" s="1"/>
  <c r="L24" i="15"/>
  <c r="K13" i="23" s="1"/>
  <c r="K24" i="15"/>
  <c r="J13" i="23" s="1"/>
  <c r="J24" i="15"/>
  <c r="I13" i="23" s="1"/>
  <c r="I24" i="15"/>
  <c r="H13" i="23" s="1"/>
  <c r="G24" i="15"/>
  <c r="F13" i="23" s="1"/>
  <c r="F24" i="15"/>
  <c r="E13" i="23" s="1"/>
  <c r="E24" i="15"/>
  <c r="D13" i="23" s="1"/>
  <c r="D24" i="15"/>
  <c r="C13" i="23" s="1"/>
  <c r="BG16" i="14"/>
  <c r="BC12" i="23" s="1"/>
  <c r="BF16" i="14"/>
  <c r="BB12" i="23" s="1"/>
  <c r="BE16" i="14"/>
  <c r="BA12" i="23" s="1"/>
  <c r="BD16" i="14"/>
  <c r="AZ12" i="23" s="1"/>
  <c r="BC16" i="14"/>
  <c r="AY12" i="23" s="1"/>
  <c r="BB16" i="14"/>
  <c r="AX12" i="23" s="1"/>
  <c r="BA16" i="14"/>
  <c r="AW12" i="23" s="1"/>
  <c r="AZ16" i="14"/>
  <c r="AV12" i="23" s="1"/>
  <c r="AY16" i="14"/>
  <c r="AT12" i="23" s="1"/>
  <c r="AX16" i="14"/>
  <c r="AS12" i="23" s="1"/>
  <c r="AW16" i="14"/>
  <c r="AR12" i="23" s="1"/>
  <c r="AV16" i="14"/>
  <c r="AQ12" i="23" s="1"/>
  <c r="AU16" i="14"/>
  <c r="AP12" i="23" s="1"/>
  <c r="AT16" i="14"/>
  <c r="AO12" i="23" s="1"/>
  <c r="AS16" i="14"/>
  <c r="AN12" i="23" s="1"/>
  <c r="AR16" i="14"/>
  <c r="AM12" i="23" s="1"/>
  <c r="AQ16" i="14"/>
  <c r="AL12" i="23" s="1"/>
  <c r="AP16" i="14"/>
  <c r="AK12" i="23" s="1"/>
  <c r="AO16" i="14"/>
  <c r="AJ12" i="23" s="1"/>
  <c r="AN16" i="14"/>
  <c r="AI12" i="23" s="1"/>
  <c r="AM16" i="14"/>
  <c r="AH12" i="23" s="1"/>
  <c r="AL16" i="14"/>
  <c r="AG12" i="23" s="1"/>
  <c r="AK16" i="14"/>
  <c r="AF12" i="23" s="1"/>
  <c r="AJ16" i="14"/>
  <c r="AE12" i="23" s="1"/>
  <c r="AD16" i="14"/>
  <c r="AC12" i="23" s="1"/>
  <c r="AC16" i="14"/>
  <c r="AB12" i="23" s="1"/>
  <c r="AB16" i="14"/>
  <c r="AA12" i="23" s="1"/>
  <c r="AA16" i="14"/>
  <c r="Z12" i="23" s="1"/>
  <c r="Z16" i="14"/>
  <c r="Y12" i="23" s="1"/>
  <c r="Y16" i="14"/>
  <c r="X12" i="23" s="1"/>
  <c r="X16" i="14"/>
  <c r="W12" i="23" s="1"/>
  <c r="W16" i="14"/>
  <c r="V12" i="23" s="1"/>
  <c r="V16" i="14"/>
  <c r="U12" i="23" s="1"/>
  <c r="R16" i="14"/>
  <c r="Q12" i="23" s="1"/>
  <c r="Q16" i="14"/>
  <c r="P12" i="23" s="1"/>
  <c r="P16" i="14"/>
  <c r="O12" i="23" s="1"/>
  <c r="O16" i="14"/>
  <c r="N12" i="23" s="1"/>
  <c r="N16" i="14"/>
  <c r="M12" i="23" s="1"/>
  <c r="M16" i="14"/>
  <c r="L12" i="23" s="1"/>
  <c r="L16" i="14"/>
  <c r="K12" i="23" s="1"/>
  <c r="K16" i="14"/>
  <c r="J12" i="23" s="1"/>
  <c r="J16" i="14"/>
  <c r="I12" i="23" s="1"/>
  <c r="I16" i="14"/>
  <c r="H12" i="23" s="1"/>
  <c r="G16" i="14"/>
  <c r="F12" i="23" s="1"/>
  <c r="F16" i="14"/>
  <c r="E12" i="23" s="1"/>
  <c r="E16" i="14"/>
  <c r="D12" i="23" s="1"/>
  <c r="D16" i="14"/>
  <c r="C12" i="23" s="1"/>
  <c r="G55" i="13"/>
  <c r="F11" i="23" s="1"/>
  <c r="F55" i="13"/>
  <c r="E11" i="23" s="1"/>
  <c r="E55" i="13"/>
  <c r="D11" i="23" s="1"/>
  <c r="D55" i="13"/>
  <c r="C11" i="23" s="1"/>
  <c r="BG50" i="12"/>
  <c r="BC10" i="23" s="1"/>
  <c r="BF50" i="12"/>
  <c r="BB10" i="23" s="1"/>
  <c r="BE50" i="12"/>
  <c r="BA10" i="23" s="1"/>
  <c r="BD50" i="12"/>
  <c r="AZ10" i="23" s="1"/>
  <c r="BC50" i="12"/>
  <c r="AY10" i="23" s="1"/>
  <c r="BB50" i="12"/>
  <c r="AX10" i="23" s="1"/>
  <c r="BA50" i="12"/>
  <c r="AW10" i="23" s="1"/>
  <c r="AZ50" i="12"/>
  <c r="AV10" i="23" s="1"/>
  <c r="AY50" i="12"/>
  <c r="AT10" i="23" s="1"/>
  <c r="AX50" i="12"/>
  <c r="AS10" i="23" s="1"/>
  <c r="AW50" i="12"/>
  <c r="AR10" i="23" s="1"/>
  <c r="AV50" i="12"/>
  <c r="AQ10" i="23" s="1"/>
  <c r="AU50" i="12"/>
  <c r="AP10" i="23" s="1"/>
  <c r="AT50" i="12"/>
  <c r="AO10" i="23" s="1"/>
  <c r="AS50" i="12"/>
  <c r="AN10" i="23" s="1"/>
  <c r="AR50" i="12"/>
  <c r="AM10" i="23" s="1"/>
  <c r="AQ50" i="12"/>
  <c r="AL10" i="23" s="1"/>
  <c r="AP50" i="12"/>
  <c r="AK10" i="23" s="1"/>
  <c r="AO50" i="12"/>
  <c r="AJ10" i="23" s="1"/>
  <c r="AN50" i="12"/>
  <c r="AI10" i="23" s="1"/>
  <c r="AM50" i="12"/>
  <c r="AH10" i="23" s="1"/>
  <c r="AL50" i="12"/>
  <c r="AG10" i="23" s="1"/>
  <c r="AK50" i="12"/>
  <c r="AF10" i="23" s="1"/>
  <c r="AJ50" i="12"/>
  <c r="AE10" i="23" s="1"/>
  <c r="AD50" i="12"/>
  <c r="AC10" i="23" s="1"/>
  <c r="AC50" i="12"/>
  <c r="AB10" i="23" s="1"/>
  <c r="AB50" i="12"/>
  <c r="AA10" i="23" s="1"/>
  <c r="AA50" i="12"/>
  <c r="Z10" i="23" s="1"/>
  <c r="Z50" i="12"/>
  <c r="Y10" i="23" s="1"/>
  <c r="Y50" i="12"/>
  <c r="X10" i="23" s="1"/>
  <c r="X50" i="12"/>
  <c r="W10" i="23" s="1"/>
  <c r="W50" i="12"/>
  <c r="V10" i="23" s="1"/>
  <c r="V50" i="12"/>
  <c r="U10" i="23" s="1"/>
  <c r="R50" i="12"/>
  <c r="Q10" i="23" s="1"/>
  <c r="Q50" i="12"/>
  <c r="P10" i="23" s="1"/>
  <c r="P50" i="12"/>
  <c r="O10" i="23" s="1"/>
  <c r="O50" i="12"/>
  <c r="N10" i="23" s="1"/>
  <c r="N50" i="12"/>
  <c r="M10" i="23" s="1"/>
  <c r="M50" i="12"/>
  <c r="L10" i="23" s="1"/>
  <c r="L50" i="12"/>
  <c r="K10" i="23" s="1"/>
  <c r="K50" i="12"/>
  <c r="J10" i="23" s="1"/>
  <c r="J50" i="12"/>
  <c r="I10" i="23" s="1"/>
  <c r="I50" i="12"/>
  <c r="H10" i="23" s="1"/>
  <c r="G50" i="12"/>
  <c r="F10" i="23" s="1"/>
  <c r="F50" i="12"/>
  <c r="E10" i="23" s="1"/>
  <c r="E50" i="12"/>
  <c r="D10" i="23" s="1"/>
  <c r="D50" i="12"/>
  <c r="C10" i="23" s="1"/>
  <c r="AK42" i="1"/>
  <c r="AF9" i="23" s="1"/>
  <c r="AL42" i="1"/>
  <c r="AG9" i="23" s="1"/>
  <c r="AM42" i="1"/>
  <c r="AH9" i="23" s="1"/>
  <c r="AN42" i="1"/>
  <c r="AI9" i="23" s="1"/>
  <c r="AO42" i="1"/>
  <c r="AJ9" i="23" s="1"/>
  <c r="AP42" i="1"/>
  <c r="AK9" i="23" s="1"/>
  <c r="AQ42" i="1"/>
  <c r="AL9" i="23" s="1"/>
  <c r="AR42" i="1"/>
  <c r="AM9" i="23" s="1"/>
  <c r="AS42" i="1"/>
  <c r="AN9" i="23" s="1"/>
  <c r="AT42" i="1"/>
  <c r="AO9" i="23" s="1"/>
  <c r="AV42" i="1"/>
  <c r="AQ9" i="23" s="1"/>
  <c r="AW42" i="1"/>
  <c r="AR9" i="23" s="1"/>
  <c r="AX42" i="1"/>
  <c r="AS9" i="23" s="1"/>
  <c r="AY42" i="1"/>
  <c r="AT9" i="23" s="1"/>
  <c r="AZ42" i="1"/>
  <c r="AV9" i="23" s="1"/>
  <c r="BA42" i="1"/>
  <c r="AW9" i="23" s="1"/>
  <c r="BB42" i="1"/>
  <c r="AX9" i="23" s="1"/>
  <c r="BC42" i="1"/>
  <c r="AY9" i="23" s="1"/>
  <c r="BD42" i="1"/>
  <c r="AZ9" i="23" s="1"/>
  <c r="BE42" i="1"/>
  <c r="BA9" i="23" s="1"/>
  <c r="BF42" i="1"/>
  <c r="BB9" i="23" s="1"/>
  <c r="BG42" i="1"/>
  <c r="BC9" i="23" s="1"/>
  <c r="AJ42" i="1"/>
  <c r="AE9" i="23" s="1"/>
  <c r="V42" i="1"/>
  <c r="U9" i="23" s="1"/>
  <c r="W42" i="1"/>
  <c r="V9" i="23" s="1"/>
  <c r="X42" i="1"/>
  <c r="W9" i="23" s="1"/>
  <c r="Y42" i="1"/>
  <c r="X9" i="23" s="1"/>
  <c r="Z42" i="1"/>
  <c r="Y9" i="23" s="1"/>
  <c r="AA42" i="1"/>
  <c r="Z9" i="23" s="1"/>
  <c r="AB42" i="1"/>
  <c r="AA9" i="23" s="1"/>
  <c r="AC42" i="1"/>
  <c r="AB9" i="23" s="1"/>
  <c r="AD42" i="1"/>
  <c r="AC9" i="23" s="1"/>
  <c r="J42" i="1"/>
  <c r="I9" i="23" s="1"/>
  <c r="K42" i="1"/>
  <c r="J9" i="23" s="1"/>
  <c r="L42" i="1"/>
  <c r="K9" i="23" s="1"/>
  <c r="M42" i="1"/>
  <c r="L9" i="23" s="1"/>
  <c r="N42" i="1"/>
  <c r="M9" i="23" s="1"/>
  <c r="O42" i="1"/>
  <c r="N9" i="23" s="1"/>
  <c r="P42" i="1"/>
  <c r="O9" i="23" s="1"/>
  <c r="Q42" i="1"/>
  <c r="P9" i="23" s="1"/>
  <c r="R42" i="1"/>
  <c r="Q9" i="23" s="1"/>
  <c r="I42" i="1"/>
  <c r="H9" i="23" s="1"/>
  <c r="E42" i="1"/>
  <c r="D9" i="23" s="1"/>
  <c r="F42" i="1"/>
  <c r="E9" i="23" s="1"/>
  <c r="G42" i="1"/>
  <c r="F9" i="23" s="1"/>
  <c r="D42" i="1"/>
  <c r="C9" i="23" s="1"/>
  <c r="C21" i="23" l="1"/>
  <c r="D21" i="23"/>
  <c r="F21" i="23"/>
  <c r="E21" i="23"/>
  <c r="AZ21" i="23"/>
  <c r="T21" i="23"/>
  <c r="S21" i="23"/>
  <c r="L21" i="23"/>
  <c r="P21" i="23"/>
  <c r="M21" i="23"/>
  <c r="Q21" i="23"/>
  <c r="AQ21" i="23"/>
  <c r="N21" i="23"/>
  <c r="X21" i="23"/>
  <c r="AB21" i="23"/>
  <c r="AG21" i="23"/>
  <c r="AK21" i="23"/>
  <c r="AO21" i="23"/>
  <c r="AS21" i="23"/>
  <c r="AX21" i="23"/>
  <c r="BB21" i="23"/>
  <c r="O21" i="23"/>
  <c r="U21" i="23"/>
  <c r="Y21" i="23"/>
  <c r="AC21" i="23"/>
  <c r="AH21" i="23"/>
  <c r="AL21" i="23"/>
  <c r="AP21" i="23"/>
  <c r="AT21" i="23"/>
  <c r="AY21" i="23"/>
  <c r="BC21" i="23"/>
  <c r="H15" i="23"/>
  <c r="H21" i="23" s="1"/>
  <c r="I15" i="23"/>
  <c r="W21" i="23"/>
  <c r="AA21" i="23"/>
  <c r="AF21" i="23"/>
  <c r="AJ21" i="23"/>
  <c r="AN21" i="23"/>
  <c r="AR21" i="23"/>
  <c r="AW21" i="23"/>
  <c r="BA21" i="23"/>
  <c r="V21" i="23"/>
  <c r="Z21" i="23"/>
  <c r="AE21" i="23"/>
  <c r="AI21" i="23"/>
  <c r="AM21" i="23"/>
  <c r="AV21" i="23"/>
  <c r="K21" i="23"/>
  <c r="J21" i="23"/>
</calcChain>
</file>

<file path=xl/sharedStrings.xml><?xml version="1.0" encoding="utf-8"?>
<sst xmlns="http://schemas.openxmlformats.org/spreadsheetml/2006/main" count="2183" uniqueCount="922">
  <si>
    <t>CÓDIGO SOLICITUD</t>
  </si>
  <si>
    <t>MEDIO DE SOLICITUD</t>
  </si>
  <si>
    <t>DESCRIPCIÓN DE LA INFORMACIÓN SOLICITADA</t>
  </si>
  <si>
    <t>Correo electrónico</t>
  </si>
  <si>
    <t>Sistema SGS</t>
  </si>
  <si>
    <t>FAX</t>
  </si>
  <si>
    <t>Tipo de requerimientos de Información</t>
  </si>
  <si>
    <t>Oficiosa</t>
  </si>
  <si>
    <t>Pública</t>
  </si>
  <si>
    <t>Datos personales</t>
  </si>
  <si>
    <t>Datos personales Derechos ARCO</t>
  </si>
  <si>
    <t>Confidencial</t>
  </si>
  <si>
    <t>Reservada</t>
  </si>
  <si>
    <t xml:space="preserve">Solicitudes Datos Personales </t>
  </si>
  <si>
    <t>Solicitudes Redireccionadas</t>
  </si>
  <si>
    <t>tipo de solicitud</t>
  </si>
  <si>
    <t>Fisica</t>
  </si>
  <si>
    <t>Electronica</t>
  </si>
  <si>
    <t>Fecha de recepción de solicitud</t>
  </si>
  <si>
    <t>Plazos de respuesta</t>
  </si>
  <si>
    <t>10 Días</t>
  </si>
  <si>
    <t>20 Días</t>
  </si>
  <si>
    <t xml:space="preserve">No. </t>
  </si>
  <si>
    <t>Prevensión</t>
  </si>
  <si>
    <t>Estado de la solicitud</t>
  </si>
  <si>
    <t>MOTIVO DE DENEGACIÓN</t>
  </si>
  <si>
    <t>UNIDAD ADMINISTRATIVA</t>
  </si>
  <si>
    <t>Fecha de enviado  y canalizado a unidad administrativa</t>
  </si>
  <si>
    <t>Fecha de Respuesta de Unidad Administrativa</t>
  </si>
  <si>
    <t>Fecha de Notificación de la Resolución</t>
  </si>
  <si>
    <t>perfil del solicitante</t>
  </si>
  <si>
    <t>Forma de entrega de la información</t>
  </si>
  <si>
    <t>Solicitud con prevensión</t>
  </si>
  <si>
    <t>no hay pervensión</t>
  </si>
  <si>
    <t>CONCEDIDA</t>
  </si>
  <si>
    <t>EN TRÁMITE</t>
  </si>
  <si>
    <t>DESISTIDOS</t>
  </si>
  <si>
    <t>DENEGADA</t>
  </si>
  <si>
    <t>INEXISTENTE</t>
  </si>
  <si>
    <t>NO COMPETENCIA</t>
  </si>
  <si>
    <t>Sexo</t>
  </si>
  <si>
    <t>Externo</t>
  </si>
  <si>
    <t>EDAD</t>
  </si>
  <si>
    <t>Digital</t>
  </si>
  <si>
    <t xml:space="preserve">Impreso </t>
  </si>
  <si>
    <t>Presencial</t>
  </si>
  <si>
    <t>subsanada</t>
  </si>
  <si>
    <t>no subsanada</t>
  </si>
  <si>
    <t>F</t>
  </si>
  <si>
    <t>M</t>
  </si>
  <si>
    <t>Persona Natural</t>
  </si>
  <si>
    <t>Persona Juridica</t>
  </si>
  <si>
    <t>Sectores de la población</t>
  </si>
  <si>
    <t>17 o menos</t>
  </si>
  <si>
    <t>18-25</t>
  </si>
  <si>
    <t>26-35</t>
  </si>
  <si>
    <t>35 o más</t>
  </si>
  <si>
    <t>CORREO ELECTRÓNICO</t>
  </si>
  <si>
    <t>CD</t>
  </si>
  <si>
    <t>DVD</t>
  </si>
  <si>
    <t>USB</t>
  </si>
  <si>
    <t>copias simples</t>
  </si>
  <si>
    <t>copias certificadas</t>
  </si>
  <si>
    <t>Consulta directa</t>
  </si>
  <si>
    <t>Estudiantes</t>
  </si>
  <si>
    <t>Profesional</t>
  </si>
  <si>
    <t>Periodista</t>
  </si>
  <si>
    <t>Sindicatos</t>
  </si>
  <si>
    <t>ONG´S</t>
  </si>
  <si>
    <t>otro</t>
  </si>
  <si>
    <t>Extranjero</t>
  </si>
  <si>
    <t>Bachillerato</t>
  </si>
  <si>
    <t>Universitario</t>
  </si>
  <si>
    <t>Total</t>
  </si>
  <si>
    <t>N° DE  SOLICITUDES</t>
  </si>
  <si>
    <t xml:space="preserve">Enero </t>
  </si>
  <si>
    <t>Febrero</t>
  </si>
  <si>
    <t>Marzo</t>
  </si>
  <si>
    <t>Abril</t>
  </si>
  <si>
    <t xml:space="preserve">Mayo </t>
  </si>
  <si>
    <t xml:space="preserve">Junio </t>
  </si>
  <si>
    <t xml:space="preserve">Julio </t>
  </si>
  <si>
    <t>Agosto</t>
  </si>
  <si>
    <t>Septiembre</t>
  </si>
  <si>
    <t>Noviembre</t>
  </si>
  <si>
    <t xml:space="preserve">Octubre </t>
  </si>
  <si>
    <t>Diciembre</t>
  </si>
  <si>
    <t>MES</t>
  </si>
  <si>
    <t>Total General</t>
  </si>
  <si>
    <t>Perfil del solicitante</t>
  </si>
  <si>
    <t>1</t>
  </si>
  <si>
    <t>2</t>
  </si>
  <si>
    <t>3</t>
  </si>
  <si>
    <t>4</t>
  </si>
  <si>
    <t>5</t>
  </si>
  <si>
    <t>6</t>
  </si>
  <si>
    <t>7</t>
  </si>
  <si>
    <t>8</t>
  </si>
  <si>
    <t>9</t>
  </si>
  <si>
    <t>10</t>
  </si>
  <si>
    <t>11</t>
  </si>
  <si>
    <t>12</t>
  </si>
  <si>
    <t>13</t>
  </si>
  <si>
    <t>14</t>
  </si>
  <si>
    <t>15</t>
  </si>
  <si>
    <t>16</t>
  </si>
  <si>
    <t>17</t>
  </si>
  <si>
    <t>18</t>
  </si>
  <si>
    <t>19</t>
  </si>
  <si>
    <t>20</t>
  </si>
  <si>
    <t>21</t>
  </si>
  <si>
    <r>
      <t xml:space="preserve">   UNIDAD DE ACCESO A LA INFORMACIÓN PÚBLICA                                                                                                                                                                                                                                                                                                                                                                                                                                                                                                                                                                                                                                                                     MINISTERIO DE ECONOMÍA                                                                                                                                                                                                                                                                                                                                                                                                                                                                                                                                                                                                                                                                                 </t>
    </r>
    <r>
      <rPr>
        <b/>
        <sz val="13"/>
        <rFont val="Calibri"/>
        <family val="2"/>
        <scheme val="minor"/>
      </rPr>
      <t>CUADRO DE CONTROL DE RECEPCIÓN DE SOLICITUDES ENERO 2020</t>
    </r>
  </si>
  <si>
    <r>
      <t xml:space="preserve">   UNIDAD DE ACCESO A LA INFORMACIÓN PÚBLICA                                                                                                                                                                                                                                                                                                                                                                                                                                                                                                                                                                                                                         MINISTERIO DE ECONOMÍA                                                                                                                                                                                                                                                                                                                                                                                                                                                                                                                                                                                                                                                                                 </t>
    </r>
    <r>
      <rPr>
        <b/>
        <sz val="13"/>
        <rFont val="Calibri"/>
        <family val="2"/>
        <scheme val="minor"/>
      </rPr>
      <t>CUADRO DE CONTROL DE RECEPCIÓN DE SOLICITUDES FEBRERO 2020</t>
    </r>
  </si>
  <si>
    <r>
      <t xml:space="preserve">   UNIDAD DE ACCESO A LA INFORMACIÓN PÚBLICA                                                                                                                                                                                                                                                                                                                                                                                                                                                                                                                                                                                                                     MINISTERIO DE ECONOMÍA                                                                                                                                                                                                                                                                                                                                                                                                                                                                                                                                                                                                                                                                                 </t>
    </r>
    <r>
      <rPr>
        <b/>
        <sz val="13"/>
        <rFont val="Calibri"/>
        <family val="2"/>
        <scheme val="minor"/>
      </rPr>
      <t>CUADRO DE CONTROL DE RECEPCIÓN DE SOLICITUDES MARZO 2020</t>
    </r>
  </si>
  <si>
    <r>
      <t xml:space="preserve">   UNIDAD DE ACCESO A LA INFORMACIÓN PÚBLICA                                                                                                                                                                                                                                                                                                                                                                                                                                                                                                                                                                                                                         MINISTERIO DE ECONOMÍA                                                                                                                                                                                                                                                                                                                                                                                                                                                                                                                                                                                                                                                                                 </t>
    </r>
    <r>
      <rPr>
        <b/>
        <sz val="13"/>
        <rFont val="Calibri"/>
        <family val="2"/>
        <scheme val="minor"/>
      </rPr>
      <t>CUADRO DE CONTROL DE RECEPCIÓN DE SOLICITUDES ABRIL 2020</t>
    </r>
  </si>
  <si>
    <r>
      <t xml:space="preserve">   UNIDAD DE ACCESO A LA INFORMACIÓN PÚBLICA                                                                                                                                                                                                                                                                                                                                                                                                                                                                                                                                                                                                                       MINISTERIO DE ECONOMÍA                                                                                                                                                                                                                                                                                                                                                                                                                                                                                                                                                                                                                                                                                 </t>
    </r>
    <r>
      <rPr>
        <b/>
        <sz val="13"/>
        <rFont val="Calibri"/>
        <family val="2"/>
        <scheme val="minor"/>
      </rPr>
      <t>CUADRO DE CONTROL DE RECEPCIÓN DE SOLICITUDES MAYO 2020</t>
    </r>
  </si>
  <si>
    <r>
      <t xml:space="preserve">   UNIDAD DE ACCESO A LA INFORMACIÓN PÚBLICA                                                                                                                                                                                                                                                                                                                                                                                                                                                                                                                                                                                                                       MINISTERIO DE ECONOMÍA                                                                                                                                                                                                                                                                                                                                                                                                                                                                                                                                                                                                                                                                                 </t>
    </r>
    <r>
      <rPr>
        <b/>
        <sz val="13"/>
        <rFont val="Calibri"/>
        <family val="2"/>
        <scheme val="minor"/>
      </rPr>
      <t>CUADRO DE CONTROL DE RECEPCIÓN DE SOLICITUDES JUNIO 2020</t>
    </r>
  </si>
  <si>
    <r>
      <t xml:space="preserve">   UNIDAD DE ACCESO A LA INFORMACIÓN PÚBLICA                                                                                                                                                                                                                                                                                                                                                                                                                                                                                                                                                                                                                         MINISTERIO DE ECONOMÍA                                                                                                                                                                                                                                                                                                                                                                                                                                                                                                                                                                                                                                                                                 </t>
    </r>
    <r>
      <rPr>
        <b/>
        <sz val="13"/>
        <rFont val="Calibri"/>
        <family val="2"/>
        <scheme val="minor"/>
      </rPr>
      <t>CUADRO DE CONTROL DE RECEPCIÓN DE SOLICITUDES JULIO 2020</t>
    </r>
  </si>
  <si>
    <r>
      <t xml:space="preserve">   UNIDAD DE ACCESO A LA INFORMACIÓN PÚBLICA                                                                                                                                                                                                                                                                                                                                                                                                                                                                                                                                                                                                                     MINISTERIO DE ECONOMÍA                                                                                                                                                                                                                                                                                                                                                                                                                                                                                                                                                                                                                                                                                 </t>
    </r>
    <r>
      <rPr>
        <b/>
        <sz val="13"/>
        <rFont val="Calibri"/>
        <family val="2"/>
        <scheme val="minor"/>
      </rPr>
      <t>CUADRO DE CONTROL DE RECEPCIÓN DE SOLICITUDES AGOSTO 2020</t>
    </r>
  </si>
  <si>
    <r>
      <t xml:space="preserve">   UNIDAD DE ACCESO A LA INFORMACIÓN PÚBLICA                                                                                                                                                                                                                                                                                                                                                                                                                                                                                                                                                                                                                      MINISTERIO DE ECONOMÍA                                                                                                                                                                                                                                                                                                                                                                                                                                                                                                                                                                                                                                                                                 </t>
    </r>
    <r>
      <rPr>
        <b/>
        <sz val="13"/>
        <rFont val="Calibri"/>
        <family val="2"/>
        <scheme val="minor"/>
      </rPr>
      <t>CUADRO DE CONTROL DE RECEPCIÓN DE SOLICITUDES SEPTIEMBRE 2020</t>
    </r>
  </si>
  <si>
    <r>
      <t xml:space="preserve">   UNIDAD DE ACCESO A LA INFORMACIÓN PÚBLICA                                                                                                                                                                                                                                                                                                                                                                                                                                                                                                                                                                                                                           MINISTERIO DE ECONOMÍA                                                                                                                                                                                                                                                                                                                                                                                                                                                                                                                                                                                                                                                                                   </t>
    </r>
    <r>
      <rPr>
        <b/>
        <sz val="13"/>
        <rFont val="Calibri"/>
        <family val="2"/>
        <scheme val="minor"/>
      </rPr>
      <t>CUADRO DE CONTROL DE RECEPCIÓN DE SOLICITUDES OCTUBRE 2020</t>
    </r>
  </si>
  <si>
    <r>
      <t xml:space="preserve">   UNIDAD DE ACCESO A LA INFORMACIÓN PÚBLICA                                                                                                                                                                                                                                                                                                                                                                                                                                                                                                                                                                                                                     MINISTERIO DE ECONOMÍA                                                                                                                                                                                                                                                                                                                                                                                                                                                                                                                                                                                                                                                                                 </t>
    </r>
    <r>
      <rPr>
        <b/>
        <sz val="13"/>
        <rFont val="Calibri"/>
        <family val="2"/>
        <scheme val="minor"/>
      </rPr>
      <t>CUADRO DE CONTROL DE RECEPCIÓN DE SOLICITUDES NOVIEMBRE 2020</t>
    </r>
  </si>
  <si>
    <r>
      <t xml:space="preserve">   UNIDAD DE ACCESO A LA INFORMACIÓN PÚBLICA                                                                                                                                                                                                                                                                                                                                                                                                                                                                                                                                                                                                                       MINISTERIO DE ECONOMÍA                                                                                                                                                                                                                                                                                                                                                                                                                                                                                                                                                                                                                                                                                 </t>
    </r>
    <r>
      <rPr>
        <b/>
        <sz val="13"/>
        <rFont val="Calibri"/>
        <family val="2"/>
        <scheme val="minor"/>
      </rPr>
      <t>CUADRO DE CONTROL DE RECEPCIÓN DE SOLICITUDES DICIEMBRE 2020</t>
    </r>
  </si>
  <si>
    <t>MINEC-2020-0001</t>
  </si>
  <si>
    <t>MINEC-2020-0002</t>
  </si>
  <si>
    <t>MINEC-2020-0003</t>
  </si>
  <si>
    <t>MINEC-2020-0004</t>
  </si>
  <si>
    <t>MINEC-2020-0005</t>
  </si>
  <si>
    <t>MINEC-2020-0006</t>
  </si>
  <si>
    <t>MINEC-2020-0007</t>
  </si>
  <si>
    <t>MINEC-2020-0008</t>
  </si>
  <si>
    <t>MINEC-2020-0009</t>
  </si>
  <si>
    <t>MINEC-2020-0010</t>
  </si>
  <si>
    <t>MINEC-2020-0011</t>
  </si>
  <si>
    <t>MINEC-2020-0012</t>
  </si>
  <si>
    <t>MINEC-2020-0013</t>
  </si>
  <si>
    <t>MINEC-2020-0014</t>
  </si>
  <si>
    <t>MINEC-2020-0015</t>
  </si>
  <si>
    <t>MINEC-2020-0016</t>
  </si>
  <si>
    <t>MINEC-2020-0017</t>
  </si>
  <si>
    <t>MINEC-2020-0018</t>
  </si>
  <si>
    <t>MINEC-2020-0019</t>
  </si>
  <si>
    <t>MINEC-2020-0020</t>
  </si>
  <si>
    <t>MINEC-2020-0021</t>
  </si>
  <si>
    <t>MINEC-2020-0022</t>
  </si>
  <si>
    <t>MINEC-2020-0023</t>
  </si>
  <si>
    <t>MINEC-2020-0024</t>
  </si>
  <si>
    <t>MINEC-2020-0025</t>
  </si>
  <si>
    <t>MINEC-2020-0026</t>
  </si>
  <si>
    <t>MINEC-2020-0027</t>
  </si>
  <si>
    <t>MINEC-2020-0028</t>
  </si>
  <si>
    <t>MINEC-2020-0029</t>
  </si>
  <si>
    <t>MINEC-2020-0030</t>
  </si>
  <si>
    <t>MINEC-2020-0031</t>
  </si>
  <si>
    <t>MINEC-2020-0032</t>
  </si>
  <si>
    <t>MINEC-2020-0033</t>
  </si>
  <si>
    <t>Contrato entre el Ministerio de Economía y Francisco Tobar Miranda, según lo estipulado en la concesión de la explotación de la cantera de tierra blanca emitida por el Ministerio de Economía, según Acuerdo No. 1042, emitido el 13 de agosto de 2018, por el Órgano Ejecutivo en el Ramo de Economía.</t>
  </si>
  <si>
    <t>Estimados señores, Para fines de acreditación de experiencia adquirida en el extranjero, requerimos se nos indique mediante constancia y/o certificación si la empresa costarricense DINAJU SOCIEDAD ANÓNIMA, cédula de persona jurídica: 3-101-138088; durante el período entre junio 2010 a diciembre 2012; se registró en carácter de sucursal o casa extranjera, así como si registraron actividad económica, específicamente en el proyecto "Diseño/construcción de la carretera longitudinal del Norte, Tramo salida Puente Nombre Jesús - Entrada By Pass Sensuntepeque" Tramo 4A, lo anterior por cuanto dicha empresa refiere que desarrollaron actividades en el proyecto y plazo supra citado.</t>
  </si>
  <si>
    <t xml:space="preserve">Me encuentro realizando mi trabajo de graduación con mi compañera Daniela Calderón, el cual preliminarmente tiene el siguiente tema: Diagnóstico y propuesta de plan de acción para la implementación de un sistema de integrado de gestión de la calidad y seguridad y salud en el trabajo con base en las normas ISO 9001:2015 e ISO 45001:2018 para la empresa Ópticas Económicas, casa Matriz ubicada en San Salvador.
Para ello solicitamos de su ayuda en brindarnos información referente al número global de establecimientos registrados en el rubro de ópticas en el país, esto con el fin de tener datos generales de lo que representa en materia de comercio este sector y poder compararlo con el dato de ópticas autorizadas por el regulador (CSSP).
Esta información será utilizada como parte de los antecedentes y justificación del trabajo de graduación y la investigación realizada. Si puede ser enviada por este medio no tengo ningún inconveniente en recibirla.
</t>
  </si>
  <si>
    <t>Solicito acceso al detalle de avances en el proceso creación y equipamiento de la Autoridad Acreditadora Raíz para la implementación de la firma electrónica a la fecha de la presente solicitud. A su vez, al detalle de los avances que se han tenido en el proceso de conformación de la institución pública que fungirá como proveedora de servicios de certificación también con el fin de la implementación de dicha ley a la fecha de la presente solicitud</t>
  </si>
  <si>
    <t xml:space="preserve">Por este medio solicito se extienda el tiempo de servicio a nombre de José María Figueroa Genovez, en el cual se detalle días y salarios cotizados en colones, el cual es necesario para la construcción de su historial laboral, laboro en BANAFI. 
Dicho documento deberá tener nombre completo de quien lo firma, sello y cargo.  
</t>
  </si>
  <si>
    <t xml:space="preserve">Categoría de supervisores de campo de la DIGESTYC, y el salario para cada uno. 
Salario del encargado y del colaborador de archivo del MINEC.  
</t>
  </si>
  <si>
    <t>El motivo de mi correo es para consultarle sobre qué variables utilizan en la EHPM desde 1992 hasta 1997 para medir aproba1 y r01b, si me pudiera brindar información sobre cómo calcularlo le agradecería mucho.</t>
  </si>
  <si>
    <t>Cantidad de registros individuales de victimas atendidas a través del programa de reparaciones a las víctimas de graves violaciones a los derechos humanos, ocurridas en el contexto del conflicto armado interno. Esta información desagregada de acuerdo a medidas de: Rehabilitación e Indemnización. 
Así como por: Tipo de delito, sexo, edad, municipio, departamento, mes, año; y por pertenencia a grupos vulnerables: personas con discapacidad, en abandono, pueblos indígenas, LGTBI. A nivel nacional. Periodo: 2018-2019. Dicha información en formato Excel o editable.</t>
  </si>
  <si>
    <t xml:space="preserve">
Información desglosada por municipio o departamento (según disponibilidad) sobre acceso y tenencia de servicios básicos. Para los años 2015 al 2019. En formato Excel
“% de hogares con acceso a agua por cañería
% de hogares con tenencia de agua por cañería
% de hogares con acceso a agua a través de pozo
% de hogares con acceso a agua a través de otros medios (detallar otros)
% de hogares con acceso a servicio sanitario
% de hogares con tenencia de servicio sanitario
% de hogares con inodoro con conexión a alcantarillado
% de hogares con letrina privada
% de hogares con acceso a inodoro conectado a fosa séptica
% de hogares con acceso a letrina abonera común
% de hogares con acceso a letrina común
% de hogares con acceso a otro tipo de servicio sanitario (detallar otros).
% de hogares que se deshacen de las aguas residuales tirándola a la calle o al aire libre
% de hogares que se deshacen de las aguas residuales mediante alcantarillado
% de hogares que se deshacen de las aguas residuales a través de fosa séptica
% de hogares que se deshacen de las aguas residuales tirándola en una quebrada o río
% de hogares que se deshacen de las aguas residuales a través de un pozo resumidero u otro medio (detallar otros)
% de hogares que cuentan con recolección domiciliaria pública
% de hogares que depositan los desechos sólidos en cualquier lugar
% de hogares que entierran los desechos sólidos
% de hogares que queman los desechos sólidos
% de hogares depositan en contenedores sus desechos sólidos.
</t>
  </si>
  <si>
    <t>Se solicita una copia del plan del plan de despegue económico anunciado por el presidente de la república Nayib Bukele anunciado el 9 de enero de 2020</t>
  </si>
  <si>
    <t>Registro Administrativo de Empresas solventes del sector Industrial durante el año 2019, que se encuentran en el Municipio de Cuscatancingo, Santa Tecla y Antiguo Cuscatlán.</t>
  </si>
  <si>
    <t>Aspectos de las empresas sobre: Precios, Ventas, Activos no corrientes, Costos de Producción.</t>
  </si>
  <si>
    <t>MYPES legalmente constituidos en el Departamento Chalatenango en el año 2018 y 2019.</t>
  </si>
  <si>
    <t>Base del Registro Administrativo de Empresas 2019.</t>
  </si>
  <si>
    <t>Base de Datos de la EHPM año 2018  y variables socioeconómicas  en formato EXCEL.</t>
  </si>
  <si>
    <t xml:space="preserve">A través de la presente quisiera por favor solicitar:
- Encuesta de Hogares de Propósitos Múltiples año 2018 en formato .sav (SPSS).
Agradecería se me comparta la información a través de correo electrónico. Pueden ser en varios archivos (por módulos) para que pueda descargarse, o se habilite un link para tal propósito. Muchas gracias por su ayuda
</t>
  </si>
  <si>
    <t>Listado de las 60 medidas de facilitación del comercio establecidas en las negociaciones con los gremios empresariales y CIFACIL</t>
  </si>
  <si>
    <t xml:space="preserve">Empresas que actualmente están operando como pequeñas, medianas y grandes contribuyente. Y de ser posible los años 2017 y 2018, información que será utilizada para proyecto de graduación trabajo de graduación titulado:
Diseño de un programa de cumplimiento de la ley prevención al lavado de dinero y activos y financiamiento al terrorismo para la asociación cooperativa de ahorro, crédito, consumo y servicios profesionales ABER de R.L.
</t>
  </si>
  <si>
    <t>Base de datos en formato PSSS p STATA de la Encuesta Nacional de Migración y Remesas, El Salvador 2017</t>
  </si>
  <si>
    <t>Registro de empresas del sector transporte a nivel país, por tamaño de empresas: Micro, pequeña, mediana y grande</t>
  </si>
  <si>
    <t xml:space="preserve">Información sobre el sector transparte terrestre a nivel pais. </t>
  </si>
  <si>
    <t>Información sobre sector transporte terrestre a nivel país</t>
  </si>
  <si>
    <t xml:space="preserve">La información solicitada será utilizada con fines académicos, dentro el marco referencial de la tesis titulada: Diseño de un sistema integrado de gestión fundamentado en las normas de calidad ISO 9001:2015 y, salud y seguridad en el trabajo ISO 45001:2018 para la Clínica Veterinaria Chalchuapa, Santa Ana. </t>
  </si>
  <si>
    <t>Directorio de Empresas  Actualizado al año 2019 para el Municipio de San Salvador</t>
  </si>
  <si>
    <t xml:space="preserve">Información referente a las siguientes razones sociales: Picnic, S.A de C.V; Linda Vista Garden, S.A de C.V.; Carlos Hernández Medrano; Reyna Isabel Henríquez Ramírez; Inversiones y Desarrollo San Cristóbal, S.A de C.V; Salvador José Trigueros Hidalgo; Antonio Gil. Se requiere conocer lo siguiente:
1.   Sector económico al que pertenecen        
2.   Descripción de la Sección CIIU
 3.  Descripción de la CIIU a dos dígitos
 4.  Descripción de la CIIU a cuatro dígitos 
5.   Código de la CLAEES  
 6.  Condición jurídica            
 7.  Descripción de la Actividad principal según la CLAEES
 8.  Total personal ocupado
9.  Total personal ocupado femenino
10. Rango de ventas brutas               
11. Clasificación empresarial según número de personal ocupado
</t>
  </si>
  <si>
    <t>Registro Administrativo de empresas formales año 2019, son aquellas empresas que tramitan la SOLVENCIA para la obtención de la Matrícula de Comercio (CNR)</t>
  </si>
  <si>
    <t>Listado de empresas que se dedican en el sector turismo.</t>
  </si>
  <si>
    <t xml:space="preserve">Listado de plazas vacantes del MINEC, DIGESTYC, CENADE, DNI, DICA. 
Nombre de la plaza.
Salario de la plaza. 
Dirección o Unidad que pertenece dicha plaza.
TDR de cada plaza.
Toda la documentación certificada. 
</t>
  </si>
  <si>
    <t>1.) El registro de solvencia pública del 2019.
2.) Algunas de las variables de estas solvencias de 2011-2019 que no están abiertas al público. Tales como ventas, productividad e ingresos de empresas para poder capturar el desempeño de empresas a nivel municipal.</t>
  </si>
  <si>
    <t>Datos sobre micro y pequeña empresa en el salvador, año 2020</t>
  </si>
  <si>
    <t> Dirección de Hidrocarburos y Minas</t>
  </si>
  <si>
    <t>DNI</t>
  </si>
  <si>
    <t>DIGESTYC</t>
  </si>
  <si>
    <t>DTI</t>
  </si>
  <si>
    <t>Gerencia de Recursos Humanos</t>
  </si>
  <si>
    <t>DIGESTYC - Gerencia de Recursos Humanos</t>
  </si>
  <si>
    <t>Asesores</t>
  </si>
  <si>
    <t>Dirección de Política Comercial</t>
  </si>
  <si>
    <t>Costa Rica</t>
  </si>
  <si>
    <t>Mexicana</t>
  </si>
  <si>
    <t>Guatemala</t>
  </si>
  <si>
    <t>USA</t>
  </si>
  <si>
    <t>MINEC-2020-0034</t>
  </si>
  <si>
    <t>MINEC-2020-0035</t>
  </si>
  <si>
    <t>MINEC-2020-0036</t>
  </si>
  <si>
    <t>MINEC-2020-0037</t>
  </si>
  <si>
    <t>MINEC-2020-0038</t>
  </si>
  <si>
    <t>MINEC-2020-0039</t>
  </si>
  <si>
    <t>MINEC-2020-0040</t>
  </si>
  <si>
    <t>MINEC-2020-0041</t>
  </si>
  <si>
    <t>MINEC-2020-0042</t>
  </si>
  <si>
    <t>MINEC-2020-0043</t>
  </si>
  <si>
    <t>MINEC-2020-0044</t>
  </si>
  <si>
    <t>MINEC-2020-0045</t>
  </si>
  <si>
    <t>MINEC-2020-0046</t>
  </si>
  <si>
    <t>MINEC-2020-0047</t>
  </si>
  <si>
    <t>MINEC-2020-0048</t>
  </si>
  <si>
    <t>MINEC-2020-0049</t>
  </si>
  <si>
    <t>MINEC-2020-0050</t>
  </si>
  <si>
    <t>MINEC-2020-0051</t>
  </si>
  <si>
    <t>MINEC-2020-0052</t>
  </si>
  <si>
    <t>MINEC-2020-0053</t>
  </si>
  <si>
    <t>MINEC-2020-0054</t>
  </si>
  <si>
    <t>MINEC-2020-0055</t>
  </si>
  <si>
    <t>MINEC-2020-0056</t>
  </si>
  <si>
    <t>MINEC-2020-0057</t>
  </si>
  <si>
    <t>MINEC-2020-0058</t>
  </si>
  <si>
    <t>MINEC-2020-0059</t>
  </si>
  <si>
    <t>MINEC-2020-0060</t>
  </si>
  <si>
    <t>MINEC-2020-0061</t>
  </si>
  <si>
    <t>MINEC-2020-0062</t>
  </si>
  <si>
    <t>MINEC-2020-0063</t>
  </si>
  <si>
    <t>MINEC-2020-0064</t>
  </si>
  <si>
    <t>MINEC-2020-0065</t>
  </si>
  <si>
    <t>MINEC-2020-0066</t>
  </si>
  <si>
    <t>MINEC-2020-0067</t>
  </si>
  <si>
    <t>MINEC-2020-0068</t>
  </si>
  <si>
    <t>MINEC-2020-0069</t>
  </si>
  <si>
    <t>MINEC-2020-0070</t>
  </si>
  <si>
    <t>MINEC-2020-0071</t>
  </si>
  <si>
    <t>MINEC-2020-0072</t>
  </si>
  <si>
    <t>MINEC-2020-0073</t>
  </si>
  <si>
    <t>MINEC-2020-0074</t>
  </si>
  <si>
    <t>Listado de empresas grandes y medianas del país con información de departamento de ubicación, clasificación de tamaño y si es posible que incluya además de la razón social el nombre comercial</t>
  </si>
  <si>
    <t>Por este medio deseo solicitar el nombre del Sr. Viceministro de Comercio e Industria, con el fin de solicitar una entrevista en el marco de una consultoría.</t>
  </si>
  <si>
    <t xml:space="preserve">1.      Impuestos que actualmente gravan los combustibles (confirmarme o corregirme cuadro abajo), y leyes/decretos/reglamento que los habilitan (solo mencionarme las leyes porfa).
Nombre Impuesto Aplicable a
Fovial US$0.20 ctvs/ galón Gasolinas y Diésel
IVA 13% Gasolinas y Diésel
COTRANS USD$0.10 ctvs/galón Gasolinas y Diésel
FEFE? ¿? Gasolinas únicamente.
2.      Precios de referencia: fórmula vigente, componentes (interpretación de la fórmula) e instrumento jurídico que habilita este cálculo  que entiendo es quincenal.
3.      Sobre Estadísticas publicadas en su sitio web, cuál es la variación entre Consumo local de derivados por sector/ Estaciones de Servicio vs  Ventas Retail - Estaciones de Servicio (no cuadra el volumen total en cada uno, es mayor en este último).
4.      Sobre RASA: siempre almacena? Y cuál es la capacidad de almacenaje y a qué fecha?.
5.      Sobre distribuidores mayoristas independientes: cuántos agentes económicos son? Y si es posible conocer quiénes son? (en informe de SC se indican nombres, quisiera actualizar esta información).
</t>
  </si>
  <si>
    <t xml:space="preserve">Solicito de su atenta colaboración nos pueda apoyar ya que tenemos el tema sección 17 propiedad planta y equipo aplicado a  las empresas panificadoras del municipio de Santa Tecla Departamento de la Libertad.
Y si nos apoya para enviarnos cuantas empresas panificadoras se encuentran en Santa Tecla La Libertad.
</t>
  </si>
  <si>
    <t xml:space="preserve">Expediente laboral completo a nombre de Carlos Luis Vega Rosales, destacado en la DIGESTYC, desde 1991 hasta la fecha. </t>
  </si>
  <si>
    <t>Por este medio quiero solicitar un listado de las pequeñas y medianas empresas del sector comercio del municipio de Santa Ana.</t>
  </si>
  <si>
    <t xml:space="preserve">¿Cuál es el volumen de comercio internacional reportado en el cuarto trimestre de 2019 (octubre-noviembre-diciembre), y con qué países se comercia más?
- ¿Cuáles son las 3 principales exportaciones de El Salvador, y cuáles son su destino?
- ¿Hay alguna prevalencia por el uso de INCOTERMS en operaciones de comercio internacional que se hayan detectado?.
</t>
  </si>
  <si>
    <t>Una solicitud para inscripción de empresa</t>
  </si>
  <si>
    <t>Registro de empresas a nivel nacional, donde se detalla las actividades económicas</t>
  </si>
  <si>
    <t>En seguimiento a la colaboración del INCAE con la DIGESTYC para la realización del estudio SALURBAI con la Universidad de Drexel, Pensilvania; solicito información para aclarar la definición de variables en la base de nacidos vivos de El Salvador, que previamente nos compartieron. La variable “MESNAC” no contiene la misma información que “mes” aun cuando su definición en el codebook es la misma.</t>
  </si>
  <si>
    <t xml:space="preserve">1. Estimación de la población a nivel departamental y municipal, desagregado por sexo, para los años 2008,
2009, 2010 y 2011.
</t>
  </si>
  <si>
    <t>Contrato del Seguro de Vehículos del MINEC, y la cobertura de dicho seguro. Toda la información certificada.</t>
  </si>
  <si>
    <t>Información de los talleres mecánicos de El Salvador, detalles de que servicios prestan, cuantos prestan cada servicio y el detalle por departamento.</t>
  </si>
  <si>
    <t>Solicito información del DIGESTYC sobre los pueblos indígenas en El Salvador, como mapas o estadísticas</t>
  </si>
  <si>
    <t>Base de datos de la Encuesta de Hogares de Propósitos Múltiples (EHPM) para el año 2018.</t>
  </si>
  <si>
    <t>Empresas que se encuentren registradas en el área textil incluyendo estampación y confección.</t>
  </si>
  <si>
    <t>Solicito de su ayuda brindándome el número de agricultores registrados en el Municipio de San José Guayabal, Departamento de Cuscatlán, El Salvador. Sea registrado por “cooperativa o por entrega de paquete agrícola.</t>
  </si>
  <si>
    <t>Cuantos call centers existen en El Salvador</t>
  </si>
  <si>
    <t>Para el periodo 2009 – 2019
- Documentos del MINEC relacionados con ciencia, tecnología o innovación, Memorias, Políticas, Estrategias, Planes de Trabajo, Informes de gestión, Informes de rendición de cuentas, Informes de transición.
Para el periodo 2009 – 2019
- Nombres de funcionarios de los siguientes cargos, especificando su periodo de trabajo en la institución, Ministro de Economía, Viceministro de Economía, Viceministro de Comercio e Industria, Dirección de Tecnologías de la Información, Dirección de Innovación y Calidad.</t>
  </si>
  <si>
    <t>Listado de empresas del sector agrícola Calistemo S.A de C.V. en el municipio de San Salvador</t>
  </si>
  <si>
    <t>1. Cantidad de personas pertenecientes a la PEA que tienen un trabajo formal. 2. Cantidad de hombres pertenecientes a la PEA que tienen un trabajo formal 3. Cantidad de mujeres pertenecientes al la PEA que tienen un trabajo formal. Cada ítem se solicita desagregado por departamento, para los años 2016, 2017 y 2018</t>
  </si>
  <si>
    <t xml:space="preserve">Contrataciones de personal de agosto 2019 hasta febrero 2020 (con el nombre de la plaza).
Tipo de contratación de que unidad y salario.
Aumento de salarios de que unidad, dirección o gerencia a la que pertenece el nombre de la plaza
</t>
  </si>
  <si>
    <t xml:space="preserve">Cantidad existente en el Departamento de Sonsonate de Despachos de Auditoria y Contabilidad por Municipio de dicho departamento. </t>
  </si>
  <si>
    <t xml:space="preserve">Listado de pequeñas empresas dedicadas a la venta de equipos técnologicos para computadoras del Municipio de San Salvador y detallado por distrito. </t>
  </si>
  <si>
    <t xml:space="preserve">La bases de datos completas de la Encuesta de Hogares de Propósitos Múltiples de los años 2014 al 2018, en formato STATAo SPSS. </t>
  </si>
  <si>
    <t xml:space="preserve">Copia íntegra del cuestionario utilizado para realizar la “Encuesta de Turismo Doméstico” realizado por la Digestyc entre 17 al 21 de febrero de 2020. 
Copia íntegra de la base de datos de la “Encuesta de Turismo Doméstico” realizada por la Digestyc entre el 17 al 21 de febrero de 2020 en formato SPSS, XLSX o CSV. 
</t>
  </si>
  <si>
    <t>Cantidad de micro, mediana y pequeña empresa en el Municipio de Sonsonate</t>
  </si>
  <si>
    <t xml:space="preserve">Directorio de empresas que se encuentra dentro de las 17 zonas francas del país, clasificadas por rubro.
Listado de las 50 empresas con más volumen de exportaciones en años 201,2017,2018 y 2019; clasificadas por rubro
</t>
  </si>
  <si>
    <t>Listado de empresas ubicadas en el municipio de San Pedro Perulapan, Departamento de Cuscatlán pertenecientes al sector avícola (sector al cual pertenece la Granja San Diego S.A. de C.V.)</t>
  </si>
  <si>
    <t xml:space="preserve">Se solicita un archivo en Excel que cuente con el número de ocupados de la PEA según EHPM 2018, clasificado por ingresos y edad, y por ingresos y rama de actividad económica. Este archivo deberá contar con dos tablas en las cuales se muestre la información solicitada, las cuales se muestran en el archivo adjunto a esta solicitud la tabla 1 deberá contener a las personas ocupadas clasificadas por los rangos de ingresos y edad ahí mostrados, y en la tabla 2 se solicita colocar a las personas  ocupadas clasificadas según el rango de ingresos y actividad económica. </t>
  </si>
  <si>
    <t>Quería solicitar una entrevista acerca  de cómo elaborar el presupuesto, ingresos y egresos, como lo registran en el proceso contable tenemos un trabajo que entregar el 28 de febrero por si se pueden atendernos el lunes o martes por la tarde.</t>
  </si>
  <si>
    <t>Lista de Registro de Empresa, pequeña, micro, mediana y gran empresa en los departamentos de San Salvador y La Libertad</t>
  </si>
  <si>
    <t>Base de datos con los nombres, direcciones y teléfonos de las empresas que se dedican al arrendamiento de equipos para la construcción en el Municipio de San Salvador.</t>
  </si>
  <si>
    <t>Número de empresas categorizadas como “gimnasio” dentro del departamento de San Salvador.</t>
  </si>
  <si>
    <t>Listado de empresas Industriales de alimentos  pequeña mediana y grande en Antiguo Cuscatlán.</t>
  </si>
  <si>
    <t xml:space="preserve">Información sobre creación de una empresa. </t>
  </si>
  <si>
    <t>De favor solicito se nos pueda proporcionar base de datos de la zona de antiguo Cuscatlán de empresas industriales específicamente de las de alimentos, información que será utilizada únicamente para fines académicos.</t>
  </si>
  <si>
    <t> Listado de las empresas, distribución geográfica.</t>
  </si>
  <si>
    <t>Cantidad de empresas embutidoras registradas en el país hasta el año 2019, su ubicación geográfica y el nombre comercial o marca bajo el cual comercializan los productos embutidos...</t>
  </si>
  <si>
    <t xml:space="preserve">Solicito me brinden información sobre qué población en El Salvador, devengan salarios de $500.00 dólares en adelante, y luego en el área de Santa Tecla.
También conocer la población con Síndrome de Down en El Salvador. Esta información es únicamente para utilizarla académicamente. 
</t>
  </si>
  <si>
    <t xml:space="preserve">Pasos para legalizar una empresa </t>
  </si>
  <si>
    <t xml:space="preserve">Denegada por no subsanar </t>
  </si>
  <si>
    <t>DTAIPC</t>
  </si>
  <si>
    <t>DATCO</t>
  </si>
  <si>
    <t>Gerencia de Administración</t>
  </si>
  <si>
    <t>DTAIPC, DICA y Gerecia de Recursos Humanos</t>
  </si>
  <si>
    <t>Gerecia de Recursos Humanos</t>
  </si>
  <si>
    <t>Gerencia Financiera</t>
  </si>
  <si>
    <t>MINEC-2020-0075</t>
  </si>
  <si>
    <t>MINEC-2020-0076</t>
  </si>
  <si>
    <t>MINEC-2020-0077</t>
  </si>
  <si>
    <t>MINEC-2020-0078</t>
  </si>
  <si>
    <t>MINEC-2020-0079</t>
  </si>
  <si>
    <t>MINEC-2020-0080</t>
  </si>
  <si>
    <t>MINEC-2020-0081</t>
  </si>
  <si>
    <t>MINEC-2020-0082</t>
  </si>
  <si>
    <t>MINEC-2020-0083</t>
  </si>
  <si>
    <t>MINEC-2020-0084</t>
  </si>
  <si>
    <t>MINEC-2020-0085</t>
  </si>
  <si>
    <t>MINEC-2020-0086</t>
  </si>
  <si>
    <t>MINEC-2020-0087</t>
  </si>
  <si>
    <t>MINEC-2020-0088</t>
  </si>
  <si>
    <t>MINEC-2020-0089</t>
  </si>
  <si>
    <t>MINEC-2020-0090</t>
  </si>
  <si>
    <t>MINEC-2020-0091</t>
  </si>
  <si>
    <t>MINEC-2020-0092</t>
  </si>
  <si>
    <t>MINEC-2020-0093</t>
  </si>
  <si>
    <t>MINEC-2020-0094</t>
  </si>
  <si>
    <t>MINEC-2020-0095</t>
  </si>
  <si>
    <t>MINEC-2020-0096</t>
  </si>
  <si>
    <t>MINEC-2020-0097</t>
  </si>
  <si>
    <t>MINEC-2020-0098</t>
  </si>
  <si>
    <t>MINEC-2020-0099</t>
  </si>
  <si>
    <t>MINEC-2020-0100</t>
  </si>
  <si>
    <t>MINEC-2020-0101</t>
  </si>
  <si>
    <t>MINEC-2020-0102</t>
  </si>
  <si>
    <t>MINEC-2020-0103</t>
  </si>
  <si>
    <t>MINEC-2020-0104</t>
  </si>
  <si>
    <t>MINEC-2020-0105</t>
  </si>
  <si>
    <t>MINEC-2020-0106</t>
  </si>
  <si>
    <t>MINEC-2020-0107</t>
  </si>
  <si>
    <t>MINEC-2020-0108</t>
  </si>
  <si>
    <t>MINEC-2020-0109</t>
  </si>
  <si>
    <t>MINEC-2020-0110</t>
  </si>
  <si>
    <t>MINEC-2020-0111</t>
  </si>
  <si>
    <t>MINEC-2020-0112</t>
  </si>
  <si>
    <t>MINEC-2020-0113</t>
  </si>
  <si>
    <t>MINEC-2020-0114</t>
  </si>
  <si>
    <t>MINEC-2020-0115</t>
  </si>
  <si>
    <t>MINEC-2020-0116</t>
  </si>
  <si>
    <t>MINEC-2020-0117</t>
  </si>
  <si>
    <t>MINEC-2020-0118</t>
  </si>
  <si>
    <t>MINEC-2020-0119</t>
  </si>
  <si>
    <t>MINEC-2020-0120</t>
  </si>
  <si>
    <t>1.       Copia Certificada y foliada de mi expediente laboral  completo como empleado.
2.       Copia certificada del contrato vigente hasta el último día laboral en la institución.
3.       Constancia certificada de tiempo de servicio en la Institución, incluyendo cargo y salario.
4.       Marcaciones desde el periodo de junio 2018 hasta el 11 de febrero del 2020, debidamente certificadas.
5.       Manual de funciones del cargo que ostentaba, debidamente certificado.
6.       Descripción del puesto y cargo asignado en la Gerencia de Informática, debidamente certificada.
7.       Acuerdo No. 250 de fecha 11 de Febrero del 2020, del Ramo de Economía, debidamente certificado.
8.       Acuerdo de nombramiento por Ley de Salarios"</t>
  </si>
  <si>
    <t>El motivo de mi solicitud es pedirle de la manera mas atenta nos pueda brindar el PLAN PRESUPUESTARIO 2020 del MINEC del 1 al 5 según sea el caso.</t>
  </si>
  <si>
    <t>Quiero solicitar el video de la intervención de la Ministra de Economía en el evento que se llevó a cabo el 14 de febrero de 2020, en relación a la presentación  de la eliminación de los aranceles a los vehículos eléctricos en el país.</t>
  </si>
  <si>
    <t>Cantidad de madres solteras desagregado por departamento para los años 2016, 2017 y 2018. -Cantidad de padres solteros desagregado por departamento para los años 2016, 2017 y 2018</t>
  </si>
  <si>
    <t xml:space="preserve">Cantidad de productores agrícolas registrados en los cantones “Álvarez” y “El Progreso” del municipio de Santa Tecla La Libertad, así como la clasificación del tipo de producto que cultivan.
Superficie cultivada de los cantones “Álvarez” y “El Progreso” Cantidad de agricultores de los cantones “Álvarez” y “El Progreso” del municipio de Santa Tecla a los cuales se les ha brindado asistencia y el tipo de asistencia brindado.
</t>
  </si>
  <si>
    <t xml:space="preserve">1) Reporte de retenciones y/o descuentos realizados a empleados y funcionarios del Ministerio de Economía reflejados en planilla, en concepto de donaciones voluntarias, aportaciones o cuotas partidarias para partidos del año 2019. La información deberá contener: el número de retenciones o descuentos realizados, el número de empleados sujetos a estas retenciones o descuentos, el partido hacia dónde fueron transferidos las retenciones o descuentos, así como sus respectivos montos mensuales y anuales.
2) Informe de cualquier otra partida o cuenta relacionada con una aportación voluntaria u obligatoria, ya sea eventual o permanente que vaya hacia un partido político con el propósito de financiarlo. La información deberá contener: el número de aportes realizados, el número de empleados sujetos a esos aportes, el partido hacia dónde fueron transferidos los fondos, así como sus respectivos montos mensuales y anuales correspondientes a los años 2019.
3) Versión pública de la planilla de sueldos y salarios de la Alcaldía Municipal del año 2019, desagregada por mes.
4) Detalle de otro tipo de mecanismo de aportación que realizan los empleados y funcionarios de la Alcaldía Municipal a partidos políticos por un medio distinto a la planilla. Deberá indicarse el cargo del empleado o funcionario encargado de recibir dicha aportación.
Toda la información de los literales anteriores se requiere en formato editable, como por ejemplo hojas de cálculo de Excel.
</t>
  </si>
  <si>
    <t>Detalle de demografía (natalidad mortalidad, fecundación, esperanza de vida al nacer, migraciones internas y externas) en la ciudad de san salvador en el periodo de 1948-1970. Y cartografía de san salvador en el periodo de 1948-1970.</t>
  </si>
  <si>
    <t xml:space="preserve">Número de hogares y personas por departamento y municipio.
Clasificación de los hogares por departamento según condición de pobreza monetaria y multidimensional.
Clasificación de los hogares por municipios según condición de pobreza monetaria y multidimensional.
Clasificación de personas por departamento según condición de pobreza monetaria y multidimensional.
Clasificación de personas por municipios según condición de pobreza monetaria y multidimensional.
Ingreso y gasto promedio mensual del hogar por departamento.
Ingreso y gasto promedio mensual per cápita por departamento.
Ingreso y gasto promedio mensual del hogar por municipio.
Ingreso y gasto promedio mensual per cápita por municipio.
</t>
  </si>
  <si>
    <t xml:space="preserve">Que productos agrícolas exporta el país y cuáles son esos países.
De cuantas empresas el Estado es accionistas y cuales son.
Que me remitan los principales planes de incentivo a la economía salvadoreña y los sectores beneficiados.
</t>
  </si>
  <si>
    <t xml:space="preserve">Proceso de formulación del presupuesto del MINEC del área de Gestión apoyo al desarrollo económico. </t>
  </si>
  <si>
    <t>Directorio de empresas del 2001 al 2017.</t>
  </si>
  <si>
    <t xml:space="preserve">Proporcionar estadística de cantidad de establecimientos formales dedicados a la compra y venta de equipos informáticos y otros en el municipio de San Salvador. </t>
  </si>
  <si>
    <t xml:space="preserve">Nombre del colaborador jurídico encargado de emisión de opiniones jurídicas relacionado con aspectos sociales, económicos y laborales vinculados a los trabajadores del MINEC y sus dependencias. </t>
  </si>
  <si>
    <t>1. Porcentaje de hombres pertenecientes a la PEA que tienen un trabajo informal, por departamento del país, para los años 2016, 0217 y 2018 2. Porcentaje de hombres pertenecientes a la PEA que tienen un trabajo formal, por departamento del país, para los años 2016, 0217 y 2018 3. Porcentaje de mujeres pertenecientes a la PEA que tienen un trabajo informal, por departamento del país, para los años 2016, 0217 y 2018 4. Porcentaje de mujeres pertenecientes a la PEA que tienen un trabajo formal, por departamento del país, para los años 2016, 0217 y 2018 5. Cuadro 0 “El Salvador: características e indicadores de los hogares”, por departamento del país, para los años 2016 y 2017.</t>
  </si>
  <si>
    <t>Salarios medios anuales por sector de 2016 a 2019</t>
  </si>
  <si>
    <t xml:space="preserve">Soy egresado de Psicología de la Universidad Dr. José Matías Delgado. En conjunto con 2 colegas más tenemos la Iniciativa de crear la primera clínica de atención psicológica en Mejicanos, San Salvador.
Hemos realizado un presupuesto que por nuestros propios medios nos es difícil costear, y quisiéramos Saber si mediante este ministerio podemos recibir la ayuda de financiamiento, puesto que la sumatoria Total del presupuesto llega a los $1.300.
</t>
  </si>
  <si>
    <t xml:space="preserve">1 Cuando fue el último censo de las Personas con Discapacidad.
2 Cuantos tipos de discapacidad se encontraron y donde, cual es el estado actual de dichas personas, y de todos ellos, quienes o cuantos están en fase de rehabilitación.
3 Colabora alguna institución, las familias o las municipalidades en la realización de dichos censos o en cada identificación de personas y lugares donde se encuentran y cuál es su estado actual.
Cuando se va a realizar otro censo para las Personas con Discapacidad y cuál será el objetivo, dado que consoló saber la cantidad y el estado de cada uno de ellos, el problema cambiaría.
4 En los últimos diez años se realizó un censo sobre las personas con problemas visuales, cuáles son los resultados.
5 Cuantas personas con discapacidad están trabajando en negocio propio, empresa Privada o con el Estado
</t>
  </si>
  <si>
    <t>Favor informar Resolución Final que emitió el MINEC (Dirección de Hidrocarburos y Minas) en la denuncia ciudadana bajo Referencia: 1319 y en caso no se haya resuelto hacer saber el motivo.</t>
  </si>
  <si>
    <t>Diagnóstico sobre el Estado de situación de la DIGESTYC y las perspectivas de desarrollo en el marco del Sistema Estadístico Nacional con asistencia técnica del BID.</t>
  </si>
  <si>
    <t>1. Listado de empresas inscritas al 31/12/2019 con su respectiva categorización (micro, pequeñas y medianas) del Municipio de Sensuntepeque Cabañas.
2. Criterios utilizados para categorizar las empresas como micro, pequeñas y medianas.</t>
  </si>
  <si>
    <t xml:space="preserve">1. Productores de mantequilla, mermeladas, jaleas.
2. Productores estimados por parte de las empresas.
3. Información a acerca del consumo de mantequilla, pastas alimenticias
</t>
  </si>
  <si>
    <t>Restaurantes en el área metropolitana de San Salvador Clasificadas en la mediana empresa.</t>
  </si>
  <si>
    <t>Restaurantes en el área metropolitana de San Salvador Clasificadas en la mediana empresa</t>
  </si>
  <si>
    <t>Conocer cuántos micro empresas en el salvador existen desde el 2014 al 2019, por sectores comercio, industria y servicio.</t>
  </si>
  <si>
    <t>Solicitar acceso al Plan Estratégico Institucional del Ministerio de Economía, del presente gobierno, esto con fines académicos.</t>
  </si>
  <si>
    <t>Premio al Riesgo al Municipio de Apopa del Departamento de San Salvador para el cálculo de la tasa mínima atractiva de retorno (TMAR), con el rublo de fabricación de prendas de vestir para deporte. Directorio de Empresas 2019,  rubro textil San Salvador Apopa.</t>
  </si>
  <si>
    <t>Número total de empresas inscritas en El Salvador. Número total de empresas inscritas por Departamento.</t>
  </si>
  <si>
    <t xml:space="preserve">Nivel de confianza, error muestral a nivel nacional.
Tamaño de la muestra, número de hogares, nivel de confianza, error muestral para San Salvador, Mejicanos y Santa Tecla.
Fórmula utilizada para calcular las estimaciones de los errores muéstrales a nivel nacional y para estos tres municipios auto representado, por Ejemplo.
</t>
  </si>
  <si>
    <t>Detalle de empresas registradas como despachos contables y auditoria.</t>
  </si>
  <si>
    <t>La Universidad de El Salvador de los grupos teóricos de la asignatura de Contabilidad Gubernamental, con fines académico y de la manera más atenta solicitarle nos pueda brindar el detalle del Plan Anual de Trabajo Por Unidad Presupuestaria del Plan 6 al 13.</t>
  </si>
  <si>
    <t xml:space="preserve">1) Los mayores contratos por monto económico adjudicados por El Ministerio de Economía, por medio de los cuales se dio la adquisición de bienes, la contratación de servicios, suministros, consultorías, construcción de obra pública, concesiones y arrendamiento de inmuebles, desde julio 2019 hasta diciembre 2019. Deberá indicarse el nombre de la persona natural o jurídica a la cual se adjudicó el contrato, período de contratación, el monto adjudicado, el objeto de la contratación, y la forma de contratación de cada uno de ellos (licitación, libre gestión, contratación directa).
2) En el caso de los contratos que fueron adjudicados mediante licitación, indicar lo siguiente: a) la fecha de inicio y cierre de la convocatoria para licitación y el plazo para el retiro de las bases de licitación; b) el nombre de las personas naturales o jurídicas que retiraron las bases de licitación; c) el monto de la oferta económica de los ofertantes que presentaron interés; d) resultados de la precalificación de los ofertantes si se hubiese realizado; e) resultados de la evaluación de los ofertantes según lo estipulado en las bases de licitación; f) listado de los ofertantes recomendados indicando la calificación obtenida; g) el nombre del ofertante adjudicado. *** Toda la información de los literales anteriores se requiere en formato editable, como por ejemplo hojas de cálculo de Excel. Señalamos para cualquier comunicación vinculada con la presente solicitud el siguiente correo electrónico.
</t>
  </si>
  <si>
    <t>Según el art. 3 de la Ley del impuesto especial sobre combustibles el impuesto se aplica sobre el precio de referencia de los combustibles al consumidor final que publique el Ministerio de Economía trimestralmente. En ese sentido solicito los precios de referencia de combustibles publicados por esta institución de manera trimestral de los últimos cinco años a partir de esta fecha.</t>
  </si>
  <si>
    <t>Porcentajes de exportación provenientes de cada una de 17 las Zonas Francas de ESA. • Total de empleos directo generados por cada Zonas Franca. Por favor incluir el promedio del monto del salario que estos manejan (por cada Zona Franca). • Impacto y beneficios económicos del Régimen Zona Franca. • Listada de todas las Zonas Franca que han existido en El Salvador desde 1974; incluyendo: ubicación, rubro bajo el que operan (u operaba), fecha de apertura y fecha de cierre (en caso fuera necesario) • Listado de las empresas que operan en cada una de las 17 Zonas Francas activas de El Salvador y el rubro al que estas empresas se dedica cada una de ellas.</t>
  </si>
  <si>
    <t xml:space="preserve">Yo soy la encargada de hacer Estudios de Mercados y es por ese motivo que me dirijo hacia usted para solicitarle información. En esta ocasión estoy haciendo un Estudio de la zona MASFERRER NORTE en San Salvador. Le solicito número de casas/aptos., número de habitantes en cada uno de ellos y rangos de edad para los siguientes residenciales en la zona de interés, le adjunto archivo en Excel con listado y mapa.  </t>
  </si>
  <si>
    <t xml:space="preserve">Al igual que la solicitud anterior, mi segundo estudio es de la zona LA LIBERTAD. Le solicito número de casas/aptos., número de habitantes en cada uno de ellos y rangos de edad para los siguientes residenciales en la zona de interés, le adjunto archivo en Excel con listado y mapa.  El tramo de las residencias es desde el Residencial Palmira hasta el Residencial Las Luces.  </t>
  </si>
  <si>
    <t>Listado de precios de referencia internacional del barril del petróleo el cual es utilizado por el Ministerio de Hacienda para efectos del cálculo del impuesto especial a los combustibles de los últimos cinco años a partir de esta fecha.</t>
  </si>
  <si>
    <t>Empresas dedicas a la elaboración y venta de productos lacteos en la zona Oriental o a Nivel Nacional.</t>
  </si>
  <si>
    <t>Por este medio tengo 1 consulta, sobre capacidad de almacenamiento a nivel nacional para gasolinas y diésel por participantes (más relevantes, los demás pueden ir en “otros”). Esto en contexto de explicar el eslabón almacenamiento antes de distribución mayorista y minorista. Básicamente deseo actualizar este párrafo que se encuentra en el informe de la Superintendencia de Competencia (2015). De antemano muchas gracias por su apoyo.</t>
  </si>
  <si>
    <t>Solicito el listado de todos los empleados de la institución de la cual usted es oficial de información, incluyendo para cada uno el nombre completo, plaza ocupada, cargo funcional, si se encuentra contratado por Ley de salarios o contrato, salario nominal mensual, último grado académico obtenido, sexo biológico y fecha de ingreso a la institución. Lo anterior para el año 2020, Remitir la información en formato procesable en Archivo de Excel.</t>
  </si>
  <si>
    <t>Exportaciones de las empresas salvadoreñas del periodo 2019 – 2020 detallado por mes (si es posible por cantidad de envíos) de fabricantes de alimentos para mascotas en kilogramos y en venta dólares, y los países a los que envían en formato digital, formato de Excel.</t>
  </si>
  <si>
    <t>Plan Despegue Económico. Detallar: institución (es) responsable (s), objetivos, metas a cumplir, monto a invertir, fuente de financiamiento, fecha de inicio y de finalización, etapas del plan, número de beneficiarios, municipios intervenidos y principales avances dentro del período comprendido entre el 1 de junio de 2019 al 18 de marzo de 2020.</t>
  </si>
  <si>
    <t>Listado de medianas empresas en el municipio de Santa Ana de los rubros siguientes industrias manufactureras, comercio, transporte y almacenamiento, actividades financieras y de seguro, actividades inmobiliarias, actividades de servicios profesionales y actividades de servicios. El listado puede ser del año 2019.</t>
  </si>
  <si>
    <t xml:space="preserve">1. Datos sobre el estado socioeconómico del microcentro histórico de San Salvador.
2. Información que se pueda compartir de ese sector microcentro histórico de San Salvador. 
</t>
  </si>
  <si>
    <t>Necesito saber si aplico para la ayuda ya que yo soy una persona soltera que mi hermana mayor me da donde quedarme para seguir estudiando en la UES voy a quinto año de la licenciatura de Ciencias Jurídicas en la UES, entonces mis estudios los pago porque una amiga de mi mamá me estaba ayudando con $120.00 mensuales que me mandaba desde Conneticut California y debido a esta emergencia ya este mes no me pudo enviar nada y se me complica abastecer mis necesidades ya que si bien vivo en casa de mi hermana pero no me dan los alimentos ellos yo de los 120 compraba mi comida y todo lo que necesitaba, por lo que si necesito la ayuda, no trabajo ni tengo subsidios pero si muchas ganas de salir adelante y sacar a mi familia de la miseria que siempre hemos vivido. Espero la respuesta, ya que seguiré intentado entrar al sistema a consultar, aunque lo más probable es que no aplique por no tener subsidio, porque por el momento no he podido consultar.</t>
  </si>
  <si>
    <t xml:space="preserve">a) Me admita el presente escrito en base al Art. 66 de la ley de acceso a la información pública.;
b) Presento escrito solicitando que se me proporcione toda la información de mi denegatoria de ser beneficiario de el bono de los 300 dólares a pesar de que yo soy abogado independiente incluso tengo registro de iva y si estoy cotizando en el seguro social (ISSS) por mi madre que se llama Mirna Ruth Paredes de García la cual tiene un negocio pero yo no recibo ni un cinco de ella y declaro bajo juramento que así es y mi esposa no trabaja y es ama de casa que aunque en su DUI dice empleada es porque un tiempo trabajo con mi madre en el 2012 pero no ha cambiado su DUI por motivos económicos. 
c) Solicito toda la información del proceso de selección para ser favorecido para los 300 dólares y porque no me escogieron a mi o a mi esposa. 
d) Información del perfil de porque no soy elegible para los 300 dólares y porque no es elegible mi esposa por las circunstancias antes mocionadas.
e) Que se haga dictamen pericial en el cual se me deniega el beneficio de los 300 dólares a mi persona y a mi esposa, sustentados en las pruebas que le manifestó y es su oportunidad presentare. 
f) El dictamen a donde determina que yo no cumplo con los requisitos del beneficio de los 300 dólares ni tampoco mi esposa a pesar de que mi esposa no trabaja y es ama de casa y yo que soy abogado independiente y por tanto me afecta la cuarentena porque no puedo salir a la calle a obtener ingresos para subsistir económicamente.
</t>
  </si>
  <si>
    <t>Redireccionada</t>
  </si>
  <si>
    <t>Inexistente</t>
  </si>
  <si>
    <t>Información confidencial</t>
  </si>
  <si>
    <t xml:space="preserve">Gerencia de Comunicaciones </t>
  </si>
  <si>
    <t xml:space="preserve">Gerencia de Inteligencia Económica </t>
  </si>
  <si>
    <t xml:space="preserve">Dirección de Asuntos Jurídicos </t>
  </si>
  <si>
    <t>FONDEPRO</t>
  </si>
  <si>
    <t>Dirección de Hidrocarburos y Minas</t>
  </si>
  <si>
    <t>Unidad de Planificación y Desarrollo Institucional</t>
  </si>
  <si>
    <t>Unidad Financiera</t>
  </si>
  <si>
    <t>UACI</t>
  </si>
  <si>
    <t>Unidad de Inversiones</t>
  </si>
  <si>
    <t>Unidad de Talento Humano</t>
  </si>
  <si>
    <t>Tratado Comerciales</t>
  </si>
  <si>
    <t>Unidad Asesora</t>
  </si>
  <si>
    <t>CENADE</t>
  </si>
  <si>
    <t>12/03/2020 - 10/06/2020</t>
  </si>
  <si>
    <t>12/06/2020 </t>
  </si>
  <si>
    <t>MINEC-2020-0121</t>
  </si>
  <si>
    <t>MINEC-2020-0122</t>
  </si>
  <si>
    <t>MINEC-2020-0123</t>
  </si>
  <si>
    <t>MINEC-2020-0124</t>
  </si>
  <si>
    <t>MINEC-2020-0125</t>
  </si>
  <si>
    <t>MINEC-2020-0126</t>
  </si>
  <si>
    <t>MINEC-2020-0127</t>
  </si>
  <si>
    <t>El motivo de la presente es para, de la manera más atenta, solicitar a la instancia que usted representa la información que se detalla a continuación: a) Se necesita conocer cuál fue el proceso para la selección de los beneficiarios de los $300 del subsidio anunciado por el presidente de la república. Este debe detallar el mecanismo, los criterios de selección y el proceso de construcción y recopilación de las bases de datos de los ciudadanos salvadoreños beneficiados</t>
  </si>
  <si>
    <t>1) Para el siguiente contrato se solicita lo siguiente: a) la fecha de inicio y cierre de la
convocatoria para licitación y el plazo para el retiro de las bases de licitación; b) el
nombre de las personas naturales o jurídicas que retiraron las bases de licitación;
c) el monto de la oferta económica de los ofertantes que presentaron interés; d)
resultados de la precalificación de los ofertantes si se hubiese realizado; e)
resultados de la evaluación de los ofertantes según lo estipulado en las bases de
licitación; f) listado de los ofertantes recomendados indicando la calificación
obtenida.</t>
  </si>
  <si>
    <t>Cantidad de empresas dedicadas al servicio de reparación de vehículos (Talleres mecánicos) por municipio del departamento de San Salvador y La Libertad, divididos por micro, pequeña, mediana y gran empresa. También, cantidad de empresas dedicadas al comercio de autopartes por municipio del departamento de San Salvador y La Libertad, divididos por micro, pequeña, mediana y gran empresa.</t>
  </si>
  <si>
    <t>Por este medio solicito de su favor en que nos puedan dar acceso a la Base de Datos con su respectivo Diccionario de la EHPM del 2019, en formato SPSS tal como siempre me lo han proporcionado.</t>
  </si>
  <si>
    <t>Solicito información sobre los requisitos legales que se deben cumplir para legalizar una empresa en El Salvador, en el rubro de manufactura liviana, asi como tambien los documentos que se deben de presentar para dicho proceso.</t>
  </si>
  <si>
    <t xml:space="preserve">Registro de las empresas de carácter industrial que operan en el departamento de La Unión, así como
también su rubro.
</t>
  </si>
  <si>
    <t>Redireccionada a la Secretaría de Innovación</t>
  </si>
  <si>
    <t>MINEC-2020-0128</t>
  </si>
  <si>
    <t>MINEC-2020-0129</t>
  </si>
  <si>
    <t>MINEC-2020-0130</t>
  </si>
  <si>
    <t>MINEC-2020-0131</t>
  </si>
  <si>
    <t>MINEC-2020-0132</t>
  </si>
  <si>
    <t>MINEC-2020-0133</t>
  </si>
  <si>
    <t>MINEC-2020-0134</t>
  </si>
  <si>
    <t>MINEC-2020-0135</t>
  </si>
  <si>
    <t>MINEC-2020-0136</t>
  </si>
  <si>
    <t>MINEC-2020-0137</t>
  </si>
  <si>
    <t>MINEC-2020-0138</t>
  </si>
  <si>
    <t>MINEC-2020-0139</t>
  </si>
  <si>
    <t>MINEC-2020-0140</t>
  </si>
  <si>
    <t>MINEC-2020-0141</t>
  </si>
  <si>
    <t>MINEC-2020-0142</t>
  </si>
  <si>
    <t xml:space="preserve">Depósitos de Perfeccionamiento Activo:
1. Listado de todas los usurarios de Depósitos de Perfeccionamiento Activo que han existido en
El Salvador desde 1974 hasta la fecha; incluyendo ubicación, actividad económica bajo el que
operan (u operaban), fecha de apertura y fecha de cierre, en caso que aplique.
2. Porcentaje de importación, cantidad de operaciones y volumen de mercancías que ingresa al
país bajo el régimen DPA, su valor económico y porcentaje de DAI que se hubiera aplicado y
pagado en caso de no haber ingresado bajo dicho régimen durante el periodo 2018-2019.
3. Porcentaje de exportación proveniente de usuarios que operan bajo el régimen DPA, la
cantidad de operaciones y su valor económico durante el periodo 2018-2019
4. Impacto y beneficios económicos del régimen de DPA. (otros que no impliquen porcentaje de
exportación).
5. Número de empleos generados, directa e indirectamente, por cada DPA, así como el sueldo
que estos perciben.
Zona Francas:
1. Porcentaje de importación, cantidad de operaciones y volumen de mercancías que ingresa al
país bajo el régimen Zona Franca, su valor económico y porcentaje de DAI que se hubiera
aplicado y pagado en caso de no haber ingresado bajo dicho régimen durante el periodo
2018-2019.
2. Porcentaje de exportación proveniente de usuarios que operan bajo el régimen Zona Franca,
la cantidad de operaciones y su valor económico durante el periodo 2018-2019.
</t>
  </si>
  <si>
    <t>La Encuesta de Hogares de Própositos Múltiples de 2018 en formato .dta o .sav</t>
  </si>
  <si>
    <t xml:space="preserve">Se solicita información referente a las empresas beneficiarias de la Ley de Servicios Internacionales que realizan las siguientes actividades:
Distribución internacional; Operaciones Internacionales Logísticas; Centros internacionales de llamadas; Tecnologías de información; Investigación y
desarrollo; Reparación y mantenimiento de embarcaciones marítimas); Reparación y mantenimiento de aeronaves; Procesos empresariales (BPO);
Servicios médicos-hospitalarios; Servicios financieros internacionales
1. ¿Cuántas empresas se contabilizan por rubro?
2. ¿Cuáles son estas empresas?
3. ¿Cuáles son las actividades que realizan?
4. ¿Desde cuándo operan en El Salvador?
5. ¿Qué beneficios han obtenido con la entrada en vigencia de la Ley de Servicios Internacionales?
6. ¿Cuáles eran los servicios que regulaba la Ley de Zonas Francas Industriales y   de Comercialización, que, con la entrada en vigencia de la LSI, pasaron a ser regulados por ésta?
</t>
  </si>
  <si>
    <t>Solicito información actualizada del departamento de San Miguel sobre su población por municipio y detallando cantidad por Zona urbana o rural, estadística de edades y sexo(masculino y femenino); de ante mano muchas gracias por su apoyo y gestión.</t>
  </si>
  <si>
    <t>Yo soy la encargada de hacer Estudios de Mercados y es por ese motivo que me dirijo hacia usted para solicitarle información. En esta ocasión estoy haciendo un Estudio de la zona MASFERRER NORTE en San Salvador. Le solicito número de casas/aptos., número de habitantes en cada uno de ellos y rangos de edad para los siguientes residenciales en la zona de interés, le adjunto archivo en Excel con listado y mapa.  Agradeciendo su atención a la presente y quedo a la espera</t>
  </si>
  <si>
    <t xml:space="preserve">Necesito la base de datos donde  se detalle los restaurantes establecidos en el Municipio de Antiguo Cuscatlán  </t>
  </si>
  <si>
    <t xml:space="preserve">1. Índices de Exportaciones e importaciones de las PYMES desde el 2015 al 2019.
2. Índice de contribución de las PYMES a la economía salvadoreña.
3. Índices de Exportaciones e importaciones de la gran empresa salvadoreña desde el 2015 al 2019.
4. Políticas públicas que apoyan a las PYMES en materia de comercio exterior entiéndase como comercio
Exterior las importaciones y exportaciones que el Estado ha establecido.
5. Instituciones y los respectivos programas que realizan en apoyo a las PYMES.
</t>
  </si>
  <si>
    <t>Por este medio solicito de su favor en que nos puedan dar acceso a la base de datos con su respectivo diccionario de la Encuesta de Hogares y Propósitos Múltiples EHPM del 2019, en formato SPSS tal como siempre me lo han proporcionado.</t>
  </si>
  <si>
    <t>Mi tercer estudio es de la zona PUERTO LA LIBERTAD. Le solicito viviendas, número de habitantes en cada uno de ellos y rangos de edad para la zona de interés, le adjunto mapa.</t>
  </si>
  <si>
    <t xml:space="preserve">Haciendo uso del derecho de acceso a la información pública, la suscrita solicita que se les proporcione la siguiente información: 
Detalle de compra de paquetes de víveres para beneficiar a familias afectadas por la emergencia decretada ante el COVID-19, el detalle debe contener: nombre de la empresa a la cual fueron comprados los paquetes, precio unitario por paquete más IVA y costo del flete, listado de los productos que contienen con sus nombres comerciales y precio unitario por productos, así mismo la oferta de compra aprobada en donde contenga las cláusulas de la compra hecha. 
</t>
  </si>
  <si>
    <t xml:space="preserve">Estadísticas poblacionales del Departamento de La Paz. Clasificación de edades masculino y femenino de la población del departamento de la paz en el año 2010 y 2020 según el formato siguiente:
                     Masculino       Femenino   
0---4 AÑOS _______ ________    
5---9 AÑOS _______ ________
10-14 AÑOS _______ ________
15-19 AÑOS ________ _______
20-24 AÑOS _______ ________
25-29 AÑOS _______ ________
30-34 AÑOS _______ ________
35-39 AÑOS _______ ________
40-44 AÑOS _______ ________
45-49 AÑOS _______ ________
50-54 AÑOS _______ ________
55-59 AÑOS _______ ________
60-64 AÑOS _______ ________
65-69 AÑOS _______ ________
70-74 AÑOS ________ _______
75-79 AÑO________ ________
80-84 AÑOS _______ ________
+ 85 AÑOS ________ ________
Dicha información es requerida para elaborar pirámide poblacional del departamento de La Paz, del año 2010 y del año 2020. Posteriormente realizar un análisis de su comportamiento en los últimos años.
</t>
  </si>
  <si>
    <t>Por medio del presente quiero hacer solicitud de las bases de datos disponibles de la Encuesta de Hogares de Propósitos Múltiples en formato. dta o .csv, con sus respectivos Cuestionarios y Diccionarios de Variables, desde el 2006 hasta el 2018. Esta información será usada como parte de mi tesis doctoral en University College London y para investigación que realizo en el International Inequalities Institute de London School of Economics and Political Science.</t>
  </si>
  <si>
    <t>Atentamente, solicito la versión publica de las actas del Comité Técnico Consultivo de la Firma Electrónica y en caso de haber documentos que hayan surgido del mismo comité como producto de las juntas o reuniones por ejemplo reglamentos de funcionamiento y
otros reglamentos y demás señalados por la ley y si dicha información es de orden público le agradecería proporciónamela. Atendiendo las indicaciones sanitarias por la emergencia COVID19, solicitarle sea por medio digital, pudiendo utilizar el sitio web
www.wetransfer.com el cual proporciona seguridad para compartir datos, al borrar su contenido automáticamente después de 14 días
de haber sido subido, en caso que ya estuviere publicado, por favor solamente indicar la ruta de acceso (o link) al mismo.
Quiero constatar los avances y evaluar si hay contrastes en las asesorías de los miembros del comité, para informarme de primera
mano sobre la gestión del comité y que según entiendo finaliza su gestión este próximo mes de julio de 2020, con el propósito de
interiorizar las estrategias, políticas, normativas (si hubiere) emanadas del comité para poner manos en ello plantear un proyecto de
firma electrónica e implementar una política cero papeles pero tomando en todo momento muy en cuenta el punto de vista del
Comité en la calidad de expertos en el tema de firma electrónica.</t>
  </si>
  <si>
    <t>Conocer si el Comité del Sistema Integral de Fomento de la producción Empresarial está en funciones y quiénes
son sus integrantes detallando el sector o ministerio que representan. Y quien es el coordinador o encargado de
dirigir la Estrategia Integral de Fomento a la Producción. ¿Esta estrategia es la misma que denominan
EsProductivo?</t>
  </si>
  <si>
    <t>Mucho les agradecería población, vivienda, escolaridad promedio e ingresos promedios para el área de
PLANES DE RENDEROS. Adjunto mapa de la zona de interés. Esto para fines de un estudio de mercado.</t>
  </si>
  <si>
    <t>25/05//2020</t>
  </si>
  <si>
    <t>Unidad de Firma Electrónica</t>
  </si>
  <si>
    <t>Fomento Productivo</t>
  </si>
  <si>
    <t>MINEC-2020-0143</t>
  </si>
  <si>
    <t>MINEC-2020-0144</t>
  </si>
  <si>
    <t>MINEC-2020-0145</t>
  </si>
  <si>
    <t>MINEC-2020-0146</t>
  </si>
  <si>
    <t>MINEC-2020-0147</t>
  </si>
  <si>
    <t>MINEC-2020-0148</t>
  </si>
  <si>
    <t>MINEC-2020-0149</t>
  </si>
  <si>
    <t>MINEC-2020-0150</t>
  </si>
  <si>
    <t>MINEC-2020-0151</t>
  </si>
  <si>
    <t>MINEC-2020-0152</t>
  </si>
  <si>
    <t>MINEC-2020-0153</t>
  </si>
  <si>
    <t>MINEC-2020-0154</t>
  </si>
  <si>
    <t>MINEC-2020-0155</t>
  </si>
  <si>
    <t>MINEC-2020-0156</t>
  </si>
  <si>
    <t>MINEC-2020-0157</t>
  </si>
  <si>
    <t>MINEC-2020-0158</t>
  </si>
  <si>
    <t>MINEC-2020-0159</t>
  </si>
  <si>
    <t>MINEC-2020-0160</t>
  </si>
  <si>
    <t>MINEC-2020-0161</t>
  </si>
  <si>
    <t>MINEC-2020-0162</t>
  </si>
  <si>
    <t>MINEC-2020-0163</t>
  </si>
  <si>
    <t>MINEC-2020-0164</t>
  </si>
  <si>
    <t>MINEC-2020-0165</t>
  </si>
  <si>
    <t>MINEC-2020-0166</t>
  </si>
  <si>
    <t>MINEC-2020-0167</t>
  </si>
  <si>
    <t>MINEC-2020-0168</t>
  </si>
  <si>
    <t>MINEC-2020-0169</t>
  </si>
  <si>
    <t>MINEC-2020-0170</t>
  </si>
  <si>
    <t>Base de datos completa y unida de la Encuesta de Hogares de Propósitos Múltiples (EHPM) 2019, en SPSS o Stata.</t>
  </si>
  <si>
    <t>Base de datos de la Encuesta de Hogares de propósitos múltiples para el año 2019 en formato de SPSS (.sav) o STATA (.dta)</t>
  </si>
  <si>
    <t xml:space="preserve">1. Base de datos completa EHPM 2019, en formatos Microsft Excel, SPSS y Stata, así como la Boleta de la Encuesta y la metodología de la encuesta.
2. Indicadores y sintaxis o metodología de seguridad alimentaria, tasa de asistencia e inasistencia escolar, cobertura escolar, años de escolaridad promedios, tasa global de participación e inactividad, tasas de ocupación, desempleo, cobertura de seguridad social, pobreza monetaria, relación matrimonial y no matrimonial en la niñez, trabajo infantil, NNA en situación de abandono, asistencia en primera infancia. Gini,
3. Base de datos completas en formatos Excel, SPSS y Stata de las Encuestas de uso del tiempo y violencia contra las mujeres y de MIPYME todo lo anterior para los municipios del AMSS, que son 12 del departamento de San Salvador que son: Apopa, Ayutuxtepeque, Cuscatancingo, Delgado, Ilopango, Mejicanos, Nejapa, San Marcos, San Martín, Tonacatepeque, Soyapango y la ciudad capital de San Salvador y 2 del departamento de La Libertad que son: Antiguo Cuscatlán y Santa Tecla y, a nivel nacional (todos los municipios).
Igualmente consultar si es posible obtener los datos a menor escala (ej., cantón, distrito, colonia, etc.), no solo municipal. En caso de ser posible, agradeceré se me brinde las bases de datos en todas esas escalas posibles. 
</t>
  </si>
  <si>
    <t xml:space="preserve">
-Base de datos de la Encuesta de Hogares para Propósitos Múltiples 2019 en formato del programa SPSS
-Base de datos de la Encuesta de Hogares para Propósitos Múltiples 2019 en formato del programa STATA 
</t>
  </si>
  <si>
    <t>Le agradecería si me brinda las bases de datos de la EHPM 2019, de preferencia en formato stata, de no ser posible, cualquier formato está bien.</t>
  </si>
  <si>
    <t>Soy una estudiante de doctorado en Políticas Públicas y quisiera solicitar los siguientes datos por parte de
la DIGESTYC:
Microdatos de la Encuesta Nacional de Uso del Tiempo 2017 con sus respectivos documentos.</t>
  </si>
  <si>
    <t>Base EHPM año 2019. Presentar en formato STATA, por favor</t>
  </si>
  <si>
    <t xml:space="preserve">Solicito información sobre las empresas panificadoras en El Salvador en la actualidad: 1. Número de micro, mediana, pequeña y grandes empresas panificadoras.
2. Cantidad y porcentaje que estas aportan al PIB.
3. Número de empleos que generan
</t>
  </si>
  <si>
    <t>Información completa del registro administrativo de empresa 2019 actualizado a la última fecha en que se tenga información disponible.</t>
  </si>
  <si>
    <t xml:space="preserve">1. Proporcionar en formato digital la última Encuesta Nacional de la Micro pequeña empresa. 
2. Proporcionar en formato digital listado de pequeñas empresas en el Departamento de San Salvador, del Sector Comercio. 
</t>
  </si>
  <si>
    <t>Por este medio le solicito información adicional para el estudio de la zona MASFERRER NORTE en San
Salvador. Le solicito número de casas/aptos., número de habitantes en cada uno de ellos y rangos de edad para
la siguiente zona de interés, le adjunto archivo en Excel con mapa, la zona esta marcada en color rojo.</t>
  </si>
  <si>
    <t>Solicito acceso a la información pública al Ministerio de Economía por medio de su unidad de acceso a la Información Pública en lo siguiente:
· Origen y uso de los fondos públicos para la entrega del bono de $300.00: Específicamente en lo siguiente:
-          De que partida presupuestaria se tomaron esos fondos públicos o de donde fueron adquiridos.
-          Cuantos ciudadanos fueron beneficiados y el monto total invertido en estos bonos.
-          Que base se utilizó para ser beneficiado a obtener este beneficio por parte de la población.
-          ¿Cuántas denuncias fueron recibidas por no haber recibido este beneficio? Y ¿Cuántas de esas denuncias fueron resueltas a favor?</t>
  </si>
  <si>
    <t>Base de datos de pequeña y mediana empresa para ofrecerles servicios de publicidad, con
información de contacto, preferentemente email y número telefónico</t>
  </si>
  <si>
    <t xml:space="preserve">Por medio del presente quiero solicitar datos 
de DIGESTYC relativos a las siguientes situaciones:
1. Población municipal total de San Pedro Masahuat , departamento de La Paz, proyectada para 2018, desagregada según género, área de residencia y grupos de edad.
2. Cantidad de Población de San Pedro Masahuat , departamento de La Paz   en Edad de Trabajar (PEA), desagregada según género y área de residencia   en el periodo de enero a diciembre de 2018.
3.  Cantidad de Población Económicamente Inactiva (PEI), desagregada según género y área de residencia de San Pedro Masahuat , departamento de La Paz en el periodo de enero a diciembre de 2018.    </t>
  </si>
  <si>
    <t xml:space="preserve">A través del presente  quisiera solicitar información referente a los siguientes datos relacionados con el municipio de San Pedro Masahuat, departamento de La Paz.
1. Cantidad de Población Económicamente Activa (PEA), desagregada según género y área de residencia de San Pedro Masahuat , departamento de La Paz  en el periodo de enero a diciembre de 2018. .
2. Cantidad de Población sin Empleo, desagregada según género y área de residencia de San Pedro Masahuat , departamento de La Paz .
3. Cantidad de Población subempleada, visible e invisible, desagregada según género y área de residencia de San Pedro Masahuat , departamento de La Paz en el periodo de enero a diciembre de 2018. 
</t>
  </si>
  <si>
    <t xml:space="preserve">1. Quienes conforman el comité técnico para elaborar el anteproyecto de Presupuesto del MINEC.
2. Presupuesto.
3. Programa de Ejecución Presupuestaria del MINEC (PEP).
</t>
  </si>
  <si>
    <t>El registro de las empresas del sector manufacturero por tamaño de estas de acuerdo a la cantidad de empleados que poseen y también clasificadas de acuerdo al código CIIU.</t>
  </si>
  <si>
    <t>Empresas que se dedican al servicio de desinfección a nivel nacional y la categoría a la que pertenecen, micro, pequeña, mediana, grande. Un inventario de las empresas del país nos ayudaría para poder obtener dicha información también.</t>
  </si>
  <si>
    <t>Solicito para actualizar Base de Datos de la empresa Bolivar Trading (El Salvador), S.A de C.V. Listado vigente de las gasolineras en el pais en Archivo Excel (nombre, razon social, dirección, municipio y departamento).</t>
  </si>
  <si>
    <t xml:space="preserve">1. Precios promedio de mercado de la harina de maíz desde enero del 2010 hasta el 31 de mayo del 2020, de preferencia en formato Excel. 
3. Precios promedio de mercado de la libra de harina de trigo por mes, desde enero del 2010 hasta el31de mayo del 2020, de preferencia en formato Excel. 
4. Precios promedio de mercado de la libra de café por mes, desde enero del 2010 hasta el 31 de mayo del2020, de preferencia en formato Excel. 
5. Precios promedio de mercado de la libra de azúcar blanca, desde enero del 2010 hasta el 31 de mayo del2020, de preferencia en formato Excel. 
6. Precio de la canasta básica, por mes, desde enero del 2010 hasta el 31 de mayo del 2020, de preferencia en formato Excel. 
7. Precio en términos reales de la canasta básica, por mes, desde enero del 2010 hasta el 31 de mayo del 2020, de preferencia en formato Excel.
</t>
  </si>
  <si>
    <t>De acuerdo con nota de Diario El Mundo en redes sociales del 8/junio/2020 en reunión en la Asamblea Legislativa la Señora Ministra de Economía expresó que se han considerado 34,614 empresas formales en el análisis para las propuestas de Reapertura Económica: Para lo cual solicito de este universo de empresas: Número de empresas por tamaño, sector, número de empleado, ubicación geográfica y clasificación CIIU.</t>
  </si>
  <si>
    <t xml:space="preserve">Revisando la página web de la DIGESTYC he visto que ustedes poseen un Observatorio de Estadísticas de Género, revisando
dicha página ustedes han compartido el informe semestral sobre Hechos de Violencia Contra las Mujeres El Salvador a junio de 2019, ¿podrían compartir la data de todo el año 2019? Así como, la data de la encuesta de Hogares de Propósitos Múltiples 2019, esta información será utilizada para la elaboración de un Atlas Metropolitano con el objetivo de dar seguimiento al cumplimiento de los Objetivos de Desarrollo Sostenible a Nivel Metropolitano y Municipios Aledaños
</t>
  </si>
  <si>
    <t xml:space="preserve">Contactos (nombre, correo institucional) y enlace con personas dentro del Ministerio de Economía, especialmente de la Dirección de Innovación y Calidad (DICA) para la realización de entrevista formal y academica entorno al desarrollo de las politicas de ciencia, técnología e innovación y relacionados desde el Ministerio de Economía .                                          - Informes, presentaciones y/o bases de datos de las diferentes encuestas de innovación realizadas a la fecha. </t>
  </si>
  <si>
    <t xml:space="preserve">Deseo solicitar información sobre las estadísticas del déficit habitacional cualitativo y cuantitativo en los últimos 10 años, según los datos de las EHPM desde 2010 a 2020.
La respuesta deseo recibirla a través de correo electrónico y siguiendo el presente formato (anexo)
</t>
  </si>
  <si>
    <t xml:space="preserve">Base de datos de empresas legalmente constituidas en el rubro de embutidos incluyendo contactos, número de empleados y de ser posible volumen de producción de embutidos a nivel nacional.
</t>
  </si>
  <si>
    <t xml:space="preserve">1) Detalle de avances en el proceso de creación y equipamiento de la Autoridad Acreditadora Raíz para la implementación de la firma electrónica a la fecha de la solicitud, e indicación de la fecha prevista para que dé inició a sus funciones establecidas en la Ley de Firma Electrónica.
2) Detalle de los avances que se han tenido en el proceso de conformación de la institución pública que fungirá como proveedora de servicios de certificación con el fin de la implementación de la Ley de Firma Electrónica a la fecha de la solicitud, e indicación de la fecha prevista para que dé inició a sus funciones legales.
</t>
  </si>
  <si>
    <t>Talleres automotriz registrados en zona 29 calle pte y sus alrededores</t>
  </si>
  <si>
    <t>Unidad Acesora</t>
  </si>
  <si>
    <t>DICA</t>
  </si>
  <si>
    <t>02//06/2020</t>
  </si>
  <si>
    <t>18/06/2020 - 10/07/2020</t>
  </si>
  <si>
    <t>MINEC-2020-0171</t>
  </si>
  <si>
    <t>MINEC-2020-0172</t>
  </si>
  <si>
    <t>MINEC-2020-0173</t>
  </si>
  <si>
    <t>MINEC-2020-0174</t>
  </si>
  <si>
    <t>MINEC-2020-0175</t>
  </si>
  <si>
    <t>MINEC-2020-0176</t>
  </si>
  <si>
    <t>MINEC-2020-0177</t>
  </si>
  <si>
    <t>MINEC-2020-0178</t>
  </si>
  <si>
    <t>MINEC-2020-0179</t>
  </si>
  <si>
    <t>MINEC-2020-0180</t>
  </si>
  <si>
    <t>MINEC-2020-0181</t>
  </si>
  <si>
    <t xml:space="preserve">El consumo de galones de combustible en 2019 por mes y año.  Y de enero a julio 2020. Consumo nacional en otras palabras cual es la factura petrolera de El Salvador es para una tesis universitaria. </t>
  </si>
  <si>
    <t>Amablemente solicito su apoyo para la gestión y obtención de 35 indicadores económico - financieros, correspondientes a los 14 municipios del AMSS y 37 municipios aledaños al AMSS esto para el período del 2018 al 2020, segregado por municipio y total nacional; todo ello detallado en el documento de la solicitud en adjunto</t>
  </si>
  <si>
    <t>Estimados, quisiera solicitar los siguientes datos:
- Microdatos de la Encuesta de Hogares de Propósitos Múltiples de los años 2018 y 2019 junto con sus
diccionarios y documentos relacionados</t>
  </si>
  <si>
    <t>IPC de medicamentos desagregados por subcategorías de medicamentos para los meses de abril a junio del 2020.</t>
  </si>
  <si>
    <t xml:space="preserve">Yo quiero realizar un Informe para la ONG Mujeres Transformando sobre la violencia contra las mujeres, para poder realizarlo necesito la base de datos de los siguientes informes: 
Informe semestral sobre hechos de violencia contra las mujeres, El Salvador de Enero a junio 2019.
Informe sobre hechos de violencia contra las mujeres, El Salvador 2018
Informe Semestral sobre hechos de violencia contra las mujeres, el Salvador de Enero a junio 2018.
Informe sobre hechos de violencia contra las mujeres, El Salvador 2016 y 2017.
Informe sobre hechos de violencia contra las mujeres, El Salvador 2015.
Que es información generada por DIGESTYC. 
</t>
  </si>
  <si>
    <t xml:space="preserve">Información estadística sobre la dependencia económica de las mujeres a los hombres en El Salvador, pido los datos más recientes. En concreto, cuántas mujeres en El Salvador dependen económicamente de los hombres.
</t>
  </si>
  <si>
    <t>Tengo entendido que se puede solicitar información del IPC e IPP por esta vía, por lo cual, les solicito por favor, si me
podrían compartir la data del Índice de precios al consumidor (IPC) e índice de precios al productor (IPP), del año 2019, de
forma mensual y desagregando ramas de la actividad económica en 8 dígitos, para ambos índices.</t>
  </si>
  <si>
    <t>Solicito la boleta de la Encuesta de Hogares para propósitos múltiples (EHPM) del año 2019, en formato de pdf.</t>
  </si>
  <si>
    <t>Solicito la siguiente información: 1) Copia de la hoja de vida del señor Juan Carlos Salmán Dueñas, Director General de Estadísticas y Censos. 2) Copia de títulos académicos de Educación Superior y copias de diplomas de otros estudios que el señor Salmán Dueñas haya obtenido, incluyendo en instituciones extranjeras. En caso de no tener título universitario, se solicita copia de documento que respalde el último nivel o grado académico alcanzado por el referido funcionario. 3) Justificación legal que ampara el nombramiento como funcionario, es decir, el acuerdo de nombramiento en el cargo y los requisitos legales exigidos para ser nombrado en el mismo, en caso de que los hubiere.</t>
  </si>
  <si>
    <t>Se solicita a la DIGESTYC los datos actualizados a diciembre de 2019 del REGISTRO ÚNICO DE VÍCTIMAS Y FAMILIARES DE VÍCTIMAS DE GRAVES VIOLACIONES A LOS DERECHOS HUMANOS EN EL CASO DE EL MOZOTE Y LUGARES ALEDAÑOS de acuerdo a una tabla que especifique el tipo de víctimas por cada lugar de la sentencia u otros, desglosado por sexo (se anexa tabla porque este formulario no facilita la extensión de redacción) Además, se solicita las actas de reuniones sostenidas, de octubre 2012 a diciembre 2019, de la mesa de trabajo con la Asociación Promotora de Derechos Humanos de El Mozote (APDHEM) y/o actores locales y nacionales, realizadas para la coordinación y seguimiento de las acciones implementadas en el marco del decreto ejecutivo 53/2016 y el cumplimiento de la sentencia de la Corte IDH en el caso de las masacres de El Mozote y lugares aledaños vs. El Salvador.</t>
  </si>
  <si>
    <t xml:space="preserve">Habitantes por municipio y zona en el departamento de Morazán
Ejemplo: Municipio de San Francisco Gotera Total, habitantes xxxxxx.
Colonia Morazán xxxxxxx habitantes.
Colonia Los Almendros xxxx habitantes.
Barrio La Cruz xxxxx habitantes.
Cantón X, xxxxx habitantes Etc.
</t>
  </si>
  <si>
    <t>No subsano a la prevención</t>
  </si>
  <si>
    <t>MINEC-2020-0182</t>
  </si>
  <si>
    <t>MINEC-2020-0183</t>
  </si>
  <si>
    <t>MINEC-2020-0184</t>
  </si>
  <si>
    <t>MINEC-2020-0185</t>
  </si>
  <si>
    <t>MINEC-2020-0186</t>
  </si>
  <si>
    <t>MINEC-2020-0187</t>
  </si>
  <si>
    <t>MINEC-2020-0188</t>
  </si>
  <si>
    <t>MINEC-2020-0189</t>
  </si>
  <si>
    <t>MINEC-2020-0190</t>
  </si>
  <si>
    <t>MINEC-2020-0191</t>
  </si>
  <si>
    <t>MINEC-2020-0192</t>
  </si>
  <si>
    <t>MINEC-2020-0193</t>
  </si>
  <si>
    <t>MINEC-2020-0194</t>
  </si>
  <si>
    <t>MINEC-2020-0195</t>
  </si>
  <si>
    <t>MINEC-2020-0196</t>
  </si>
  <si>
    <t>MINEC-2020-0197</t>
  </si>
  <si>
    <t>MINEC-2020-0198</t>
  </si>
  <si>
    <t>MINEC-2020-0199</t>
  </si>
  <si>
    <t>MINEC-2020-0200</t>
  </si>
  <si>
    <t>MINEC-2020-0201</t>
  </si>
  <si>
    <t>MINEC-2020-0202</t>
  </si>
  <si>
    <t>El motivo de la presente es para, de la manera más atenta, solicitar a la instancia que usted representa la
información que se detalla a continuación:
a) Cantidad de exportaciones de productos de confección durante 1 marzo al 1 de junio de 2019 y la Cantidad de
exportaciones de productos de confección comparando 1 marzo al 1 de junio de 2020.</t>
  </si>
  <si>
    <t xml:space="preserve">Por este medio solicito la información siguiente:
1) Copia simple del documento mediante el cual se creó el Tribunal de Eliminación de Barrera Burocráticas; y el periódico oficial mediante el cual se publicó; que regula la Ley de Eliminación de Barrera Burocráticas.
2) La dirección donde está funcionando el Tribunal de Eliminación de Barrera Burocráticas, sus correos electrónicos, teléfonos y los servicios que está prestado a la población.
La información solicitada la solicito conforme a la Ley de Acceso a la Información Pública.
</t>
  </si>
  <si>
    <t xml:space="preserve">Podría brindarme información acerca de los gastos generados por importación e ingresos generados por las exportaciones de productos en el sector agrícola mensualmente desde enero del 2018 hasta la fecha.
</t>
  </si>
  <si>
    <t xml:space="preserve">El motivo de la presente es para, de la manera más atenta, solicitar a la instancia que usted representa la información que se detalla a continuación: 
a) Un listado en formato base de datos con la cantidad de zonas francas en el país hasta el 10 de agosto de 2020. Este debe incluir la ubicación exacta de cada una. 
b) Un listado de todos los comercios ubicados en cada zona franca hasta el 10 de agosto de 2020. Este debe incluir la ubicación del comercio, nombre de comercio, nombre del representante legal del comercio. 
c) Un listado de todas las maquilas con beneficios fiscales hasta el 10 de agosto de 2020. Este debe incluir nombre comercial, nombre del representante legal y ubicación. 
d) Un listado de todos los países a los que las maquilas exportaron durante enero a diciembre de 2019. Este listado debe ir ordenado en forma descendente desde el mayor exportador al menor y debe incluir la cantidad de exportaciones por país.
</t>
  </si>
  <si>
    <t xml:space="preserve">A través de la presente, amablemente le solicito, conforme al artículo 66 de la Ley de Acceso a la Información Pública (LAIP) y el artículo 71 de la Ley de Procedimientos Administrativos (LPA), el detalle de la siguiente documentación: 
1. El detalle del cargo que actualmente ocupa la servidora pública Alicia María Alvarenga Barrios dentro de ese Ministerio, con enunciación de los siguientes elementos: a) la denominación del cargo o plaza; b) la fecha en la cual ingresó; c) la copia del acuerdo, contrato o nombramiento por el cual se encuentra en el cargo vigente y; d) el salario mensual de dicha servidora pública.
2. Copia electrónica de la hoja de vida y de los atestados que la soportan de la servidora pública Alicia María Alvarenga Barrios, según la propia hoja de vida que obre en ese Ministerio.
3. Copia electrónica del proceso de selección y contratación por el cual se nombró en el cargo actual a la servidora pública Alicia María Alvarenga Barrios, dentro de ese Ministerio, con indicación de cada una de las fases seguidas y la respectiva documentación que la respalde. 
4. El detalle de los nombres y cargos de los servidores públicos que son subalternos, directos o indirectos, a la fecha de esta solicitud, de la servidora pública Alicia María Alvarenga Barrios. 
5. Copia electrónica de TODOS los correos electrónicos, enviados y recibidos, por la servidora pública Alicia María Alvarenga Barrios, en el periodo comprendido entre los meses de marzo de 2020 a la fecha de esta solicitud. 
6. Copia electrónica de todos los requerimientos efectuados por esa Oficial de Información para la tramitación de este procedimiento administrativo, y sus consiguientes respuestas.
</t>
  </si>
  <si>
    <t xml:space="preserve">Registro de empresas en el rubro textil y la confección por departamento. Registro general de empresas con número de empleados de 10 en adelante por departamento. </t>
  </si>
  <si>
    <t>Por este medio, solicito la siguiente información relativa al número de empresas que funcionan en El Salvador, bajo el régimen de zonas francas en los años 2018, 2019 y enero/junio 2020.
El Número de personas que están empleadas en el régimen de zonas francas en El Salvador, en los años 2018, 2019 y enero/junio 2020, desagregadas por sexo, departamento y año.
El Número de personas que están empleadas en las maquilas en El Salvador, en los años 2018, 2019 y enero/junio 2020, desagregadas por sexo, departamento y año.</t>
  </si>
  <si>
    <t>Datos estadísticos de cuantas empresas distribuidoras o comercializadoras de repuestos automotrices hay en El Salvador, la información más actualizada a la fecha.</t>
  </si>
  <si>
    <t xml:space="preserve">Directorio de empresas y establecimientos, grande, mediana, pequeña, y micro empresa a nivel nacional, departamental y municipal. Base de datos utilizados en la Encuesta de Hogares y Própositos Múltiples del año 2019. </t>
  </si>
  <si>
    <t xml:space="preserve">En la nota anexa dirigida por el ex Ministro de Economía a OPIC de fecha 21 de julio de 2017 se hace mención
a una carta de fecha 31 de mayo de 2017 en la cual aparentemente se contiene el procedimiento operativo del
acuerdo firmado por el GOES el 29 de enero de 1960. La presente solicitud es para obtener una copia de
dicha carta. </t>
  </si>
  <si>
    <t xml:space="preserve"> solicito
los siguientes datos:
1. Número de personas con nacionalidad venezolana que se encuentren trabajando en el Ministerio
de Economía durante el 2018, 2019 y lo que va de enero a agosto de este 2020.
2. Detallar el estado laboral en que se encuentran las personas del apartado 1, es decir, si son plazas
temporales o permanentes.
3- Del total de las personas venezolanas que se encuentran trabajando especificar el cargo que
utilizan.</t>
  </si>
  <si>
    <t>El motivo de mi correo es para solicitarle la versión Publica de las Actas de Sesiones Ordinarias y Extraordinarias del Comité Técnico Consultivo de Firma Electronica, todas las actas; no omito manifestar que esta información ya fue solicitada antes por otro ciudadano en el proceso referencia 2020-  0140, resolviendo su persona el envio de esta información, por lo que solicito me sea proporcionada.</t>
  </si>
  <si>
    <t>Población total de los cantones(San José de la Luna, El achiotal, el porvenir, las isletas y San Marcelino)
del municipio de San Pedro Masahuat , cantón San Antonio los Blancos del municipio de San Luis la
Herradura, Cantón San Marcos Jiboa del municipio de San Luis Talpa, del año 2020 (o la versión más actualizada) ,
que además los datos se encuentren disgregados por: género (masculino y femenino), grupo etario (1 año, 2- 3,
4- 6, 7- 9, 10 -12, 13-15 16-17, 18-20, 20-24, 25-29, 30-34, 35-39, 40-44, 45-49, 50-54, 55-59, 60-64, 65-69 y 70 en
adelante) y comunidades o caseríos (según corresponda a cada cantón). Adjunto imagen de referencia</t>
  </si>
  <si>
    <t xml:space="preserve">Quisiera disponer de forma electrónica del decreto ejecutivo, y su publicación respectiva en el Diario Oficial de:
ACUERDO EJECUTIVO 945, del Órgano Ejecutivo en el Ramo de Economía, de fecha 21 de septiembre de 2007, en donde se le conceden beneficios y exenciones contempladas en letras a), b), c), d), e), y, f), de la ley de Zona Francas Industriales y de Comercialización, a la sociedad PETTANATI CENTRO AMERICA, SOCIEDAD ANONIMA DE CAPITAL VARIABLE.
</t>
  </si>
  <si>
    <t>1- ¿Qué porcentaje del PIB representan los ingresos por Turismo en el país entre los años 2018-2019?</t>
  </si>
  <si>
    <t>1. Edad promedio de los hombres y mujeres en el sector laboral a nivel nacional, información desagregada por zona urbana y rural. Información anual desagregada de los últimos cinco años.
2. Información cuantitativa a nivel nacional en los últimos cinco años sobre àreas de trabajo en las que predominan los hombres y en las que predominan las mujeres.
3. Información cuantitativa por número de casos denunciados anualmente. Existen casos reportados por hombres sobre acoso laboral denunciados por hombres. Información desagregada por persona acosadora hombre y persona acosadora mujer donde la víctima es hombre.
4. Información cuantitativa de mujeres y hombres denunciados anualmente en los últimos cinco años como acosadores o acosadoras laborales. ¿Información desagregada por sector de la economía y por sector privado y público? Si existe ¿cuál es su estadística? Cantidad de estos casos resueltos y pendientes aún de resolver.
5. Información cuantitativa a nivel nacional de desempleo. Información desagregada por sexo, edad, zona urbana o rural.
6. Cantidad de casos denunciados por brecha salarial (trabajos que son remunerados diferencialmente para mujeres y hombres a pesar de desarrollar las mismas actividades y en los que las mujeres reciben una menor remuneración) en los últimos cinco años. Información desagregada por sector de la economía y sector público y privado</t>
  </si>
  <si>
    <t>1. ¿Cuáles son los canales de comercialización del bálsamo en el país?
2. Cantidad de empresas registradas en comercialización de bálsamo
3. ¿Cuál ha sido el aporte económico generado al país por la comercialización del bálsamo o productos relacionados a ello en los últimos 2 años?
4. Cifras de exportación de productos derivados del bálsamo de los últimos 5 años.,</t>
  </si>
  <si>
    <t xml:space="preserve">El motivo de la presente es para, de la manera más atenta, solicitar a la instancia que usted representa la información que se detalla a continuación:
Número de agencias privadas o patrones registrados como personas jurídicas registradas en las estadísticas de su institución que ofrecen la contratación de servicio de empleadas domésticas desde el año 2016 a lo que va del año 2020.
</t>
  </si>
  <si>
    <t xml:space="preserve">Cual fue el procedimiento realizado en dicha denuncia por la súper intendencia de obligaciones mercantiles en mi denuncia. 
II. Cuál es el estado actual del procedimiento que habilito mi denuncia 
III. Si hay resolución final y que se determinó en contra de la sociedad denunciada 
la información que solicito pido exclusivamente enviarla al correo electrónico ya referido al inicio de esta solicitud, adjunto documento de respuesta sobre lo que pedí a la superintendencia de competencia como muestra de lo cual solicito 
IV. Comisiono al licenciado LUIS ALBERTO MAGAÑA ESTRADA y a la señora ANA GLORIA HENRIQUEZ, a efecto puedan notificarse. Y recibir cualquier tipo de documentación y certificaciones, sobre la información que solicito. 
</t>
  </si>
  <si>
    <t xml:space="preserve">Informes de consultorías para el Gobierno de El Salvador de:
• Pablo Spiller y Law &amp; Economics Consulting Group, Inc. “A Competitive Electricity Sector in El Salvador
(1996)
• Larry Ruff “Restructuring the El Salvador Electricity Sector: Review of the Proposed General Law of
Electricity” (1996)
• Jan Moen “Review of the Energy Law and Regulation in El Salvador” (1996)
</t>
  </si>
  <si>
    <t xml:space="preserve"> Listado de proveedores farmacéuticos inscritos en el ministerio de economía. </t>
  </si>
  <si>
    <t>Tratados Comerciales</t>
  </si>
  <si>
    <t>SOM</t>
  </si>
  <si>
    <t>GACI</t>
  </si>
  <si>
    <t>MINEC-2020-0203</t>
  </si>
  <si>
    <t>MINEC-2020-0204</t>
  </si>
  <si>
    <t>MINEC-2020-0205</t>
  </si>
  <si>
    <t>MINEC-2020-0206</t>
  </si>
  <si>
    <t>MINEC-2020-0207</t>
  </si>
  <si>
    <t>MINEC-2020-0208</t>
  </si>
  <si>
    <t>MINEC-2020-0209</t>
  </si>
  <si>
    <t>MINEC-2020-0210</t>
  </si>
  <si>
    <t>MINEC-2020-0211</t>
  </si>
  <si>
    <t>MINEC-2020-0212</t>
  </si>
  <si>
    <t>MINEC-2020-0213</t>
  </si>
  <si>
    <t>MINEC-2020-0214</t>
  </si>
  <si>
    <t>MINEC-2020-0215</t>
  </si>
  <si>
    <t>MINEC-2020-0216</t>
  </si>
  <si>
    <t>MINEC-2020-0217</t>
  </si>
  <si>
    <t>MINEC-2020-0218</t>
  </si>
  <si>
    <t>MINEC-2020-0219</t>
  </si>
  <si>
    <t>MINEC-2020-0220</t>
  </si>
  <si>
    <t>MINEC-2020-0221</t>
  </si>
  <si>
    <t>MINEC-2020-0222</t>
  </si>
  <si>
    <t>MINEC-2020-0223</t>
  </si>
  <si>
    <t>MINEC-2020-0224</t>
  </si>
  <si>
    <t>MINEC-2020-0225</t>
  </si>
  <si>
    <t>MINEC-2020-0226</t>
  </si>
  <si>
    <t>MINEC-2020-0227</t>
  </si>
  <si>
    <t>MINEC-2020-0228</t>
  </si>
  <si>
    <t>MINEC-2020-0229</t>
  </si>
  <si>
    <t>MINEC-2020-0230</t>
  </si>
  <si>
    <t>MINEC-2020-0231</t>
  </si>
  <si>
    <t>MINEC-2020-0232</t>
  </si>
  <si>
    <t>MINEC-2020-0233</t>
  </si>
  <si>
    <t>MINEC-2020-0234</t>
  </si>
  <si>
    <t>MINEC-2020-0235</t>
  </si>
  <si>
    <t>MINEC-2020-0236</t>
  </si>
  <si>
    <t>MINEC-2020-0237</t>
  </si>
  <si>
    <t>MINEC-2020-0238</t>
  </si>
  <si>
    <t>MINEC-2020-0239</t>
  </si>
  <si>
    <t>MINEC-2020-0240</t>
  </si>
  <si>
    <t>MINEC-2020-0241</t>
  </si>
  <si>
    <t>MINEC-2020-0242</t>
  </si>
  <si>
    <t>Informe del consultor Manuel Dussan “Diagnóstico preliminar del mercado mayorista.Informe final” del 20 de diciembre de 2003.
Informe del consultor Manuel Dussan “Opciones para el diseño conceptual del mercadomayorista” del 21 de marzo de 2004.</t>
  </si>
  <si>
    <t xml:space="preserve"> Base de datos de la encuesta de hogares de propósitos múltiples</t>
  </si>
  <si>
    <t>Listado de proveedores de servicio de certificación acreditados por la unidad de firma electrónica.
- Listado de proveedores de almacenamiento acreditados por la unidad de firma electrónica.
- Documento de estudio del avance de implementación de la ley de firma electrónica a nivel nacional, si existe tal documento.
- Listado de instituciones públicas o privadas que implementan la firma electrónica, si existe tal documento.
- Documento del impacto de la ley electrónica en la economía salvadoreña, si existe dicho tal documento.”</t>
  </si>
  <si>
    <t>Nombre y rubro económico de empresas privadas establecidas en 10 municipios del país, los cuales son:Chalatenango (Chalatenango, Nueva Concepción), Santa Ana (Coatepeque), Cabñas (Ilobasco, Sensuntepeque), Morazan (San Francisco Gotera, Guatajiagua, Sensembra), La Unión (La Unión, Conchagua).</t>
  </si>
  <si>
    <t>En calidad de estudiante de la carretera de Mercadotecnia de la Universidad Tecnológica de El Salvador, solicito me proporcione listado de las agencias publicitarias dela zona central del país con número de teléfono, dirección, correo electrónico. La información es para fines académicos.</t>
  </si>
  <si>
    <t>“Base de los emprendedores (micro, pequeña y mediana empresa)</t>
  </si>
  <si>
    <t>Registro de las empresas dedicadas a la panadería y cafetería registradas anualmente en el periodo 2010-2019, incluyendo la información del número de todas las cafeterías y pastelerías en El Salvador.</t>
  </si>
  <si>
    <t xml:space="preserve">De acuerdo y haciendo uso de las siguientes clausulas: CLAUSULA No. 94.- COMUNICACIÓN y CLAUSULA No. 90.- SOLUCIONES DE QUEJAS Y CONFLICTOS, vengo a solicitarle y por acuerdo de junta directiva se nos entregue la siguiente información certificada y foliada.
1- Aumentos o incrementos de salarios de julio a diciembre 2019. y de enero a septiembre 2020. 
2- Solicitud o oficio con número de referencia enviada del Ministerio de Economía a Ministerio de Hacienda a la Dirección General del presupuesto 
3- Justificación técnica, presupuesto de cual será financiado el aumento de salarios. 
4- Si los aumentos se realizaron economías salarias de plazas vacantes indicar el lugar a la que pertenece: gerencia, dirección, unidad que pertenece nombre de la plaza y el salario. 
5- Respuesta del Ministerio de Hacienda al Ministerio de Economía en la cual Autoriza para celebrar contratos de servicios personales para realizar el aumento de salarios, si el presupuesto utilizado es de plazas vacantes. Nombre de la plaza a utilizar a la unidad, gerencia o dirección que pertenece, UNIDAD PRESUPUESTARIA Y LÍNEA DE TRABAJO. 
6- Fecha en la cual es efectivo el incremento o aumento de salarios.
</t>
  </si>
  <si>
    <t>Listado y/o nombres de todas las personas naturales y jurídicas beneficiadas por el programa de exención del pago de impuestos en virtud de la Ley de Zonas francas, entre 2016 y junio 2020, desagregados por: nombre del beneficiario, año de aplicación del beneficio, sector al que pertenece el beneficiario, actividad a la que se dedica el beneficiario, fecha de acuerdo que lo certifica como beneficiario (si aplica), número de acuerdo (si aplica), monto del beneficio otorgado. Proporcionar en formato Excel u hoja de cálculo, si es posible.</t>
  </si>
  <si>
    <t>Deseo conocer el costo mensual que le genera al Ministerio de Economía el mantenimiento de la página web oficial de la institución y quiénes son los encargados de administrarla, esto con finalidades académicas para un trabajo que desarrollo en la Cátedra de Políticas informativas en la Universidad de El Salvador.</t>
  </si>
  <si>
    <t xml:space="preserve">       </t>
  </si>
  <si>
    <t xml:space="preserve">Respetuosamente y por este medio solicito a través de ustedes, información que lleva la superintendencia de obligaciones mercantiles (SOM), la cual es la siguiente: 
La nómina de las empresas (sociedades mercantiles o empresas de comerciante individual), que fueron sancionadas por incumplimiento en la aplicación de la normativa técnico-contable para los años 2017-2018-2019 y 2020.
</t>
  </si>
  <si>
    <t>Información disponible de la exportación y producción local de segmentos que puedan llevar empaque de cartón tales como: Alimentos, bebidas con y sin alcohol, agroindustria, farmacéuticos, alimentos para mascotas, productos químicos, maquilas y textiles, productos de belleza, producto de higiene y cuidado personal, productos de papel, tabaco, calzado, herramientas pequeñas, etc. Conocer también reportes de la industria del cartón.</t>
  </si>
  <si>
    <t xml:space="preserve">1. Busco estadísticas acerca de la empresas establecidas en el pais que me permitan ir segmentando ya sea por rubro, tamaño de la empresa y ubicación (departamento del pais).
2. Conocer cules son lo criterios para segmentar las epresas en micro, pequeña, mediana y grande
</t>
  </si>
  <si>
    <t xml:space="preserve">De acuerdo y haciendo uso de las siguientes clausulas: Clausula No. 94.- comunicación y clausula No. 90.- soluciones de quejas y conflictos, vengo a solicitarle y por acuerdo de junta directiva se nos entregue la siguiente información certificada y foliada. 
1- Refrenda del nombramiento del personal del ministerio de economía y sus dependencias DIGESTYC Y CENADE del año 2019 y 2020 y el tipo de contratación por ley de salarios y contrato administrativos.
</t>
  </si>
  <si>
    <t>La base de datos sobre información estadística de las empresas comerciales que se dedican a la venta de electrodomésticos en el Centro Histórico de San Salvador.</t>
  </si>
  <si>
    <t xml:space="preserve">De acuerdo y haciendo uso de las siguientes clausulas: CLAUSULA No. 94.- COMUNICACIÓN y CLAUSULA No. 90.- SOLUCIONES DE QUEJAS Y CONFLICTOS, vengo a solicitarle y por acuerdo de junta directiva se nos entregue la siguiente información certificada y foliada. 
1- Informe de las plazas vacantes de junio a diciembre 2019, de enero a septiembre del 2020, 
2- Nombre de la plaza y cargo funcional y nominal. 
3- Salario. 
4- Tipo de contratación ley de salario o contrato administrativo, de secretaria de estado plan maestro, CENADE Y DIGESTYC. 
5- Nombre a la unidad, Gerencia o dirección a la que pertenece la plaza vacante. 
6- Si alguna plaza vacante está en proceso de asignación indicar a la unidad gerencia y dirección a la que pertenece. 
7- Instancia en que se encuentran el proceso de la plaza en comento del numeral número seis.
</t>
  </si>
  <si>
    <t>Se me brinde información sobre todos los inmuebles propiedad de la Institución donde se detalle lugar de ubicación, tamaño de cada propiedad y costo estimado de cada inmueble, también seme señale la información de los inmuebles que no están siendo ocupados o que se encuentran en desuso.</t>
  </si>
  <si>
    <t xml:space="preserve">Reciban un cordial saludo. Por este medio quisiera solicitar la siguiente información relacionada al uso del Fondo de Protección Civil, Prevención y Mitigación de Desastres (FOPROMID): 
1. Copia de los informes de liquidación de los fondos del FOPROMID utilizados por el Ministerio de Economía durante la emergencia decretada por la pandemia de Covid-19, de acuerdo a lo establecido en el artículo 7 de la ley de creación de dicho fondo (Decreto Legislativo Nº778 de fecha 18 de agosto de 2005) y en el artículo 9 del Reglamento de esa misma ley (Decreto Ejecutivo Nº11 de fecha 14 de mayo de 2010).
</t>
  </si>
  <si>
    <t>Listado detallado de empresas mercantiles registradas en el sector comercio.</t>
  </si>
  <si>
    <t>Base de datos mercantil, segmento de comercio.-</t>
  </si>
  <si>
    <t>Solicito atentamente, el perfil de funciones del colaborador técnico II,  de DIGESTYC, así como también el perfil de funciones del supervisor de brigada.</t>
  </si>
  <si>
    <t>La base de datos de todos los despachos contables ubicados en Colonia Flor Blanca, San Salvador.</t>
  </si>
  <si>
    <t>Solicito bases de datos de la encuesta de hogares de propósito multiple EHPM de los años 2016 y 2017; con el objetivo de realizar un proyecto universitario de carácter tecnológico a través de esas bases de datos para el uso de programas de bases de datos.</t>
  </si>
  <si>
    <t>Como estudiantes de la carrera de contabilidad estamos en proceso de graduación y para realizar una encuesta necesitamos tener la base de datos de la muestra por lo cual solicitamos listado de cuáles son los grandes contribuyentes del municipio de San Salvador.</t>
  </si>
  <si>
    <t>El perfil nominal de la plaza colaborador técnico II</t>
  </si>
  <si>
    <t>Como realizar trámite para autorización de firma electrónica, para jefe del Registro Familiar de la Alcaldía Municipal de Sonsonate.</t>
  </si>
  <si>
    <t>El motivo de escribirle es para realizar una petición sobre la base de datos de los grandes contribuyentes del Municipio San Salvador, San Salvador.</t>
  </si>
  <si>
    <t xml:space="preserve">El motivo de la presente es para solicitarle lo siguiente:
De la Encuesta de Hogares de Propósitos Múltiples de los siguientes en los años 2015,
2016, 2017, 2018 y 2019; necesito saber –por cada año indicado– las cantidades de
Población de 4 a 18 años que nunca han asistido a un centro de enseñanza por sexo,
Según los siguientes niveles de desagregación:
1. 7 rangos de edades:
a. de 4 a 6 años;
b. de 7 a 9 años;
c. de 10 a 12 años;
d. de 13 a 15 años;
e. de 16 a 17 años y
f. 18 años.
2. Causas de no asistencia a clases:
a. Necesita trabajar;
b. causas del hogar,
c. muy caro,
d. por enfermedad,
e. discapacidad,
f. los padres no quieren,
g. por la edad,
h. finalizó sus estudios,
i. no existe escuela cercana,
j. no le interesa;
k. Repite mucho
l. Quehaceres domésticos
m. Escuela inhabilitada por terremotos
n. No hay escuelas para adultos
o. Por embarazo
p. Por maternidad
q. Otros
r. Inseguridad.
3. Por zona geográfica: urbana, rural y total
4. Por sexo: hombres y mujeres. 
5. Condición de pobreza monetaria: Pobre; pobre relativo, pobre extremo y no pobre. 
Se solicita que dicha información pueda ser proporcionada en formato de base de datos (una línea por cada registro), en un archivo de Microsoft Excel. Pueden auxiliarse de la Gerencia de Estadísticas Sociales de la Dirección General de Estadística y Censos.
</t>
  </si>
  <si>
    <t xml:space="preserve">Información sobre el consumo de mermelada en el salvador, porcentajes de los últimos 5 años de ser posible
Cantidad en kilogramos y datos de cuánta población la consume.
</t>
  </si>
  <si>
    <t>Registro de empresas publicas y privadas por sector/industria del 2010 al 2020. Registro de empresas publicas y privadas que han cerrado por sector/industria del 2010-2020. Empleados del sector publico y privado por sector/industria del 2010 al 2020. Importaciones y exportaciones del El Salvador del 2010 al 2020</t>
  </si>
  <si>
    <t>Plazas existentes en el departamento de Unidades Económicas separadas por ocupadas y vacantes</t>
  </si>
  <si>
    <t>La base de datos sobre información estadística de las empresas Industriales textiles ubicadas en el municipio de San Juan Opico departamento La Libertad</t>
  </si>
  <si>
    <t> La venta en El Salvador de la Harina de Maíz molida para la elaboración de tortillas.</t>
  </si>
  <si>
    <t>En virtud del artículo 66 de la Ley de Acceso a la Información Pública y artículo 3 No. 3 de la Ley de Procedimientos Administrativos presento escrito solicitando acceso a información pública consistente en lo siguiente: Facilitar información relacionada al destino de los bonos de compensación para contención del COVID-19 de US$300.00 (Trescientos dólares de los Estados Unidos de América) comprendidos en el Decreto Ejecutivo Número 12 de fecha 21 de marzo de 2020, publicado en el Diario Oficial Número 59, Tomo Número 426 de misma fecha (Artículo 7); y Decreto Legislativo Número 608 de fecha 26 de marzo de 2020, publicado en el Diario Oficial Número 63, Tomo Número 426 de misma fecha. La información que se requiere es la siguiente: a) Explicación sobre el origen de los fondos, es decir, ¿se obtuvo el dinero por parte de la gestión de fondos autorizados por la Asamblea Legislativa a través del D.L. 608?, ¿se realizó modificación presupuestaria de alguna institución o fondo gubernamental para cubrir la entrega de los bonos? b) Monto total de lo destinado a la población meta por medio de los bonos; c) Cantidad de la población meta beneficiada con la entrega de los bonos; Solicito que en defecto de facilitar el acceso a informes o documentos oficiales que puedan calificarse como información reservada por otro tipo de información en ellos contemplada, se reitera que lo que se requiere conocer son los puntos antes señalados, puesto que otra información contenida en informes o documentos oficiales puede calificarse como información reservada de conformidad al Artículo 19 f), g) y h) de la Ley de Acceso a la Información Pública.</t>
  </si>
  <si>
    <t>Base de datos de las pequeñas empresas constituidas bajo el régimen de Sociedades Anónimas de Capital Variable del sector servicio de la Colonia Médica del Municipio de San Salvador</t>
  </si>
  <si>
    <t>Datos estadísticos de jefaturas de hogar, desagregado por sexo, rangos de edad, departamento, municipio, año. Período enero a diciembre de 2017, 2018, 2019, enero a junio 2020. Favor enviar en formato Excel. Información DIGESTYC</t>
  </si>
  <si>
    <t>Datos estadísticos de Igualdad Laboral, desagregado por sexo, rangos de edad, departamento, municipio, sector laboral, año. Período enero a diciembre de 2017, 2018, 2019, enero a junio 2020. Favor enviar en formato Excel. Datos DIGESTYC</t>
  </si>
  <si>
    <t>Datos estadísticos de participación laboral, desagregada por sexo, rangos de edad, departamento, municipio, sector laboral, año. Período enero a diciembre de 2017, 2018, 2019, enero a junio 2020. Favor enviar en formato Excel. Información DIGESTYC.</t>
  </si>
  <si>
    <t>Quisiera solicitar información para uso universitario en la elaboración de un trabajo de graduación para la carrera ingeniería, solicito la información de producción anual de bebidas (naturales, embotelladas, procesadas) puede ser un dato de producción anual de bebidas en general medido en kilogramos o litros o toneladas cualquier medida volumétrica o de peso puede ser entre el año 2010 y 2019 o los años que tenga a su disposición</t>
  </si>
  <si>
    <t xml:space="preserve">Redireccionada </t>
  </si>
  <si>
    <t>No subsano</t>
  </si>
  <si>
    <t xml:space="preserve">ampliación de plazo </t>
  </si>
  <si>
    <t>UAIP</t>
  </si>
  <si>
    <t>Dirección Nacional de Inversiones</t>
  </si>
  <si>
    <t>Gerencia de Informática</t>
  </si>
  <si>
    <t>Dirección de Talento Humano</t>
  </si>
  <si>
    <t>Dirección de Administración</t>
  </si>
  <si>
    <t xml:space="preserve">Unidad Financiera </t>
  </si>
  <si>
    <t xml:space="preserve">Dirección de Talento Humano </t>
  </si>
  <si>
    <t>Unidad de Inteligencia y Política Económica</t>
  </si>
  <si>
    <t>MINEC-2020-0243</t>
  </si>
  <si>
    <t>MINEC-2020-0244</t>
  </si>
  <si>
    <t>MINEC-2020-0245</t>
  </si>
  <si>
    <t>MINEC-2020-0246</t>
  </si>
  <si>
    <t>MINEC-2020-0247</t>
  </si>
  <si>
    <t>MINEC-2020-0248</t>
  </si>
  <si>
    <t>MINEC-2020-0249</t>
  </si>
  <si>
    <t>MINEC-2020-0250</t>
  </si>
  <si>
    <t>MINEC-2020-0251</t>
  </si>
  <si>
    <t>MINEC-2020-0252</t>
  </si>
  <si>
    <t>MINEC-2020-0253</t>
  </si>
  <si>
    <t>MINEC-2020-0254</t>
  </si>
  <si>
    <t>MINEC-2020-0255</t>
  </si>
  <si>
    <t>MINEC-2020-0256</t>
  </si>
  <si>
    <t>MINEC-2020-0257</t>
  </si>
  <si>
    <t>MINEC-2020-0258</t>
  </si>
  <si>
    <t>MINEC-2020-0259</t>
  </si>
  <si>
    <t>MINEC-2020-0260</t>
  </si>
  <si>
    <t>MINEC-2020-0261</t>
  </si>
  <si>
    <t>MINEC-2020-0262</t>
  </si>
  <si>
    <t>MINEC-2020-0263</t>
  </si>
  <si>
    <t>MINEC-2020-0264</t>
  </si>
  <si>
    <t>MINEC-2020-0265</t>
  </si>
  <si>
    <t>MINEC-2020-0266</t>
  </si>
  <si>
    <t>MINEC-2020-0267</t>
  </si>
  <si>
    <t>MINEC-2020-0268</t>
  </si>
  <si>
    <t>MINEC-2020-0269</t>
  </si>
  <si>
    <t>MINEC-2020-0270</t>
  </si>
  <si>
    <t>MINEC-2020-0271</t>
  </si>
  <si>
    <t>MINEC-2020-0272</t>
  </si>
  <si>
    <t>MINEC-2020-0273</t>
  </si>
  <si>
    <t>MINEC-2020-0274</t>
  </si>
  <si>
    <t>MINEC-2020-0275</t>
  </si>
  <si>
    <t>MINEC-2020-0276</t>
  </si>
  <si>
    <t>MINEC-2020-0277</t>
  </si>
  <si>
    <t>MINEC-2020-0278</t>
  </si>
  <si>
    <t>MINEC-2020-0279</t>
  </si>
  <si>
    <t>MINEC-2020-0280</t>
  </si>
  <si>
    <t>MINEC-2020-0281</t>
  </si>
  <si>
    <t>MINEC-2020-0282</t>
  </si>
  <si>
    <t>MINEC-2020-0283</t>
  </si>
  <si>
    <t>MINEC-2020-0284</t>
  </si>
  <si>
    <t>MINEC-2020-0285</t>
  </si>
  <si>
    <t>MINEC-2020-0286</t>
  </si>
  <si>
    <t>MINEC-2020-0287</t>
  </si>
  <si>
    <t>MINEC-2020-0288</t>
  </si>
  <si>
    <t>MINEC-2020-0289</t>
  </si>
  <si>
    <t>MINEC-2020-0290</t>
  </si>
  <si>
    <t>MINEC-2020-0291</t>
  </si>
  <si>
    <t>MINEC-2020-0292</t>
  </si>
  <si>
    <t>MINEC-2020-0293</t>
  </si>
  <si>
    <t>MINEC-2020-0294</t>
  </si>
  <si>
    <t>MINEC-2020-0295</t>
  </si>
  <si>
    <t>Base de datos de las empresas categorizadas como Grandes Contribuyentes del sector comercio del Municipio de Antiguo Cuscatlán.</t>
  </si>
  <si>
    <t>Datos estadísticos de población analfabeta en El Salvador, desagregado por sexo, rangos de edad, departamento, municipio, año.
Período enero a diciembre de 2017, 2018, 2019, enero a junio 2020. Favor enviar en formato Excel. Información DIGESTYC</t>
  </si>
  <si>
    <t>Datos estadísticos de participación política de las mujeres en El Salvador, desagregado por sexo, rangos de edad, departamento, sector, año.
Período enero a diciembre de 2017, 2018, 2019, enero a junio 2020. Favor enviar en formato Excel. Información DIGESTYC.</t>
  </si>
  <si>
    <t>Datos estadísticos de asistencia escolar en El Salvador, desagregado por sexo, rangos de edad, departamento, área, año.
Período enero a diciembre de 2017, 2018, 2019, enero a junio 2020. Favor enviar en formato Excel. Información DIGESTYC.</t>
  </si>
  <si>
    <t>1. Documentación cuantitativa respecto a los sectores laborales (servicios; comercio, restaurantes y hoteles; establecimientos financieros; industria manufacturera; construcción; transporte, almacenamiento y comunicaciones; agricultura, ganadería, silvicultura y pesca; suministros de electricidad, gas y agua) en que se desempeña la mujer en la sociedad salvadoreña, datos departamentales. (Años 2018, 2019, 2020) 2. Porcentaje de mujeres y de hombres que poseen empleo (Años 2018, 2019 y 2020) 3. Porcentaje de hombres y mujeres que desempeñan un cargo gerencial (Años 2018, 2019 y 2020) 4. Tasa de desempleo por sexo (Años 2018, 2019 y 2020) 5. Información del rango salarial de sexo femenino y masculino.</t>
  </si>
  <si>
    <t>Todos los contratos (sean por servicios profesionales, permanentes y/o de cualquier tipo) celebrados entre el Ministerio de Economía y María Luisa Hayem Brevé en el periodo del 1 de junio de 2019 al 30 de septiembre de 2020.
Recibo mensual de cada pago hecho por el Ministerio de Economía a María Luisa Hayem Brevé en el periodo del 1 de junio de 2019 al 30 de septiembre de 2020.
Forma de financiamiento de cada pago hecho por el Ministerio de Economía a María Luisa Hayem Brevé en el periodo del 1 de junio de 2019 al 30 de septiembre de 2020.</t>
  </si>
  <si>
    <t>Todos los contratos (sean por servicios profesionales, permanentes y/o de cualquier tipo) celebrados entre el Ministerio de Economía y Miguel Ángel Corleto Urey en el periodo del 1 de junio de 2019 al 30 de septiembre de 2020.
Recibo mensual de cada pago hecho por el Ministerio de Economía a Miguel Ángel Corleto Urey en el periodo del 1 de junio de 2019 al 30 de septiembre de 2020.
Forma de financiamiento de cada pago hecho por el Ministerio de Economía a Miguel Ángel Corleto Urey en el periodo del 1 de junio de 2019 al 30 de septiembre de 2020.</t>
  </si>
  <si>
    <t>Por la presente, solicito atentamente acceso a la base de datos y diccionario de variables de la Encuesta de Hogares para Propósitos Múltiples 2019 (última versión). Esta no se encuentra disponible en el sitio web de la DIGESTYC y el Portal de Datos Abiertos se encuentra deshabilitado.
Me dirijo directamente a Uds, quienes me facilitaron resolución a mi solicitud MINEC-2019-0393 en septiembre del año pasado, pues el Sistema de Gestión de Solicitud no se encuentra disponible. Adjunto encontrarán mi DUI tal cual fue solicitado en procedimiento previo.</t>
  </si>
  <si>
    <t xml:space="preserve">Reconocemos lo establecido en el Artículo 3 de la Ley de Fomento Protección y Desarrollo para la Micro y Pequeña Empresa. Donde se establecen los criterios (Número de trabajadores y ventas en términos de salarios mensuales mínimos) para la Micro y Pequeña Empresa.
Sin embargo, quisiéramos saber si cuentan con un documento en el que se establezcan los salarios mensuales mínimos para clasificar a las Medianas y Grandes empresas. Así como los montos en dólares USD considerando el salario mínimo actual para los cuatro segmentos de empresas. 
</t>
  </si>
  <si>
    <t>Como estudiantes de la carrera de contabilidad estamos en proceso de graduación y para realizar una encuesta necesitamos tener la base de datos de la muestra, por lo cual solicitamos listado de los despachos contables ubicados en la colonia escalón de San Salvador.</t>
  </si>
  <si>
    <t>De acuerdo y haciendo uso de las siguientes clausulas: CLAUSULA No. 94.- COMUNICACIÓN y  CLAUSULA No. 90.- SOLUCIONES DE QUEJAS Y CONFLICTOS, vengo a solicitarle y por acuerdo de junta directiva se nos entregue la siguiente información certificada y foliada.
1-      procesos y procedimientos de contrataciones por ley de salarios, contrato administrativos, contratos personales y servicios profesionales de junio a diciembre 2019 y del primero de enero a octubre 2020</t>
  </si>
  <si>
    <t>La base de datos sobre información estadística de las empresas que brindan servicios funerarios ubicados en el municipio de San Salvador departamento San Salvador.</t>
  </si>
  <si>
    <t>Detalle de los hoteles y hostales, ubicados en San Salvador, por cada municipio (Nombre, Dirección, Giro, Activo o Inactivo, Departamento y Municipio de ubicación</t>
  </si>
  <si>
    <t xml:space="preserve">1. Los datos de población salvadoreña de octubre 2019 al 30 de septiembre de 2020 identificando:
a. Demografía 
b. Población económicamente activa ocupada y desocupada. 
c. Costo de la canasta básica 
d. Ingreso promedio de la población salvadoreña.
e. Población con ingresos formales 
f. Población con ingresos informales 
g. Índice de natalidad y mortalidad 
h. Índice de escolaridad 
i. Acceso a servicios básicos 
j. Acceso a vivienda 
k. Datos de la población en pobreza multidimensional 
l. Condiciones de la Niñez y Adolescencia 
2. Datos de afectación de la pandemia provocada por COVID-19 a la población salvadoreña
</t>
  </si>
  <si>
    <t>Sobre la base de dos artículos 1, 2 y 66 de la Ley de Acceso a la Información Pública que garantiza a las personas el derecho a conocer la información relacionada al quehacer de las instituciones, y de los empleados públicos en cuanto a la toma de decisiones y uso de los recursos del estado, a usted solicito:
Se me proporcione información en cuanto a: si se ha iniciado el trámite respectivo en la Unidad de Firma Electrónica de este ministerio,  establecido el artículo 44 de la Ley de Firma Electrónica, por parte de alguna empresa o persona jurídica, solicitando ser autorizada como entidad acreditadora de firma electrónica certificada. Y en el caso de ser afirmativa su respuesta indicar en qué estado se encuentra dicho o dichos procesos, no omito manifestar que dicha solicitud no constituye información reservada ni confidencial del Art 19 y 24 de la Ley de Acceso a la Información Pública, por lo que su divulgación no afecta intereses de terceros.</t>
  </si>
  <si>
    <t>En esta ocasión, estoy haciendo un estudio para la zona SONSONATE y OPICO. Le solicito vivienda, escolaridad promedio, rangos de edad e ingresos promedios. Adjunto mapa de ambas zonas de interés.</t>
  </si>
  <si>
    <t>Base de datos 2019 y 2020 de las MYPE que están dentro del área metropolitana de San Salvador,  encuestas o sondeos relacionados a la Inclusión Financiera o Banca Digital de las MYPES, documentos relacionados a ese tema, así también si cuentan con algún Manual de las MYPE, documentos en PDF, Boletines Económicos afines al tema que ustedes nos puedan brindar para que nosotros podamos sustentar nuestra investigación.</t>
  </si>
  <si>
    <t>De acuerdo y haciendo uso de las siguientes clausulas: CLAUSULA No. 94.- COMUNICACIÓN y  CLAUSULA No. 90.- SOLUCIONES DE QUEJAS Y CONFLICTOS, vengo a solicitarle y por acuerdo de junta directiva se nos entregue la siguiente información certificada.
1-      Certificación  de convenios u otros instrumentos celebrados con instituciones educativas  públicas o privadas que dan origen a la figura de pasantillas en el Ministerio de Economía  de junio a diciembre 2019 y del primero de enero a octubre del 2020.</t>
  </si>
  <si>
    <t xml:space="preserve">Cauadros de Excel en versión editable, de los registros de volumenes de importación y exportación de productos de hierro quwe ingresan y saolen mensualmente del pais, separados por cada punto de Aduana, desde el año 2015 al 2019, agregando la definición de los volumenes por origen y destino de dichos productos. </t>
  </si>
  <si>
    <t xml:space="preserve">De acuerdo y haciendo uso de las siguientes clausulas: CLAUSULA No. 94.- COMUNICACIÓN y  CLAUSULA No. 90.- SOLUCIONES DE QUEJAS Y CONFLICTOS, vengo a solicitarle y por acuerdo de junta directiva se nos entregue la siguiente información certificada y foliada. 
1- Certificación y foliado de plazas vacantes de junio a diciembre del 2019, y del primero de enero al mes de octubre del 2020.
2- Indicando la Unidad, Oficina, Dirección departamento  a la que pertenece.
3- Nombre del jefe inmediato y tipo de contratación si es por Ley de Salario o Contrato Colectivo.
</t>
  </si>
  <si>
    <t>Instrumento dirigido oficina de acceso a la información pública, en el marco de la investigación sobre “Implementación de Resoluciones Mujeres, Paz y Seguridad e Impacto de Políticas de Seguridad para Las Mujeres en El Salvador”    
1.      “Recursos económicos y humanos, destinados a la investigación de causas y efectos sociales de la violencia contra la mujer.
2.      Recursos económicos y humanos, empleados en la implementación de políticas y acciones realizadas respecto a la seguridad ciudadana para las mujeres.
3.      Recursos económicos y humanos, destinados a promoción, fortalecimiento, sensibilización e implementación de mecanismos para promover la seguridad ciudadana para las mujeres.
4.      Recursos económicos y humanos, asignados a la elaboración y actualización de mecanismos para garantizar la seguridad ciudadana a las mujeres.
5.      ¿Se ha incorporado la Resolución 1325 en la política institucional de género y en la generación de información sobre informes de seguridad ciudadana para las mujeres?
6.      ¿Cuáles son las acciones que realiza la institución sobre la aplicación de la Resolución 1325?
7.      Instituciones públicas, organismos internacionales y organizaciones sociales con las que mantiene coordinaciones o acuerdos para la aplicación de la Resolución 1325
8.      ¿Realiza investigaciones desde DIGESTyC o en conjunto con otras instituciones en relación a las causas e impacto social de la violencia contra la mujer?
9.      Coordinaciones con instituciones públicas que aborden el tema de seguridad ciudadana para las mujeres para generar datos estadísticos que ayuden a la investigación de las causas e impacto social de la violencia contra la mujer.
10.  Tasa de violencia feminicida y sexual contra las mujeres
11.  Informe sobre hechos de violencia contra las mujeres, El Salvador de los años 2015, 2016, 2017, 2018 y 2019.
12. Informe sobre las condiciones de las mujeres que han enfrentado violencia de género.</t>
  </si>
  <si>
    <t xml:space="preserve">Base de datos o listado con información de las sociedades legalmente constituidas en el Municipio de Antiguo Cuscatlán. </t>
  </si>
  <si>
    <t>Información de las empresas que están registradas en el rublo de supermercado, restaurant y tiendas de mayoreo  en el departamento de Sonsonate.( listado de supermercados, restaurant y tiendas de mayoreo del departamento de Sonsonate) dicha información se utilizara con fin estudiantil para la realización de una investigación de campo.</t>
  </si>
  <si>
    <t xml:space="preserve">Necesito conocer el número de empleos que los sectores industria y ganadería genera en El Salvador, al año.   </t>
  </si>
  <si>
    <t xml:space="preserve">De acuerdo y haciendo uso de las siguientes clausulas: CLAUSULA No. 94.- COMUNICACIÓN y  CLAUSULA No. 90.- SOLUCIONES DE QUEJAS Y CONFLICTOS, vengo a solicitarle y por acuerdo de junta directiva se nos entregue la siguiente información certificada  y foliado.
II- Certificación del nombramiento de asesores y representante legal  de los titulares del MINEC numero de acuerdo de nombramiento, fecha de ingresos, salario y sus funciones asignadas.  De junio a diciembre 2019 y de enero a octubre 2020.
</t>
  </si>
  <si>
    <t>Listado de proveedores farmacéuticos inscritos en el ministerio de economía.</t>
  </si>
  <si>
    <t>Por este medio quisiéramos solicitar, por favor, una video llamada con la Gerente de Estadísticas de Género del DYGESTIC, a fin de elaborar una entrevista para proyecto de cátedra concerniente a la materia de Periodismo de Precisión 02/2020.</t>
  </si>
  <si>
    <t>Por este medio solicito la información siguiente:
Base de datos actualizada de los medianas empresas que incluya: NIT, Nombre comercial, Razón Social, Municipio.
Actividad Económica, activos, ingresos anuales, de ser posible también si es persona natural o jurídica, también de ser posible el contacto (teléfono y correo).
Lo anterior con la finalidad de armar una base de datos para ofrecer servicios de consultoría de inteligencia de negocios (Business Inteligence) analítica predictiva de datos e implementación de herramientas digitales para la administración de las empresas y negocios.
Existe en el Portal de Transparencia una versión con la información pero solo San Salvador en el 2016.
Lo solicito de ser posible es una versión actualizada</t>
  </si>
  <si>
    <t>De acuerdo y haciendo uso de las siguientes clausulas: CLAUSULA No. 94.- COMUNICACIÓN y  CLAUSULA No. 90.- SOLUCIONES DE QUEJAS Y CONFLICTOS, vengo a solicitarle y por acuerdo de junta directiva se nos entregue la siguiente información certificada  y foliado.
I- Listado certificado  y foliado de personas que encuentran realizadas pasantías en la institución dependencia a la cuales han sido asignadas</t>
  </si>
  <si>
    <t>Queremos solicitar importante información técnica pertinente que pueda orientar y servir a los diseñadores para su participación proyectual en el concurso y además pueda brindar conocimiento sobre potenciales beneficiarios en el caso de ejecutarse proyectos derivados de las ideas del concurso:
Población habitante en el contexto de las cuadras que abarcan la 25 Av. desde la Comunidad Tutunichapa (frente a hospital del ISSS), hasta el actual mercado Cuscatlán (Comunidades Santa Fe y La Paz) y Población habitante en el contexto de las cuadras que abarcan la 23 Av. Desde la intersección de la 3°Calle poniente (y calle Juan Pablo II) hasta la intersección 4°calle poniente (Frente a parque Cuscatlán). Adjuntamos plano para su ubicación y comprensión.
Población aproximada de las comunidades: Tutunichapa (en sus varias etapas), Santa Fe y La Paz. 
Población aproximada en sectores aledaños: Colonia Flor Blanca, sector Gerardo Barrios, sector Universidad Tecnológica.
Población que trabaja en dichos sectores (Flor Blanca, Gerardo Barrios, Universidad Tecnológica y en el contexto referido de la 25 y 23 Av)
Rangos de edades y porcentajes de género.
Población aproximada de mesones o inquilinatos en dichos sectores.
Cantidad de viviendas en tales sectores.
Tipo de viviendas.
Promedio de ingresos de población económicamente activa en tales sectores.</t>
  </si>
  <si>
    <t>1)      Leyes vigentes que generan subsidios y exenciones de impuestos a sectores y empresas.
2)      Iniciativas de ley en proceso de aprobación de la Asamblea Legislativa para generar exenciones o incentivos a determinados sectores o empresas.
3)      Listado de beneficiarios y montos de incentivos y/o exenciones durante los últimos tres años.
4)      Procedimiento y criterios para la formulación de iniciativas de ley y/o reformas a las vigentes, relacionadas a incentivos o exenciones de impuestos.
5)      Funciones del MINEC en el proceso de formulación, ejecución y control de incentivos/exenciones.</t>
  </si>
  <si>
    <t>En la afirmación que hace el Sindicato en  la nota de fecha 1 de octubre del corriente sobre los 24 años de no tener el personal del MINEC un ajuste salarial, se ha recabado la siguiente información:
a.       En 1993, por Decreto Legislativo No 463 de fecha 11 de febrero, se realizaron 2 incrementos salariales (en colones), del 10% y 12%.
b.      En 1994, por Decreto No. 42 del 1 de julio de 1994, se realizó una nivelación salarial exclusiva el MINEC, beneficiándose a todo el personal.
c.       En 1998, por Decreto No. 215; se realizó un ajuste salarial a todas las plazas, incrementándose los salarios en un 6% por medio de 2 aumentos para todo el personal.
d.      En 2006, por Decreto No. 934, de fecha 21 de diciembre de 2005, se aplicó un nuevo incremento de 3%, 6% y de 10% (de forma escalonada) hasta salarios de $2,000.00.
e.      En 2008, por Decreto No. 663 de fecha 19 de junio de 2008, se aplicó un nuevo incremento de $50.00 a todas las plazas
f.        En 2010, por Decreto Legislativo, se aplicó un nuevo incremento de 10% a plazas de hasta $600.00 y un 6% a las plazas hasta $1,000.00.
g.       En 2012 se recibió la autorización por parte del Ministerio de Hacienda para la creación de 135 plazas de personal que venía apoyando en proyectos en DIGESTYC, tales como: EHPM, IPC y Encuesta Económica Mensual y Anual del BCR.
h.      En 2013, se les ajustó el salario a 80 personas de DIGESTYC y a 39, empleados  del MINEC en cargos de: Asistentes, Motoristas, Ordenanzas, Colaboradores Administrativos y Técnicos.</t>
  </si>
  <si>
    <t>Base de datos en formato csv o spss, de EHPM 2019, favor incluir en una columna el factor de expansión para poder realizar cálculos adicionales</t>
  </si>
  <si>
    <t>Por medio de la presente le solicito conocer sobre la Estrategia de la entrega del Bono de $300.00 dólares para la compensación económica, durante la Emergencia COVI 19.  
Periodo de la información solicitada del 21 de marzo al 16 octubre del 2020, específicamente sobre el Equipo técnico especializado del nivel nacional y departamental en apoyo a la entrega del bono de compensación económica:    
1.       Lista de funcionarios que conformaron el equipo técnico para la gestión de los fondos del bono. 
2.       Nombre de los organismos o instancias involucradas en la elaboración de plataforma de consulta online  
3.       Unidades involucradas por entidad gubernamental del MINEC - CENADE a cargo del monitoreo en la distribución de bonos de compensación económica, nacional y departamental.   
4.       Personal operativo para asistencia técnica de la plataforma virtual, número de consultas en plataforma 
5.    Número de empleados para la asistencia en call-center y de forma presencial en oficinas departamentales / municipales del CENADE para atender a personas que requieren orientación en la solicitud del bono de compensación económica.</t>
  </si>
  <si>
    <t>Específicamente sobre la Articulación pública y privada para la entrega del bono de compensación económica
1. Nombre y número de entidades financieras públicas y privadas que participaron en la entrega del bono de compensación económica a partir del 28 de Marzo.
2. Periodo de entrega del bono a las personas beneficiarias por parte de las entidades públicas y privadas del bono de compensación económica a partir del 28 de marzo.</t>
  </si>
  <si>
    <t>Específicamente sobre Transparencia y rendición de cuentas
1. Número de informes presentados a la asamblea legislativa sobre Bono de compensación económica/ medidas adoptadas en el marco de la pandemia COVID-19- Mensual- solicito la Entrega del documento oficial de existir.</t>
  </si>
  <si>
    <t>Solicito información específicamente sobre Presupuesto para la entrega del bono de compensación económica 
1.      Presupuesto asignado para el bono de compensación económica en el marco de la pandemia COVID 19 
2.      Presupuesto ejecutado para entregas del bono de compensación económica a nivel nacional aprobado por el órgano Ejecutivo  
3.      Origen de los fondos para la entrega del bono de compensación económica por instancia y cantidades de cada entidad</t>
  </si>
  <si>
    <t>Solicito información específicamente sobre  Mecanismo de Cobertura y distribución del Bono de Compensación Económica  
1.      Número de personas por viviendas que han recibido el bono de compensación económica a nivel nacional y por zona geográfica  
2.      Número personas que han recibido bono de compensación económica en el área de residencia (rural y urbana) 
3.      Número de personas que han recibido bono de compensación económica entregada por medio de cooperativas, bancos privados/ bancos de estado y autónomas.  
4.      Número de personas que fueron seleccionadas por área geográfica, a nivel departamental, municipal 
5.      Número de personas que han recibido bono de compensación económica por medio de transferencias electrónicas a nivel nacional, departamental y municipal.</t>
  </si>
  <si>
    <t>Específicamente solicito información sobre población Destinataria para le entrega del bono de compensación económica. 
1.      Número de personas que han solicitado bono de compensación económica por pérdida de empleo  o cese de contrato a raíz de la emergencia COVID 19 a partir del 28 de marzo. 
2.      Número de personas trabajadoras de asociaciones cooperativas, gremiales y otro espacio que han sido seleccionado para recibir el bono de compensación económica debido a la pérdida de empleo de sus miembros por la emergencia de COVID 19 
3.  Número de personas que han solicitado el bono de compensación económica debido al cierre de negocio propio/ microemprendimiento y/o comercio informal por efecto de la emergencia COVID 19.</t>
  </si>
  <si>
    <t>Específicamente solicito información sobre Administración de quejas y reclamos por parte de las entidades. 
Número de personas que presentaron apelación para recibir el bono vía telefónica /presencial que no fueron seleccionadas inicialmente/ número de resoluciones favorables.  
Tiempo promedio de espera para recibir resolución sobre la solicitud del bono de compensación económica solicitado. 
Número de personas a nivel nacional en espera de recibir una respuesta sobre el bono de compensación económica, posterior al 28 de abril.   
Medios o mecanismos de monitoreo para la entrega del bono/ número de acciones realizadas para la resolución de quejas y reclamos</t>
  </si>
  <si>
    <t>Con base a lo establecido en el artículo 18 de la Constitución de la República, artículo 2 y siguientes de la Ley de acceso a la información pública, EXPONGO:
I. Que según Decreto Ejecutivo número doscientos cuatro, de fecha veintitrés días del mes de octubre de dos mil  trece se aprobó el Programa de reparaciones a las víctimas de graves violaciones a los derechos humanos ocurridas en el contexto del conflicto armado interno.
II. Estableciendo dicho Decreto Ejecutivo en el artículo cuatro la creación del Consejo Directivo que estará integrado por  un representante del Ministerio de Economía, el cual pertenecerá específicamente a la Dirección General de Estadísticas y Censo, entre otros.
Con base a los contenidos antes transcritos, vengo a solicitarle:
1) El nombre de la persona del Ministerio de Economía que forma parte del Consejo Directivo regulado en el artículo cuatro del Decreto Ejecutivo doscientos cuatro.</t>
  </si>
  <si>
    <t>Me dirijo a su institución para solicitar la siguiente información pública:
1) Número de empresas de call center/BPO activas en El Salvador para cada año entre 2000-2020.
2) Cantidad de personas empleadas en el sector de call center/BPO en El Salvador para cada año entre 2000-2020.
3) Salario promedio de agente bilingue de call center en El Salvador para cada año entre 2000-2020.
4) Empresas más grandes activas en el sector de call center/BPO en El Salvador para cada año entre 2000-2020.</t>
  </si>
  <si>
    <t>Conocer todos los cargos y puestos de trabajo dentro de la DIGESTYC y sus respectivos salarios</t>
  </si>
  <si>
    <t>Solicitud de información consistente en la emisión de un reporte, específicamente de los permisos autorizados a mi persona por diferentes motivos (Misiones oficiales, enfermedad leve, enfermedad familiar, olvido de marcación, permiso personal, etc.); incluyendo: fecha y hora de inicio, fecha y  hora de finalización; desde 03/enero/2020 al 20/octubre 2020.</t>
  </si>
  <si>
    <t>Salarios y cargos en la DHM en el 2010, 2013, 2015, 2017, 2020; reflejar aumentos.
Solicito la restructuración de la Dirección de Hidrocarburos y Minas DHYM y salarios de la misma (Todos los cargos).</t>
  </si>
  <si>
    <t>Informe de verificación del caso denuncia sobre irregularidades en la Dirección de Hidrocarburos y Minas de fecha 22 de enero del 2019.</t>
  </si>
  <si>
    <t>Información sobre los negocios registrados en el país en el área de informática. Hoja de Excel que se utilizar para calcular la vulnerabilidad (Premio al riesgo) en los negocios del área de informática (Desarrollo de software, entre otros) para cálculos de la tasa mínima atractiva de retorno</t>
  </si>
  <si>
    <t xml:space="preserve">Necesito conocer el número de empleos que los sectores industria, específicamente los empleos que el sector “lácteo” genera en El Salvador, al año.   </t>
  </si>
  <si>
    <t>Quisiera solicitar estadísticas de DIGESTYC sobre el número de empresas registradas y activas actualmente a 2020 (o en caso de no ser posible, al 2019) clasificadas según su tamaño: micro, pequeña, mediana y gran empresa.</t>
  </si>
  <si>
    <t>Cantidad de empresas, Clasificación de empresas: Grande, mediana y pequeña, Ubicación y Contactos</t>
  </si>
  <si>
    <t>Cantidad de empresas del sector comercio, que actualmente existen en el Área Metropolitana de San Salvador.</t>
  </si>
  <si>
    <t>Número de empresas que se dedican al ramo de la construcción de la micro y pequeña empresa ubicadas en el municipio de San Salvador y la Libertad.</t>
  </si>
  <si>
    <t xml:space="preserve">Información sobre las medianas empresas situada en el Plan de la Laguna. La información que le solicito es: 
1-    ¿Total de medianas empresas que terminaron sus operaciones durante el período de enero hasta agosto de 2020, desagregadas por departamento y municipio?
2-    ¿Total de medianas empresas cerradas durante el período de enero hasta agosto de 2020, desagregadas por mes y municipio? y 
3-    ¿Total de medianas empresas clausuradas en los meses de enero hasta agosto de 2020, desagregadas por mes y municipio?
</t>
  </si>
  <si>
    <t>Redireccionada al MINTRAB</t>
  </si>
  <si>
    <t xml:space="preserve">Redireccionada al BCR. </t>
  </si>
  <si>
    <t>Redireccionada  a CAPRES</t>
  </si>
  <si>
    <t xml:space="preserve">UACI </t>
  </si>
  <si>
    <t>Dirección de Talento Humano - UACI</t>
  </si>
  <si>
    <t>Dirección de Inversiones - Dirección de Asuntos Juridicos</t>
  </si>
  <si>
    <t>Dirección General de Gestión Operativa</t>
  </si>
  <si>
    <t>Unidad de Auditoria Interna</t>
  </si>
  <si>
    <t>MINEC-2020-0296</t>
  </si>
  <si>
    <t>MINEC-2020-0297</t>
  </si>
  <si>
    <t>MINEC-2020-0298</t>
  </si>
  <si>
    <t>MINEC-2020-0299</t>
  </si>
  <si>
    <t>MINEC-2020-0300</t>
  </si>
  <si>
    <t>MINEC-2020-0301</t>
  </si>
  <si>
    <t>MINEC-2020-0302</t>
  </si>
  <si>
    <t>MINEC-2020-0303</t>
  </si>
  <si>
    <t>MINEC-2020-0304</t>
  </si>
  <si>
    <t>MINEC-2020-0305</t>
  </si>
  <si>
    <t>MINEC-2020-0306</t>
  </si>
  <si>
    <t>MINEC-2020-0307</t>
  </si>
  <si>
    <t>MINEC-2020-0308</t>
  </si>
  <si>
    <t>MINEC-2020-0309</t>
  </si>
  <si>
    <t>MINEC-2020-0310</t>
  </si>
  <si>
    <t>MINEC-2020-0311</t>
  </si>
  <si>
    <t>MINEC-2020-0312</t>
  </si>
  <si>
    <t>MINEC-2020-0313</t>
  </si>
  <si>
    <t>MINEC-2020-0314</t>
  </si>
  <si>
    <t>MINEC-2020-0315</t>
  </si>
  <si>
    <t>MINEC-2020-0316</t>
  </si>
  <si>
    <t>MINEC-2020-0317</t>
  </si>
  <si>
    <t>MINEC-2020-0318</t>
  </si>
  <si>
    <t>MINEC-2020-0319</t>
  </si>
  <si>
    <t>MINEC-2020-0320</t>
  </si>
  <si>
    <t>MINEC-2020-0321</t>
  </si>
  <si>
    <t>MINEC-2020-0322</t>
  </si>
  <si>
    <t>MINEC-2020-0323</t>
  </si>
  <si>
    <t>MINEC-2020-0324</t>
  </si>
  <si>
    <t>MINEC-2020-0325</t>
  </si>
  <si>
    <t>MINEC-2020-0326</t>
  </si>
  <si>
    <t>MINEC-2020-0327</t>
  </si>
  <si>
    <t>MINEC-2020-0328</t>
  </si>
  <si>
    <t>MINEC-2020-0329</t>
  </si>
  <si>
    <t>MINEC-2020-0330</t>
  </si>
  <si>
    <t>MINEC-2020-0331</t>
  </si>
  <si>
    <t>MINEC-2020-0332</t>
  </si>
  <si>
    <t>MINEC-2020-0333</t>
  </si>
  <si>
    <t>MINEC-2020-0334</t>
  </si>
  <si>
    <t>MINEC-2020-0335</t>
  </si>
  <si>
    <t>MINEC-2020-0336</t>
  </si>
  <si>
    <t>MINEC-2020-0337</t>
  </si>
  <si>
    <t>MINEC-2020-0338</t>
  </si>
  <si>
    <t>MINEC-2020-0339</t>
  </si>
  <si>
    <t>MINEC-2020-0340</t>
  </si>
  <si>
    <t>Video-llamada sobre: Definición de Desigualdad de Género respecto al ámbito laboral. Riesgos a los que se exponen las mujeres que sufren de desigualdad laboral. Salario que se les otorga a las mujeres dependiendo del sector.</t>
  </si>
  <si>
    <t>Serie mensual de beneficiarios del subsidio al Gas licuado del  petróleo, según beneficiarios con tarjeta, panaderías, tortillerías, pupuserias, mercados, escuelas, ongs, y otros desde enero 2017 a septiembre 2020.</t>
  </si>
  <si>
    <t>Listado de asesores venezolanos de este ministerio que detalle nombres, salarios y cargos bajo los que se encuentran contratados</t>
  </si>
  <si>
    <t>Presupuesto solicitado por el Ministerio de Economía en el periodo 2017 al 2020 y lo de devuelto.</t>
  </si>
  <si>
    <t>1. Empresas clasificadas como mediana y gran empresa en los municipios de Apopa, Nejapa, Quezaltepeque y ruta Troncal del norte (Nombre y sector económico al que pertenecen). 2. Listado de bodegas en zonas industriales de Apopa, Nejapa, Quezaltepeque y ruta troncal del norte, (si es posible nombre de las bodegas, nombre de las empresas que ocupan el espacio, si son de carácter propio o por arrendo). 3. Informes que contengan datos, perspectivas de crecimiento y desarrollo económico de los municipios de Apopa, Nejapa, Quezaltepeque y ruta troncal del norte. 4. Proyectos de inversión (construcción) para 2019, 2020 a más con su nombre, monto de inversión y periodo de duración del proyecto.</t>
  </si>
  <si>
    <t>Necesito información sobre la cantidad de panaderías en todos los sectores del municipio de Apopa, para fines académicos.</t>
  </si>
  <si>
    <t>Se solicita un listado actualizado al 2020 o 2019 con las Empresas inscritas operando en la zona oriental de El Salvador, con su respectivo rubro o actividad económica y si está disponible la información de contacto (correo o número de teléfono y dirección). El listado es solicitado con el departamento y municipio donde se Encuentren localizados.</t>
  </si>
  <si>
    <t xml:space="preserve">Del 1 de enero al 10 de noviembre de 2020, requería la siguiente información de los expedientes de compras adjudicadas a proveedores financiados con el Fondo de Actividades Especiales de la Dirección General de Estadística y Censos:
1) Contratos por servicios profesionales celebrados entre el Ministerio de Economía y los contratistas que hayan sido financiados con el Fondo de Actividades Especiales de la Dirección General de Estadística y Censos.
2) Facturas de compras adjudicadas a proveedores financiados con el Fondo de Actividades Especiales de la Dirección General de Estadística y Censos
3) Necesidad y justificación (documento que da inicio al proceso de contrataciones financiadas con el Fondo de Actividades Especiales de la Dirección General de Estadística y Censos).
4) Copia de sondeo de mercado y de memorándum y resolución a través del cual quedó en firme las contrataciones financiados con el Fondo de Actividades Especiales de la Dirección General de Estadística y Censos. También documentos anexos enviados por los proveedores al Ministerio de Economía con su oferta.
5) Cuadro de seguimiento de las contrataciones financiadas con el Fondo de Actividades Especiales de la Dirección General de Estadística y Censos. Los documentos en los que la UACI monitorea la prestación del servicio (en el apartado de actas de recepción).
6) Recibos de pagos financiados con el Fondo de Actividades Especiales de la Dirección General de Estadística y Censos hechos a proveedores contratados por servicios profesionales.
7) Informe de compras financiadas con el Fondo de Actividades Especiales de la Dirección General de Estadística y Censos.
</t>
  </si>
  <si>
    <t xml:space="preserve">Objetivo de la solicitud: Investigar las acciones, políticas y recursos encaminados a la búsqueda de la justicia económica para las mujeres por parte del Estado, como insumo para el análisis de contexto en la investigación “Trabajo Reproductivo no Remunerado y sus Efectos en el Empobrecimiento de las Mujeres en El Salvador y específicamente en el municipio de Soyapango”.  
1)    Porcentajes de personas desempleadas de 2014 a 2019 de manera anual y de enero a octubre de 2020 de forma mensual a nivel nacional y específicamente del municipio de Soyapango por sexo.
2)    Mecanismos y políticas económicas llevadas a cabo para garantizar el empleo digno y la justicia económica para las mujeres de 2014 a 2019 de manera anual y de enero a octubre de 2020 de forma mensual a nivel nacional y específicamente del municipio de Soyapango por sexo. Referente a mecanismos y políticas llevadas a cabo ¿Ha existido articulación con las alcaldías municipales?
3)    Porcentaje de mujeres  cotizando ISSS y AFP de 2014 a octubre de 2020 a nivel nacional y específicamente del municipio de Soyapango.
4)    ¿Han existido y cuáles han sido las políticas económicas y mecanismos para garantizar el bienestar económico de las mujeres en el contexto de pandemia por COVID 19.
   5) Porcentajes de personas beneficiadas por sexo en programas y proyectos económicos llevados a cabo por el Estado en la coyuntura de confinamiento, restricciones de tránsito y reapertura económica por COVID 19.
</t>
  </si>
  <si>
    <t>Por este medio solicito se me sea brindada la información sobre los requisitos técnicos que debe cumplir una empresa para ser certificadora de firma electrónica.</t>
  </si>
  <si>
    <t>Solicito expediente de solicitud de información MINEC-2019-0268, solicitud realizada por mi persona en el mes de junio del 2019</t>
  </si>
  <si>
    <t xml:space="preserve">Del 1 de enero de 2019 al 31 de diciembre de 2019, requería la siguiente información de los contratos adjudicados a proveedores que fueron financiados con el Fondo de Actividades Especiales de la Dirección General de Estadística y Censos:
1) Contratos por servicios profesionales celebrados entre el Ministerio de Economía y los contratistas que hayan sido financiados con el Fondo de Actividades Especiales de la Dirección General de Estadística y Censos.
2) Facturas de pagos hechos a proveedores financiados con el Fondo de Actividades Especiales de la Dirección General de Estadística y Censos
3) Necesidad y justificación (documento que da inicio al proceso de contrataciones financiadas con el Fondo de Actividades Especiales de la Dirección General de Estadística y Censos).
4) Copia de sondeo de mercado y de memorándum y resolución a través del cual quedó en firme las contrataciones financiados con el Fondo de Actividades Especiales de la Dirección General de Estadística y Censos. También documentos anexos enviados por los proveedores al Ministerio de Economía con su oferta.
5) Cuadro de seguimiento de las contrataciones financiadas con el Fondo de Actividades Especiales de la Dirección General de Estadística y Censos. Los documentos en los que la UACI monitorea la prestación del servicio (en el apartado de actas de recepción).
6) Recibos de pagos financiados con el Fondo de Actividades Especiales de la Dirección General de Estadística y Censos hechos a proveedores contratados por servicios profesionales.
7) Informe de compras financiadas con el Fondo de Actividades Especiales de la Dirección General de Estadística y Censos.
8) Actas de satisfacción de cumplimiento de contratos.
9) Informes/productos de trabajo escritos relativos a los servicios que los contratistas realizaron
</t>
  </si>
  <si>
    <t>Información de importaciones y exportaciones de agua embotellada en El Salvador, valor y volúmenes; Información sobre marcas importadas.</t>
  </si>
  <si>
    <t>1. Directorio de empresas a nivel nacional actualizado al presente año 2020, información requerida: Departamento, Municipio, Nombre comercial  de la empresa, clasificación CIIU Rev. 4, Calificación Económica, Dirección del Establecimiento, Número de Teléfono de Contacto y Total de empresas</t>
  </si>
  <si>
    <t>Quisiera solicitar los datos sobre las solvencias empresariales desde 2009. De ser posible quisiera tener el nombre de las empresas en cada año observar a las empresas en el tiempo. Si no es posible tener el nombre, los datos con el Número Único de Empresa también están bien</t>
  </si>
  <si>
    <t>Resolución de administrador de contrato del suministro de cupones o tarjetas electrónicas para compra de combustible, para vehículos del ministerio de economía. Del año 2016  DR CAFTA LA 02/2016 a nombre de Mauricio Alfredo Padilla Flores.
·         Acuerdo ministerial y nombramiento de administrador de contrato del suministro de cupones o tarjetas electrónicas para compra de combustible, para vehículos del ministerio de economía, a nombre de Mauricio Alfredo Padilla Flores.
·         Acuerdo ministerial y nombramiento de administrador de contrato del suministro de cupones o tarjetas electrónicas para compra de combustible, para vehículos del ministerio de economía, a nombre de Juan Francisco Castillo.
·         Acuerdo ministerial y nombramiento de administrador de contrato del suministro de servicios de vigilancia y seguridad privada para el ministerio de economía, a nombre de Juan Francisco Castillo.
·         Acuerdo ministerial y nombramiento de administrador de contrato del suministro de servicios de limpieza permanente  para el ministerio de economía, a nombre de Juan Francisco Castillo.
·         Selección del comité evaluador para la suministro de cupones o tarjetas electrónicas para compra de combustible  del CENADE AÑO 2016.
·         Selección del comité evaluador para la compra de servicios de vigilancia y seguridad privada  del CENADE AÑO 2016
·         Selección del comité evaluador para la compra de suministro de servicios de limpieza permanente   del CENADE AÑO 2016
·         Contrato como Gerente Administrativo del CENADE AÑO 2016 del señor Juan Francisco Castillo. 
·         Manual de funciones del Gerente Administrativo de los CENADE año 2016.
·         Manual de funciones del Director del CENADE</t>
  </si>
  <si>
    <t>Estadísticas sobre mujeres que trabajan en la industria manufacturera durante los años 2018 y 2019, y de enero a septiembre 2020</t>
  </si>
  <si>
    <t xml:space="preserve">Nombre de las empresas según registro, CIIU de la empresa, actividad de la Empresa, nombre del representante legal, teléfono, correo electrónico, dirección y número de empleados que posee la empresa (fija y eventual) según detallo por nombres comerciales:
1. Jimmy Chien Min Tao
2. Inversiones Omishin, S.A. de C.V.
3. Hyntec, S.A. de C.V.
4. Induservi, S.A. de C.V
5. Distribuidora Imni, S.A. de C.V.
</t>
  </si>
  <si>
    <t>Datos estadísticos de igualdad salarial, desagregado por sexo, rangos de edad, departamento, municipio, sector laboral, año. Periodo enero a diciembre de 2017, 2018, 2019, enero a junio 2020. Favor enviar en formato Excel. Datos DIGESTYC</t>
  </si>
  <si>
    <t>Copia del Plan de Reapertura Económica implementado por el Gobierno para enfrentar la pandemia del COVID-19.</t>
  </si>
  <si>
    <t>Cuántas empresas dedicadas a la venta y distribución de vehículos nuevos en el municipio de San Salvador.</t>
  </si>
  <si>
    <t xml:space="preserve">Reciba un cordial saludo; mediante el presente correo y a través del apoyo de la Oficina de Información y
Respuesta (OIR) agradeceré se me brinde la información, de los indicadores abajo detallados para el año 2019, para 14 los municipios del AMSS: 12 del departamento de San Salvador que son: Apopa, Ayutuxtepeque, Cuscatancingo, Delgado, Ilopango, Mejicanos, Nejapa, San Marcos, San Martín, Tonacatepeque, Soyapango y la ciudad capital de San Salvador y 2 del departamento de La Libertad que son: Antiguo Cuscatlán y Santa Tecla. Esto también para los municipios detallados en el Anexo 1. Municipios aledaños. Los indicadores son:
Solicitud Info DIGESTYC
• Número promedio de años de estudio de la población de 25 años o más, a nivel nacional, del AMSS y de cada uno de sus municipios
• Población alfabeta mayor de 15 años a nivel nacional, del AMSS y de cada uno de sus municipios
• Población total mayor de 15 años a nivel nacional, del AMSS y de cada uno de sus municipios
• Coeficiente de GINI para el AMSS y El Salvador
• Población con ingresos per cápita por debajo de $0.94 por día, a nivel nacional, del AMSS y de cada uno de sus municipios
• Población con ingresos per cápita por debajo de $0.93 por día, a nivel nacional, del AMSS y de cada uno de sus municipios
• Población con ingresos per cápita por debajo de $0.93 por día, a nivel nacional, del AMSS y de cada uno de sus municipios
• Población con ingresos per cápita por debajo de $0.92 por día, a nivel nacional, del AMSS y de cada uno de sus municipios
• Población con ingresos per cápita por debajo de $0.93 por día, a nivel nacional, del AMSS y de cada uno de sus municipios
• Jóvenes (de 15 a 29 años) ocupados, a nivel nacional, del AMSS y de cada uno de sus municipios
• Jóvenes (de 15 a 29 años) desocupados, a nivel nacional, del AMSS y de cada uno de sus municipios
• Población que habita en viviendas a las cuales les hace falta una o más de las siguientes características: vivienda duradera, espacio vital suficiente, acceso a agua mejorada, acceso a adecuado saneamiento y tenencia segura, a nivel nacional, del AMSS y de cada uno de sus municipios (Utilizando la metodología propuesta para el PQD)
• Número de hogares con servicio de agua por cañería (incluye servicio por cañería dentro y fuera de la vivienda) a nivel nacional, del AMSS y de cada uno de sus municipios
• Hogares en viviendas con las siguientes combinaciones de materiales: - Techo: Losa de concreto, teja de barro o cemento, lámina de asbesto o fibra de cemento, lámina metálica. - Paredes: concreto o mixto. - Piso: ladrillo cerámico, ladrillo de cemento, cemento, ladrillo de barro. A nivel nacional, del AMSS y de cada uno de sus municipios.
• Personas mayores de 10 años con acceso a internet a nivel nacional, del AMSS y de cada uno de sus municipios
• Población de 15 a 64 años, a nivel nacional, del AMSS y de cada uno de sus municipios
• Población de 65 años y más, a nivel nacional, del AMSS y de cada uno de sus municipios
• Población desocupada de 16 años y más a nivel nacional, del AMSS y de cada uno de sus municipios
• Población económicamente activa de 16 años y más a nivel nacional, del AMSS y de cada uno de sus municipios
• Tiempo promedio de viaje por desplazamiento a lugar de trabajo o estudio
• Población ocupada de 16 años y más, a nivel nacional, del AMSS y de cada uno de sus municipios
• Población en edad de trabajar, a nivel nacional, del AMSS y de cada uno de sus municipios
• Población ocupada urbana de 16 años y más, a nivel nacional, del AMSS y de cada uno de sus municipios
• Población urbana en edad de trabajar a nivel nacional, del AMSS y de cada uno de sus municipios
• Población urbana de 16 años y más ocupada en el sector informal (incluyendo servicio doméstico), a nivel nacional, del AMSS y de cada uno de sus municipios
• Población urbana de 16 años y más ocupada en el sector informal (excluyendo servicio doméstico), a nivel nacional, del AMSS y de cada uno de sus municipios
• Ingreso medio por hogar mensual, a nivel nacional, del AMSS y de cada uno de sus municipios
• Población urbana y población rural a nivel nacional, del AMSS y de cada uno de sus municipios
• Hogares cuyo gasto en vivienda es igual o mayor al 30% del ingreso bruto, a nivel nacional, del AMSS y de cada uno de sus municipios
• Número total de hogares a nivel nacional, del AMSS y de cada uno de sus municipios
• Número de hogares con conexión a la red eléctrica a nivel nacional, del AMSS y de cada uno de sus municipios
• Hogares que utilizan electricidad y gas para cocinar a nivel nacional, del AMSS y de cada uno de sus municipios
• Ingreso promedio per cápita del quintil más bajo a nivel nacional, del AMSS y de cada uno de sus municipios
• Ingreso promedio por hogar del quintil más bajo a nivel nacional, del AMSS y de cada uno de sus municipios
• Gasto promedio en transporte por hogar del quintil más bajo, a nivel nacional, del AMSS y de cada uno de sus municipios
• Número de viajes promedio en transporte público per cápita, a nivel nacional, del AMSS y de cada uno de sus municipios
• Hogares en pobreza monetaria en general, en pobreza extrema y en pobreza relativa, a nivel nacional, del AMSS y de cada uno de sus municipios
• Ingreso medio del 10% más rico a nivel nacional, del AMSS y de cada uno de sus municipios
• Ingreso medio del 40% más pobre a nivel nacional, del AMSS y de cada uno de sus municipios
• Número de mujeres ocupadas (excluyendo las ramas de actividad económica "agricult., ganadería, caza, silv." y "pesca") a nivel nacional, del AMSS y de cada uno de sus municipios
• Número total de ocupados (excluyendo las ramas de actividad económica "agricult., ganadería, caza, silv." y "pesca") a nivel nacional, del AMSS y de cada uno de sus municipios
• Número de jóvenes (15-25 años) que no estudian ni trabajan a nivel nacional, del AMSS y de cada uno de sus municipios
• Población joven económicamente activa (15-25 años) a nivel nacional, del AMSS y de cada uno de sus municipios
• Hogares que poseen servicio de recolección de desechos sólidos a través de las 3 opciones siguientes: recolección domiciliaria pública, recolección domiciliaria privada y depositan en contenedores; a nivel nacional, del AMSS y de cada uno de sus municipios
• Población cesante a nivel nacional, del AMSS y de cada uno de sus municipios
• Población aspirante a nivel nacional, del AMSS y de cada uno de sus municipios
• Hogares no pobres a nivel nacional, del AMSS y de cada uno de sus municipios
• Ingreso per cápita mensual a nivel nacional, del AMSS, y de cada uno de sus municipios
• Población económicamente inactiva de 16 años y más a nivel nacional, del AMSS y de cada uno de sus municipios
• Hogares con tenencia de servicios básicos (agua, electricidad y sanitario), a nivel nacional, del
• AMSS y de cada uno de sus municipios
• Número promedio de personas por hogar, a nivel nacional, del AMSS y de cada uno de sus municipios
• Escolaridad promedio en las personas de 18 a 64 años a nivel nacional, del AMSS y de cada uno de sus municipios
• Tasa de asistencia a la escuela en la población de 7 a 17 años a nivel nacional, del AMSS y de cada uno de sus municipios
• Porcentaje de Hogares con al menos 1 teléfono celular a nivel nacional, del AMSS y de cada uno de sus municipios
• Porcentaje de Hogares que poseen computadora a nivel nacional, del AMSS y de cada uno de sus municipios
• Participación laboral femenina entre 18 y 59 años a nivel nacional, del AMSS y de cada uno de sus municipios
• Porcentaje de la población entre 25 y 59 años con grado superior universitario (5 años) a nivel nacional, del AMSS y de cada uno de sus municipios
• Porcentaje de la población entre 25 y 59 años con educación terciaria completa a nivel nacional,  el AMSS y de cada uno de sus municipios
• Inseguridad alimentaria a nivel nacional, del AMSS y de cada uno de sus municipios (Indicador de pobreza multidimensional)
• Falta de espacios públicos de esparcimiento a nivel nacional, del AMSS y de cada uno de sus municipios (Indicador de pobreza multidimensional)
• Restricciones debidas a la inseguridad a nivel nacional, del AMSS y de cada uno de sus municipios (Indicador de pobreza multidimensional)
• Exposición a riesgos y daños ambientales a nivel nacional, del AMSS y de cada uno de sus municipios (Indicador de pobreza multidimensional)
• Trabajo infantil a nivel nacional, del AMSS y de cada uno de sus municipios (Indicador de pobreza multidimensional)
• Subempleo e inestabilidad en el trabajo a nivel nacional, del AMSS y de cada uno de sus municipios (Indicador de pobreza multidimensional)
• Inseguridad en la tenencia del terreno a nivel nacional, del AMSS y de cada uno de sus municipios (Indicador de pobreza multidimensional)
• Materiales inadecuados de techo a nivel nacional, del AMSS y de cada uno de sus municipios (Indicador de pobreza multidimensional)
• Materiales inadecuados de piso y pared a nivel nacional, del AMSS y de cada uno de sus municipios (Indicador de pobreza multidimensional)
• Hacinamiento a nivel nacional, del AMSS y de cada uno de sus municipios (Indicador de pobreza multidimensional)
• Incidencia de crimen y delito a nivel nacional, del AMSS y de cada uno de sus municipios (Indicador de pobreza multidimensional)
• Falta de acceso a agua potable a nivel nacional, del AMSS y de cada uno de sus municipios (Indicador de pobreza multidimensional)
• Falta de acceso a servicios de salud a nivel nacional, del AMSS y de cada uno de sus municipios (Indicador de pobreza multidimensional)
• Falta de acceso a saneamiento a nivel nacional, del AMSS y de cada uno de sus municipios (Indicador de pobreza multidimensional)
</t>
  </si>
  <si>
    <t>Cantidad de nacimientos anuales y Tasas de natalidad del año 2015 al 2020. Cuántos de estos embarazos han sido concebidos por madres menores de edad. (Si se tiene la información de cuántos de estos han sido a consecuencia de Violación, incluir los datos).</t>
  </si>
  <si>
    <t xml:space="preserve">Número de habitantes en San Salvador y La Libertad por género y edades 
-Número de habitantes en San Salvador y La libertad de nivel socio económico medio, medio alto y alto por zona geográfica 
- Número de habitantes en San Salvador y La Libertad con ingresos igual o mayores a 3 salarios mínimos. 
- Histórico de consumo de frutas deshidratadas en El Salvador en los últimos 5 años 
- Comercios especializados en venta de alimentos orgánicos y/o saludables en San Salvador y La Libertad 
- Nombre y número de empresas registradas dedicadas a la producción y comercialización de frutas deshidratadas en El Salvador. 
- Número de consultorios médicos en San Salvador y La Libertad 
- Número de panaderías en San Salvador y La Libertad 
- Número de consultorios de nutricionistas y clínicas estéticas en San Salvador y La Libertad 
- Número de colegios Bilingües y Universidades en San Salvador y la Libertad.
</t>
  </si>
  <si>
    <t xml:space="preserve">1. ¿Cómo está estructurada la Violencia de Género en las víctimas que han logrado identificar a través de los diferentes talleres que se imparten dentro de la Unidad de género en el Ministerio de Economía? 
2. ¿Cuál ha sido el factor constante para la identificación de la violencia de género en esta Unidad y cómo previenen a futuro? 
3. ¿Con la pandemia COVID-19, han experimentado alguna baja en las estadísticas de víctimas por Violencia de género o un aumento? 
4. ¿Cuál es el papel de la Unidad de Género del Ministerio de Economía para contrarrestar el impacto social de la Violencia de Género? 
5. ¿Cómo es el trabajo que realizan a través del ente rector ISDEMU, de llevar un monitoreo y consecuentemente con los lineamientos de esta Unidad que les permiten trabajar con las víctimas de cualquier tipo de violencia? 
6. ¿Considera que se está realizando de forma activa un protocolo acorde a las diferentes alarmas que pueden activarse en lo que resta del año, en caso de presentarse una situación de violencia a esta Unidad? 
7. ¿Considera que es suficiente el presupuesto asignado por el Estado hacia esta Institución para contrarrestar el trabajo realizado o necesitarían mejoras al mismo específicamente para la realización de actividades de esta Unidad?
</t>
  </si>
  <si>
    <t xml:space="preserve">Se nos ha solicitado la recopilación de información para el desarrollo de una investigación sobre el tema "Emprender en El Salvador", por lo que quisiéramos nos brindasen un poco de su tiempo para realizar una entrevista con una batería de preguntas, así como solicitar documentación reciente que pueda respaldar nuestra investigación, en cuanto a: 
• Ventajas y desventajas que los emprendedores enfrentan en el ambiente económico del país.
• Consecuencias que la pandemia tuvo en las cifras de personas laborando formalmente y el crecimiento en las cifras de personas emprendiendo.
• Qué aporte generan los emprendedores para el ambiente económico en nuestro país.
• Cómo apoya el Ministerio de Economía a los emprendedores.
• Programas para emprendedores  que ustedes ejecuten de 2016 a 2020 (si existen).
La información obtenida posee fines meramente educativos y nos acoplaremos a su disponibilidad de tiempo, en caso de no contar con un momento para una llamada, podemos enviarle nuestras inquietudes por e-mail y se lo agradeceríamos muchísimo.
</t>
  </si>
  <si>
    <t xml:space="preserve">Por medio del presente solicito pueda proporcionarme la siguiente información en formato Digital o copia digital de los documentos Originales que son o eran resguardados por el FONDO DE DESARROLLO PRODUCTIVO (FONDEPRO):
1.       Convenio de Cofinanciamiento Pixels Pro Audiovisuales, Modalidad: Proyecto Individual, suscrito entre el Ministro de Economía y Raúl Antonio Sanabria Bonilla
2.        Convenio de Cofinanciamiento Pixels Pro Audiovisuales, Modalidad: Proyecto Individual, suscrito entre el Ministro de Economía y Andrés Eduardo Diaz
3.       Convenio de Cofinanciamiento Pixels Pro 2015, Categoría Audiovisual, Modalidad Concurso suscrito entre el Ministro de Economía y Cesar Arturo Menéndez Acosta
4.       Convenio de Cofinanciamiento Pixels Pro 2015, Categoría Audiovisual, Modalidad Concurso suscrito entre el Ministro de Economía y Leslie Gabriela Ortiz Polanco
5.       Convenio de Cofinanciamiento Pixels Pro 2015, Categoría Audiovisual, Modalidad Concurso suscrito entre el Ministro de Economía y Julio Rolando Lopez Fernandez
6.       Convenio de Cofinanciamiento Pixels Pro 2015, Categoría Audiovisual, Modalidad Concurso suscrito entre el Ministro de Economía y Herber Carlos Zometa Baires
7.       Convenio de Cofinanciamiento Pixels Pro 2015, Categoría Audiovisual, Modalidad Concurso suscrito entre el Ministro de Economía y MOOM, S.A. de C.V.
8.       Convenio de Cofinanciamiento Pixels Pro 2016, Modalidad Concurso suscrito entre el Ministro de Economía e Inversiones Veco , S.A. de C.V.
9.       Convenio de Cofinanciamiento Pixels Pro 2016, Modalidad Concurso suscrito entre el Ministro de Economía y Cayaguanca Films, S.A. de C.V.
10.   Convenio de Cofinanciamiento Pixels Pro 2016, Modalidad Concurso suscrito entre el Ministro de Economía y Holón Films, S.A. de C.V.
11.   Convenio de Cofinanciamiento Pixels Pro 2016, Modalidad Concurso suscrito entre el Ministro de Economía y Oberment, S.A. de C.V.
12.   Manual Operativo del Programa de Apoyo al Desarrollo Productivo para la Inserción Internacional BID 2583/OC-ES vigente durante para el año 2015, su anexo único de contrato de préstamo y el instructivo de políticas autorizado por la Dirección del Fondo de Desarrollo Productivo (FONDEPRO) en fecha 13 de abril 2015 y vigente durante todo el periodo 2015
13.   Manual Operativo del Programa de Apoyo al Desarrollo Productivo para la Inserción Internacional BID 2583/OC-ES vigente durante para el año 2016, su anexo único de contrato de préstamo y el instructivo de políticas autorizado por la Dirección del Fondo de Desarrollo Productivo (FONDEPRO) vigente durante este periodo 2016
14.   Bases del Concurso Categorías Pixels Pro 2015
15.   Bases del Concurso Categorías Pixels Pro 2016
</t>
  </si>
  <si>
    <t>Indicadores del cuadro cero de la publicación de la EHPM 2019 y 2018, para los siguientes municipios: Apopa, Ayutuxtepeque, Ciudad Delgado, Cuscatancingo, Ilopango, Mejicanos, Nejapa, San Marcos, San Martín, San Salvador, Soyapango, Tonacatepeque, Santa Tecla y Antiguo Cuscatlán</t>
  </si>
  <si>
    <t>Proceso de donación de bienes inservibles ya sea entregar o recibir por parte del Ministerio de Economía</t>
  </si>
  <si>
    <t>Detalle del presupuesto solicitado por el Ministerio de Economía para cada Dirección (recibido y devuelto) año 2018, 2019 y 2020. Como un estado de resultado, no consolidado.</t>
  </si>
  <si>
    <t xml:space="preserve">Las estadísticas de hidrocarburos que regularmente encontrábamos a un click
Nos puede orientar por favor donde han ubicado las estadísticas de hidrocarburos?
Queremos conseguir:
•         No. Estaciones por bandera a fecha más reciente
•         Precios de referencia
•         Consumo por sector y bandera
•         Cuantos galones compran las petroleras?.
</t>
  </si>
  <si>
    <t>¿Qué cantidad de marcas o empresas están registradas entre los años 2019 y 2020 en el rubro de cervecerías artesanales, fabricantes de cerveza artesanal o Microcervecería?</t>
  </si>
  <si>
    <t xml:space="preserve">1. Solicitud del documento de encuesta sobre acoso sexual de 2019
2. datos de Violencia contra las mujeres o de género a noviembre de 2020
</t>
  </si>
  <si>
    <t>Cuotas para importar queso cheddar al país</t>
  </si>
  <si>
    <t xml:space="preserve">La suscrita ciudadana, en el ejercicio de mi derecho constitucional de libertad de expresión, petición y respuesta, establecido en el artículo 18 de la Constitución de la República, en relación con los artículos 13 y 16 de la Convención Americana de Derechos Humanos, solicito, respetuosamente, a título personal y de forma libre, con base a lo dispuesto en los artículos 1, 2, y 66 de la Ley de Acceso a la Información Pública, proporcionarme la siguiente Información:
• Según el artículo 3 del Decreto de creación del Programa de reparaciones a las víctimas de graves violaciones a los derechos humanos ocurridas en el contexto del conflicto armado interno, se establece que la Dirección General de Estadísticas y Censo del Ministerio de Economía, será la responsable de facilitar el resguardo de la base de datos del Registro Nacional de Víctimas de Graves Violaciones a los Derechos Humanos Ocurridas en el Contexto del Conflicto Armado Interno. De allí que, requiera el número total de personas que integran dicho registro hasta octubre de 2020, desagregado por: a) sexo, b) departamento, c) municipio, d) edad, e) escolaridad, f) modalidad de ingreso al registro (ingreso masivo o por demanda o petición).
• Número de personas beneficiarias del programa indemnizatorio, establecido en el artículo 10 del Decreto de creación del Programa de reparaciones a las víctimas de graves violaciones a los derechos humanos ocurridas en el contexto del conflicto armado interno hasta octubre de 2020, desagregadas por: a) sexo, b) número de familias, c) departamento, d) municipio, e) edad, f) cantidad de familias con niñas o niños menores de 5 años, g) grado de escolaridad, h) cantidad de familias con niñas o niños entre los 5 y los 16 años.
• Mencione cuales son los programas que forman el Plan de agricultura Nacional, establecido en el artículo 9 literal a) del mismo decreto y mencione cuantas personas han sido beneficiadas por cada uno de los programas hasta octubre de 2020.
• Número de personas jóvenes beneficiadas por el Subprograma de Becas para estudios superiores de grado y postgrado en el ámbito nacional establecido en el artículo 8 del mismo decreto hasta octubre de 2020, desagregado por: a) sexo, b) edad, c) municipio y departamento.
• Mencione cuales han sido las medidas de rehabilitación en el ámbito del derecho a la salud desarrolladas desde la creación del programa hasta octubre de 2020 y la cantidad de personas que se han beneficiado en cada programa, desglosado por: a) sexo, b) edad, c) municipio y departamento.
</t>
  </si>
  <si>
    <t xml:space="preserve">•  Consumo anual de maíz, frijol y arroz en El Salvador  
•  Exportaciones o importaciones de maíz, frijol y arroz en 2019 en el caso de que haya un exceso o déficit de su producción
</t>
  </si>
  <si>
    <t xml:space="preserve">Haciendo uso del derecho de acceso a la información pública, el suscrito solicita que se le proporcione la siguiente información:
• Listado de diplomados, capacitaciones, cursos, entrenamientos a los que han asistido o recibido el personal de la Gerencia/Dirección de Planificación y Desarrollo Institucional (incluyendo a la Gerente/Directora}, conteniendo el personal que asistió, fecha de inicio, fecha de finalización, institución donde se realizó, número de horas impartidas, institución que la coordinó o proporcionó, desde diciembre 2019 a noviembre 2020.
• Listado de permisos autorizados por la Gerente/Directora de Planificación y Desarrollo Institucional por diferentes motivos (Misiones oficiales, enfermedad leva, enfermedad familiar, olvido de marcación, permiso personal -entre otros-; detallando al empleado de la Gerencia/Dirección de Planificación que se le autorizó, fecha de inicio, fecha de finalización, desde diciembre 2019 a noviembre 2020.
• Listado de las amonestaciones verbales, por escrito, suspensiones, traslados, nombramientos de plazas, incorporaciones de personal, renuncias y despidos del personal de la Gerencia/Dirección de Planificación y Desarrollo Institucional, desde diciembre 2019 a noviembre 2020
</t>
  </si>
  <si>
    <t xml:space="preserve">Haciendo uso del derecho de acceso a la información pública, el suscrito solicita que se le proporcione la siguiente información:
1) Integrantes de la Comisión de Ética Gubernamental del Ministerio de Economía, desde enero de 2016 hasta noviembre de 2020
2) Listado de casos que han sido admitidos por la Comisión de Ética Gubernamental del MINEC, desde enero de 2016 hasta noviembre de 2020.
3) Resolución o Acuerdo de algún caso admitido por la Comisión de Ética Gubernamental del MINEC, en el período de enero de 2016 hasta noviembre de 2020
</t>
  </si>
  <si>
    <t xml:space="preserve">Haciendo uso del derecho de acceso a la información pública, el suscrito solicita que se le proporcione la siguiente información:
1)      Para el período desde febrero de 2016 hasta noviembre de 2016:
• Integrantes de la Comisión de Servicio Civil del Ministerio de Economía, desde febrero de 2016 hasta noviembre de 2016.
• Listado de casos que han sido admitidos por la Comisión de Servicio Civil del MINEC, desde febrero de 2016 hasta noviembre de 2016.
• Resoluciones o Acuerdos de la Comisión de Servicio Civil del MINEC, que han sido admitidos desde febrero de 2016 hasta noviembre de 2016.
2)      Para el período desde noviembre de 2018 hasta enero de 2019:
• Integrantes de la Comisión de Servicio Civil del Ministerio de Economía, desde noviembre de 2018 hasta enero de 2019.
• Listado de casos que han sido admitidos por la Comisión de Servicio Civil del MINEC, desde noviembre de 2018 hasta enero de 2019.
• Resoluciones o Acuerdos de la Comisión de Servicio Civil del MINEC, que han sido admitidos desde noviembre de 2018 hasta enero de 2019.
3)   Para el período desde julio de 2019 hasta noviembre de 2020:
• Integrantes de la Comisión de Servicio Civil del Ministerio de Economía, desde julio de 2019 hasta noviembre de 2020.
• Listado de casos que han sido admitidos por la Comisión de Servicio Civil del MINEC, desde julio de 2019 hasta noviembre de 2020.
</t>
  </si>
  <si>
    <t>Quiero solicitar información sobre el Presupuesto del Ministerio de Economía, ya que no se encuentra en el Portal de Transparencias.</t>
  </si>
  <si>
    <t>Antecedentes históricos de los primeros registros contables en El Salvador. La evolución y órganos de control en la época de la colonización Española. En síntesis la historia y evolución de la contabilidad en El Salvador.</t>
  </si>
  <si>
    <t xml:space="preserve">Antecedentes de la creación de la unidad conocida en la actualidad como Consejo de Vigilancia de la Profesión de la Contaduría Pública y Auditoria. Como se llamaba anteriormente, su Ley, reglamento, alcances y limitaciones.
A quienes autorizaba como auditores, En si todo lo relacionado a la creación de la entidad que regula la contabilidad y auditoría.
</t>
  </si>
  <si>
    <t>El informe o los resultados de Encuesta Nacional de Violencia Sexual contra las Mujeres en El Salvador, 2019 (levantada por la Gerencia de Estadísticas de Género) que incluya toda la información sobre la prevalencia de violencia sexual, las tasas específicas de prevalencia de violencia sexual, ámbitos de ocurrencia: público y privado, sub-ámbitos de ocurrencia, por ejemplo: ámbito laboral, educativo y comunitario y los periodos de referencia, así como todas las variables identificadas o resultantes de dicha encuesta</t>
  </si>
  <si>
    <t>Base de datos del registro administrativo de empresas formales año 2019.</t>
  </si>
  <si>
    <t>26/11/202</t>
  </si>
  <si>
    <t>Unidad de Acceso a la Información Pública</t>
  </si>
  <si>
    <t>UACI, Unidad de Asuntos Juridicos, Dirección de Talento Humano, Dirección de Planificación</t>
  </si>
  <si>
    <t xml:space="preserve">Despacho </t>
  </si>
  <si>
    <t>Unidad de Género</t>
  </si>
  <si>
    <t>Dirección de Innovación Productiva y Competitividad Empresarial</t>
  </si>
  <si>
    <t>Inteligencia y Policía Económica</t>
  </si>
  <si>
    <t>Comisión de Servicio Civil</t>
  </si>
  <si>
    <t>13/11/2020 - 17/11/2020</t>
  </si>
  <si>
    <t>Ecuador</t>
  </si>
  <si>
    <r>
      <t xml:space="preserve">   UNIDAD DE ACCESO A LA INFORMACIÓN PÚBLICA                                                                                                                                                                                                                                                                                                                                                                                                                                                                                                                                                                                                                MINISTERIO DE ECONOMÍA                                                                                                                                                                                                                                                                                                                                                                                                                                                                                                                                                                                                                                                                                 </t>
    </r>
    <r>
      <rPr>
        <b/>
        <sz val="13"/>
        <color theme="1"/>
        <rFont val="Calibri"/>
        <family val="2"/>
        <scheme val="minor"/>
      </rPr>
      <t>CONSOLIDADO DE SOLICITUDES DE INFORMACIÓN 2020</t>
    </r>
  </si>
  <si>
    <t>MINEC-2020-0341</t>
  </si>
  <si>
    <t>MINEC-2020-0342</t>
  </si>
  <si>
    <t>MINEC-2020-0343</t>
  </si>
  <si>
    <t>MINEC-2020-0344</t>
  </si>
  <si>
    <t>MINEC-2020-0345</t>
  </si>
  <si>
    <t>MINEC-2020-0346</t>
  </si>
  <si>
    <t>MINEC-2020-0347</t>
  </si>
  <si>
    <t>MINEC-2020-0348</t>
  </si>
  <si>
    <t>MINEC-2020-0349</t>
  </si>
  <si>
    <t>MINEC-2020-0350</t>
  </si>
  <si>
    <t>MINEC-2020-0351</t>
  </si>
  <si>
    <t>MINEC-2020-0352</t>
  </si>
  <si>
    <t>MINEC-2020-0353</t>
  </si>
  <si>
    <t>MINEC-2020-0354</t>
  </si>
  <si>
    <t>MINEC-2020-0355</t>
  </si>
  <si>
    <t>MINEC-2020-0356</t>
  </si>
  <si>
    <t>MINEC-2020-0357</t>
  </si>
  <si>
    <t>MINEC-2020-0358</t>
  </si>
  <si>
    <t>MINEC-2020-0359</t>
  </si>
  <si>
    <t>MINEC-2020-0360</t>
  </si>
  <si>
    <t>MINEC-2020-0361</t>
  </si>
  <si>
    <t>MINEC-2020-0362</t>
  </si>
  <si>
    <t xml:space="preserve">Compartir la ponderación de cada uno de los 9 alimentos o grupos de alimentos en la CBA rural y otro tanto con los 11 alimentos o grupos en la CBA urbana.
• Qué explicación da la DIGESTYC a la caída del precio del maíz en octubre que explica la caída sustancial de la CBA rural y urbana, pues es, prácticamente, el único alimento que reduce su precio con respecto a septiembre.
• Qué explicación se da al comportamiento del precio del maíz en el año 2020, con tantas altas y bajas.
• En cuanto al IPC de octubre, podrían enviarme el comportamiento de los 238 artículos que integran esa estadística.
• En particular, en el caso del tomate, quisiera saber cómo se ha comportado el precio de este alimento de enero a octubre, mes a mes
</t>
  </si>
  <si>
    <t>¿Cuenta la Institución de acuerdo a sus competencias legales y Política Institucional, acciones encaminadas a la protección y desarrollo de las personas retornadas, para lo cual ha ejecutado o ejecuta actualmente programa(s)/proyecto(s) de atención para esta población en específico?
En el caso de ser positivo total o parcialmente, se requiere información sobre ello, a partir de enero 2018, a este mes de diciembre de 2020, sobre la base de las siguientes preguntas:
1. ¿Cómo se llama y en que consiste el programa( s)/proyecto(s) que se brinda a las personas retornadas?
2. ¿Cuántos proyectos se están desarrollando desde enero 2018 a esta fecha, a personas retornadas?
3. ¿Cuántas personas han sido beneficiadas por el programa(s)/ proyecto (s)?
4. ¿A cuánto ascienden las inversiones de los proyectos ejecutados o que actualmente se ejecutan?
5. ¿En qué zonas del país se implementa el (los) programa (s) o proyectos(s)?
6. ¿Se cuenta con una sistematización de los resultados del (los) programa (s)/proyecto(s) que la institución ha ejecutado o ejecuta?
7. ¿Cuáles son las proyecciones institucionales futuras para la atención a personas retornadas?
8. ¿La institución ha ejecutado o ejecuta un programa (s)/ proyecto(s) especial de atención para mujeres retornadas?.</t>
  </si>
  <si>
    <t>· Porcentajes de población con acceso a internet en cada municipio de los 14 departamentos desagregado para el año 2019 y 2020.
· Ingreso promedio de la población en cada municipio en de los 14 departamentos desagregado para el año 2019 y 2020</t>
  </si>
  <si>
    <t xml:space="preserve">1. Plan de entrega de subsidio de $300 dólares que otorgó el gobierno para beneficiar a familias durante la pandemia.
2. Gasto total en contratación de proveedores para entregar el subsidio de $300. Indicar cantidad y nombre de proveedores contratados, así como la copia de los contratos.
</t>
  </si>
  <si>
    <t>De acuerdo y haciendo uso de las siguientes clausulas: CLAUSULA No. 94.- COMUNICACIÓN y  CLAUSULA No. 90.- SOLUCIONES DE QUEJAS Y CONFLICTOS, vengo a solicitarle y por acuerdo de junta directiva se nos entregue la siguiente información certificada  y foliado.
Metodología y criterios para la asignación de trabajo de campo a delegados, inspectores, motoristas desde el mes agosto al cuatro de diciembre del 2020. Y el nombre del responsable de asignar el trabajo de campo.</t>
  </si>
  <si>
    <t>De acuerdo y haciendo uso de las siguientes clausulas: CLAUSULA No. 94.- COMUNICACIÓN y  CLAUSULA No. 90.- SOLUCIONES DE QUEJAS Y CONFLICTOS, vengo a solicitarle y por acuerdo de junta directiva se nos entregue la siguiente información certificada y foliada:
1-      Procesos y procedimientos de contrataciones por ley de salarios, contrato administrativos,  del primero de octubre a la fecha 2020.
2-       Memorándum de solicitud enviado al ministerio de hacienda de autorización de contratación por ley de salarios y contratos administrativos.
3-       Memorándum de respuesta recibida del Ministerio de hacienda en la cual les autorizan la contratación por ley de salarios y contratos administrativos.
4-       Recursos financieros con los que serán cubiertas las plazas en comento.    
5-       Unidad orgánica a la que pertenece el nombramiento.
6-       Copia de contratos administrativos del 1° de octubre a la fecha.</t>
  </si>
  <si>
    <t>Relación del número de habitantes de 0-23 meses y de mujeres embarazadas por año.
Tasa de mortalidad para hombres y mujeres por edades simples en El Salvador, desde el año 2010 y proyecciones hasta el 2030.
Ingreso salarial promedio de El Salvador año 2018, 2019 y 2020.</t>
  </si>
  <si>
    <t>Información acerca de las microempresas industriales que se dedican al procesamiento de frutas en el departamento de Sonsonate y Ahuachapán. Cantidad de empresas, Ubicación y Contactos</t>
  </si>
  <si>
    <t>Apoyo para aplicar a un crédito de FIREMPRESA, para sector informal. Por haber sido muy afectado nuestro negocio, comedor Melisa, durante la cuarentena por Covid- 19, y los huracanes, necesito un crédito para seguir operando.</t>
  </si>
  <si>
    <t>Necesito información de las medidas que tomo el ministerio de economía antes y durante la pandemia, para un trabajo universitario</t>
  </si>
  <si>
    <t>Número de Personas Femenino y Masculino que tengan ingresos iguales o Mayores a $450.00 entre las edades de 25 a 57 años. En Los departamentos de San Salvador y La Libertad</t>
  </si>
  <si>
    <t>El motivo de este correo es para solicitar información al Ministerio de Economía: quisiera un listado las empresas productoras  registradas en El Salvador hasta la fecha por los siguientes rubros: 
-Plásticos 
-Alimentos y Bebidas 
-Farmacéutica 
-Textiles 
 De ser posible, por favor incluir el nombre de las empresas y dirección de exacta (ubicación).
El formato en que solicito la información es un libro de Microsoft Excel. 
Adjunto la solicitud disponible en el portal de transparencia y mi Documento Único de Identidad</t>
  </si>
  <si>
    <t>1-Solicito información de censo poblacional para el municipio y departamento de Santa Ana.
2-Solicito información de censo poblacional para el municipio y departamento de Sonsonate.
3-La información interesada en el literal 1 y 2 es clasificada por grupo etario, población joven entre 18 y 29 años.
4-Proyecciones si se poseen de población joven, para los municipios de Santa Ana y Sonsonate, más recientes.</t>
  </si>
  <si>
    <t xml:space="preserve">Quisiera solicitar a la Oficina de Información del MINEC información acerca del Acuerdo General sobre Comercio de Servicios (AGCS).
Específicamente, solicito atentamente que se me brinde información sobre si este acuerdo ha sido suscrito por El Salvador, en qué fecha/año fue ratificado y qué partes/secciones del acuerdo tiene obligación de cumplir el país
</t>
  </si>
  <si>
    <t xml:space="preserve">Agradezco de antemano, extender constancia de trabajo en FIGAPE de 1993-1994 a nombre de Ricardo Antonio Erazo Gallegos.  </t>
  </si>
  <si>
    <t>Bases de datos de la EHPM año 2019</t>
  </si>
  <si>
    <t>El índice de información reservada de su institución que se detalle: los criterios o razones para la reserva, el tiempo que está en reserva y la fecha en que se reservó</t>
  </si>
  <si>
    <t>Por medio de la presente, le solicito tenga bien disponer de mi acceso a la siguiente información pública: Nombre e Empresas o entidades, dedicadas al rubro mantenimiento de infraestructuras, con el fin de realizar una investigación de estudio para el proceso de tesis de graduación que estamos llevando a cabo en la Universidad Técnica Latinoamericana, dicho título de estudio recita: Propuesta de estrategias comerciales para incrementar la demanda de clientes de HM Proveedores Diversos; Por lo cual uno de las actividades es estudiar los posibles competidores, y nos hemos acercado a su entidad para obtener información fidedigna</t>
  </si>
  <si>
    <t>Solicito un listado de empresas productoras registradas hasta la fecha, para todos los rubros, segmentado según la Clasificación Industrial Internacional Uniforme en todas las actividades económicas (CIIU).</t>
  </si>
  <si>
    <t>Se necesitamos todas las Ferreterías que están ubicados en zona metropolitana del municipio de san salvador, si es posible dirección, teléfono y nombre de cada uno.
La base de datos de todas las Ferreterías ubicados en zona metropolitana de San Salvador</t>
  </si>
  <si>
    <t>La información que requiero es la siguiente:
- Permiso aprobado por la Dirección de Hidrocarburos y Minas a favor de la sociedad MegaBlock Sociedad Anónima de Capital Variable (Megablock S.A. de C.V.);
- Información sobre el trámite o procedimiento de renovación de permiso para la extracción de material pétreo, si existiese tal trámite, en caso contrario, que me sea informado sobre la inexistencia de la información solicitada;
- Cantidad de permisos, así como los titulares de los mismos, autorizados por la Dirección de Hidrocarburos y Minas, con la finalidad de intervenir en los territorios de la jurisdicción de Aguilares y El Pasinal; y
- Cantidad de permisos, así como los titulares de los mismos, que actualmente se encuentren en trámite de aprobación por parte de la Dirección de Hidrocarburos y Minas, con la finalidad de intervenir en los territorios de la jurisdicción de Aguilares y El Pasinal; aclarando, además, la fase en la que el mismo se encuentra.</t>
  </si>
  <si>
    <t xml:space="preserve">Cantidad de empresas dedicadas al servicio de reparación de vehículos (Talleres) en el AMSS (Área Metropolitana de San Salvador), La Libertad y las cabeceras departamentales. Cuyos ingresos anuales superen los $45,000. Si alguno de los requisitos no son válidos, pues que se entregue solo aquella información valida. </t>
  </si>
  <si>
    <t>Prevenida</t>
  </si>
  <si>
    <t xml:space="preserve">Inexistente </t>
  </si>
  <si>
    <t xml:space="preserve">UAIP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</si>
</sst>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2]* #,##0.00_);_([$€-2]* \(#,##0.00\);_([$€-2]* &quot;-&quot;??_)"/>
  </numFmts>
  <fonts count="4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b/>
      <sz val="11"/>
      <color indexed="8"/>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5"/>
      <color theme="1"/>
      <name val="Calibri"/>
      <family val="2"/>
      <scheme val="minor"/>
    </font>
    <font>
      <sz val="8"/>
      <color theme="1"/>
      <name val="Calibri"/>
      <family val="2"/>
      <scheme val="minor"/>
    </font>
    <font>
      <b/>
      <sz val="8"/>
      <color theme="3" tint="-0.499984740745262"/>
      <name val="Calibri"/>
      <family val="2"/>
    </font>
    <font>
      <b/>
      <sz val="8"/>
      <color theme="3" tint="-0.499984740745262"/>
      <name val="Calibri"/>
      <family val="2"/>
      <scheme val="minor"/>
    </font>
    <font>
      <b/>
      <sz val="11.5"/>
      <color theme="3" tint="-0.499984740745262"/>
      <name val="Calibri"/>
      <family val="2"/>
      <scheme val="minor"/>
    </font>
    <font>
      <sz val="9"/>
      <color theme="1"/>
      <name val="Calibri"/>
      <family val="2"/>
      <scheme val="minor"/>
    </font>
    <font>
      <sz val="11"/>
      <name val="Calibri"/>
      <family val="2"/>
      <scheme val="minor"/>
    </font>
    <font>
      <sz val="8"/>
      <color indexed="8"/>
      <name val="Calibri"/>
      <family val="2"/>
      <scheme val="minor"/>
    </font>
    <font>
      <sz val="8"/>
      <name val="Calibri"/>
      <family val="2"/>
      <scheme val="minor"/>
    </font>
    <font>
      <sz val="8"/>
      <color rgb="FF333333"/>
      <name val="Arial"/>
      <family val="2"/>
    </font>
    <font>
      <sz val="8"/>
      <color theme="1"/>
      <name val="Arial"/>
      <family val="2"/>
    </font>
    <font>
      <b/>
      <sz val="9"/>
      <color theme="3" tint="-0.499984740745262"/>
      <name val="Calibri"/>
      <family val="2"/>
    </font>
    <font>
      <sz val="8"/>
      <name val="Arial"/>
      <family val="2"/>
    </font>
    <font>
      <sz val="8"/>
      <color indexed="8"/>
      <name val="Arial"/>
      <family val="2"/>
    </font>
    <font>
      <b/>
      <sz val="11.5"/>
      <name val="Calibri"/>
      <family val="2"/>
      <scheme val="minor"/>
    </font>
    <font>
      <b/>
      <sz val="9"/>
      <color theme="3" tint="-0.499984740745262"/>
      <name val="Calibri"/>
      <family val="2"/>
      <scheme val="minor"/>
    </font>
    <font>
      <b/>
      <sz val="13"/>
      <color theme="3"/>
      <name val="Calibri"/>
      <family val="2"/>
      <scheme val="minor"/>
    </font>
    <font>
      <b/>
      <sz val="8"/>
      <color theme="1"/>
      <name val="Calibri"/>
      <family val="2"/>
    </font>
    <font>
      <b/>
      <sz val="8"/>
      <color theme="1"/>
      <name val="Calibri"/>
      <family val="2"/>
      <scheme val="minor"/>
    </font>
    <font>
      <b/>
      <sz val="13"/>
      <color theme="1"/>
      <name val="Calibri"/>
      <family val="2"/>
      <scheme val="minor"/>
    </font>
    <font>
      <b/>
      <sz val="11"/>
      <color theme="4" tint="-0.249977111117893"/>
      <name val="Calibri"/>
      <family val="2"/>
      <scheme val="minor"/>
    </font>
    <font>
      <b/>
      <sz val="11"/>
      <color theme="3" tint="-0.499984740745262"/>
      <name val="Calibri"/>
      <family val="2"/>
      <scheme val="minor"/>
    </font>
    <font>
      <b/>
      <sz val="13"/>
      <name val="Calibri"/>
      <family val="2"/>
      <scheme val="minor"/>
    </font>
    <font>
      <sz val="11.5"/>
      <color theme="1"/>
      <name val="Calibri"/>
      <family val="2"/>
      <scheme val="minor"/>
    </font>
    <font>
      <b/>
      <sz val="9"/>
      <color theme="1"/>
      <name val="Calibri"/>
      <family val="2"/>
      <scheme val="minor"/>
    </font>
    <font>
      <sz val="11"/>
      <color indexed="8"/>
      <name val="Arial"/>
      <family val="2"/>
    </font>
  </fonts>
  <fills count="2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rgb="FFF2F49E"/>
        <bgColor indexed="64"/>
      </patternFill>
    </fill>
    <fill>
      <patternFill patternType="solid">
        <fgColor theme="8" tint="0.79998168889431442"/>
        <bgColor indexed="64"/>
      </patternFill>
    </fill>
    <fill>
      <patternFill patternType="solid">
        <fgColor theme="8"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bottom style="thick">
        <color theme="4" tint="0.499984740745262"/>
      </bottom>
      <diagonal/>
    </border>
    <border>
      <left/>
      <right style="thin">
        <color indexed="64"/>
      </right>
      <top style="thin">
        <color indexed="64"/>
      </top>
      <bottom style="thin">
        <color indexed="64"/>
      </bottom>
      <diagonal/>
    </border>
  </borders>
  <cellStyleXfs count="49">
    <xf numFmtId="0" fontId="0" fillId="0" borderId="0"/>
    <xf numFmtId="0" fontId="2" fillId="0" borderId="0"/>
    <xf numFmtId="0" fontId="1" fillId="0" borderId="0"/>
    <xf numFmtId="0" fontId="3"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5" borderId="0" applyNumberFormat="0" applyBorder="0" applyAlignment="0" applyProtection="0"/>
    <xf numFmtId="0" fontId="8" fillId="17" borderId="5" applyNumberFormat="0" applyAlignment="0" applyProtection="0"/>
    <xf numFmtId="0" fontId="9" fillId="18"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2" borderId="0" applyNumberFormat="0" applyBorder="0" applyAlignment="0" applyProtection="0"/>
    <xf numFmtId="0" fontId="12" fillId="8" borderId="5" applyNumberFormat="0" applyAlignment="0" applyProtection="0"/>
    <xf numFmtId="164" fontId="5" fillId="0" borderId="0" applyFont="0" applyFill="0" applyBorder="0" applyAlignment="0" applyProtection="0"/>
    <xf numFmtId="0" fontId="13" fillId="4" borderId="0" applyNumberFormat="0" applyBorder="0" applyAlignment="0" applyProtection="0"/>
    <xf numFmtId="0" fontId="14" fillId="23" borderId="0" applyNumberFormat="0" applyBorder="0" applyAlignment="0" applyProtection="0"/>
    <xf numFmtId="0" fontId="3" fillId="0" borderId="0"/>
    <xf numFmtId="0" fontId="5" fillId="24" borderId="8" applyNumberFormat="0" applyFont="0" applyAlignment="0" applyProtection="0"/>
    <xf numFmtId="0" fontId="15" fillId="17"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4" fillId="0" borderId="13" applyNumberFormat="0" applyFill="0" applyAlignment="0" applyProtection="0"/>
    <xf numFmtId="43" fontId="5" fillId="0" borderId="0" applyFont="0" applyFill="0" applyBorder="0" applyAlignment="0" applyProtection="0"/>
    <xf numFmtId="0" fontId="37" fillId="0" borderId="15" applyNumberFormat="0" applyFill="0" applyAlignment="0" applyProtection="0"/>
  </cellStyleXfs>
  <cellXfs count="126">
    <xf numFmtId="0" fontId="0" fillId="0" borderId="0" xfId="0"/>
    <xf numFmtId="0" fontId="0" fillId="0" borderId="0" xfId="0"/>
    <xf numFmtId="0" fontId="22" fillId="0" borderId="0" xfId="0" applyFont="1"/>
    <xf numFmtId="0" fontId="22" fillId="2" borderId="0" xfId="0" applyFont="1" applyFill="1" applyBorder="1"/>
    <xf numFmtId="0" fontId="22" fillId="25" borderId="0" xfId="0" applyFont="1" applyFill="1" applyBorder="1"/>
    <xf numFmtId="0" fontId="0" fillId="0" borderId="0" xfId="0"/>
    <xf numFmtId="0" fontId="0" fillId="0" borderId="1" xfId="0" applyBorder="1"/>
    <xf numFmtId="0" fontId="0" fillId="2" borderId="0" xfId="0" applyFill="1"/>
    <xf numFmtId="0" fontId="0" fillId="2" borderId="0" xfId="0" applyFill="1" applyBorder="1"/>
    <xf numFmtId="0" fontId="0" fillId="0" borderId="0" xfId="0" applyAlignment="1">
      <alignment horizontal="center"/>
    </xf>
    <xf numFmtId="0" fontId="21" fillId="0" borderId="0" xfId="0" applyFont="1" applyAlignment="1">
      <alignment vertical="center" wrapText="1"/>
    </xf>
    <xf numFmtId="0" fontId="25" fillId="0" borderId="0" xfId="0" applyFont="1" applyBorder="1" applyAlignment="1">
      <alignment vertical="center"/>
    </xf>
    <xf numFmtId="0" fontId="25" fillId="2" borderId="0" xfId="0" applyFont="1" applyFill="1" applyBorder="1" applyAlignment="1">
      <alignment horizontal="center" vertical="center"/>
    </xf>
    <xf numFmtId="0" fontId="25" fillId="2" borderId="0" xfId="0" applyFont="1" applyFill="1" applyBorder="1" applyAlignment="1">
      <alignment vertical="center"/>
    </xf>
    <xf numFmtId="0" fontId="0" fillId="2" borderId="0" xfId="0" applyFill="1" applyBorder="1" applyAlignment="1">
      <alignment horizontal="center"/>
    </xf>
    <xf numFmtId="0" fontId="22" fillId="0" borderId="0" xfId="0" applyFont="1" applyAlignment="1">
      <alignment horizontal="center"/>
    </xf>
    <xf numFmtId="0" fontId="26" fillId="0" borderId="1" xfId="0" applyFont="1" applyBorder="1" applyAlignment="1">
      <alignment horizontal="center"/>
    </xf>
    <xf numFmtId="0" fontId="22" fillId="0" borderId="1" xfId="0" applyFont="1" applyFill="1" applyBorder="1" applyAlignment="1">
      <alignment horizontal="left" vertical="center" wrapText="1"/>
    </xf>
    <xf numFmtId="14" fontId="30" fillId="0" borderId="0" xfId="0" applyNumberFormat="1" applyFont="1" applyFill="1" applyAlignment="1">
      <alignment horizontal="center" vertical="center"/>
    </xf>
    <xf numFmtId="14" fontId="22" fillId="0" borderId="1" xfId="0" applyNumberFormat="1" applyFont="1" applyFill="1" applyBorder="1" applyAlignment="1">
      <alignment horizontal="center" vertical="center"/>
    </xf>
    <xf numFmtId="14" fontId="30" fillId="0" borderId="1" xfId="0" applyNumberFormat="1" applyFont="1" applyFill="1" applyBorder="1" applyAlignment="1">
      <alignment horizontal="center" vertical="center"/>
    </xf>
    <xf numFmtId="14" fontId="31"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xf numFmtId="0" fontId="22" fillId="0" borderId="1" xfId="0" applyFont="1" applyFill="1" applyBorder="1" applyAlignment="1">
      <alignment wrapText="1"/>
    </xf>
    <xf numFmtId="49" fontId="22" fillId="0" borderId="1" xfId="0" applyNumberFormat="1" applyFont="1" applyFill="1" applyBorder="1" applyAlignment="1">
      <alignment horizontal="left" vertical="center" wrapText="1"/>
    </xf>
    <xf numFmtId="0" fontId="0" fillId="0" borderId="0" xfId="0" applyAlignment="1">
      <alignment wrapText="1"/>
    </xf>
    <xf numFmtId="0" fontId="22"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6" fillId="0" borderId="0" xfId="0" applyFont="1" applyAlignment="1">
      <alignment horizontal="center"/>
    </xf>
    <xf numFmtId="0" fontId="33" fillId="0" borderId="1" xfId="0" applyNumberFormat="1" applyFont="1" applyFill="1" applyBorder="1" applyAlignment="1" applyProtection="1">
      <alignment vertical="center" wrapText="1"/>
      <protection locked="0"/>
    </xf>
    <xf numFmtId="0" fontId="33" fillId="0" borderId="1" xfId="0" applyNumberFormat="1" applyFont="1" applyFill="1" applyBorder="1" applyAlignment="1" applyProtection="1">
      <alignment horizontal="center" vertical="center" wrapText="1"/>
      <protection locked="0"/>
    </xf>
    <xf numFmtId="0" fontId="29" fillId="0" borderId="1" xfId="0" applyFont="1" applyFill="1" applyBorder="1" applyAlignment="1">
      <alignment horizontal="center" vertical="center"/>
    </xf>
    <xf numFmtId="0" fontId="29" fillId="0" borderId="1" xfId="0" applyFont="1" applyFill="1" applyBorder="1"/>
    <xf numFmtId="14" fontId="33" fillId="0" borderId="1" xfId="0" applyNumberFormat="1" applyFont="1" applyFill="1" applyBorder="1" applyAlignment="1">
      <alignment horizontal="center" vertical="center"/>
    </xf>
    <xf numFmtId="0" fontId="29" fillId="0" borderId="1" xfId="0" applyFont="1" applyFill="1" applyBorder="1" applyAlignment="1">
      <alignment wrapText="1"/>
    </xf>
    <xf numFmtId="0" fontId="29" fillId="0" borderId="1" xfId="0" applyFont="1" applyFill="1" applyBorder="1" applyAlignment="1">
      <alignment horizontal="center" vertical="center" wrapText="1"/>
    </xf>
    <xf numFmtId="49" fontId="29" fillId="0" borderId="1" xfId="0" applyNumberFormat="1" applyFont="1" applyFill="1" applyBorder="1" applyAlignment="1">
      <alignment horizontal="left" vertical="center" wrapText="1"/>
    </xf>
    <xf numFmtId="14" fontId="29" fillId="0" borderId="1" xfId="0" applyNumberFormat="1" applyFont="1" applyFill="1" applyBorder="1" applyAlignment="1">
      <alignment horizontal="center" vertical="center"/>
    </xf>
    <xf numFmtId="0" fontId="34" fillId="0" borderId="1" xfId="0" applyFont="1" applyFill="1" applyBorder="1" applyAlignment="1" applyProtection="1">
      <alignment horizontal="center" vertical="center" wrapText="1"/>
      <protection locked="0"/>
    </xf>
    <xf numFmtId="14" fontId="33" fillId="0" borderId="1" xfId="0" applyNumberFormat="1" applyFont="1" applyFill="1" applyBorder="1" applyAlignment="1" applyProtection="1">
      <alignment horizontal="center" vertical="center" wrapText="1"/>
      <protection locked="0"/>
    </xf>
    <xf numFmtId="49" fontId="33"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vertical="center"/>
    </xf>
    <xf numFmtId="0" fontId="22" fillId="0" borderId="1" xfId="0" applyFont="1" applyBorder="1" applyAlignment="1">
      <alignment horizontal="center"/>
    </xf>
    <xf numFmtId="14" fontId="22" fillId="0" borderId="1" xfId="0" applyNumberFormat="1" applyFont="1" applyFill="1" applyBorder="1" applyAlignment="1">
      <alignment horizontal="center" vertical="center" wrapText="1"/>
    </xf>
    <xf numFmtId="0" fontId="22" fillId="0" borderId="0" xfId="0" applyFont="1" applyFill="1"/>
    <xf numFmtId="0" fontId="22" fillId="0" borderId="0" xfId="0" applyFont="1" applyAlignment="1">
      <alignment horizontal="center" vertical="center"/>
    </xf>
    <xf numFmtId="0" fontId="22" fillId="0" borderId="1" xfId="0" applyFont="1" applyBorder="1" applyAlignment="1">
      <alignment horizontal="center" vertical="center"/>
    </xf>
    <xf numFmtId="0" fontId="35" fillId="0" borderId="0" xfId="0" applyFont="1" applyBorder="1" applyAlignment="1">
      <alignment horizontal="center" vertical="center"/>
    </xf>
    <xf numFmtId="0" fontId="35" fillId="0" borderId="0" xfId="0" applyFont="1" applyBorder="1" applyAlignment="1">
      <alignment vertical="center"/>
    </xf>
    <xf numFmtId="0" fontId="27" fillId="0" borderId="0" xfId="0" applyFont="1" applyAlignment="1">
      <alignment horizontal="center"/>
    </xf>
    <xf numFmtId="0" fontId="27" fillId="0" borderId="0" xfId="0" applyFont="1"/>
    <xf numFmtId="0" fontId="25" fillId="2" borderId="14" xfId="0" applyFont="1" applyFill="1" applyBorder="1" applyAlignment="1">
      <alignment vertical="center"/>
    </xf>
    <xf numFmtId="0" fontId="41" fillId="0" borderId="1" xfId="0" applyFont="1" applyBorder="1"/>
    <xf numFmtId="0" fontId="0" fillId="0" borderId="0" xfId="0" applyAlignment="1">
      <alignment horizontal="center" vertical="center"/>
    </xf>
    <xf numFmtId="0" fontId="26" fillId="0" borderId="1" xfId="0" applyFont="1" applyBorder="1" applyAlignment="1">
      <alignment horizontal="center" vertical="center"/>
    </xf>
    <xf numFmtId="0" fontId="25" fillId="26" borderId="1" xfId="0" applyFont="1" applyFill="1" applyBorder="1" applyAlignment="1">
      <alignment horizontal="center" vertical="center"/>
    </xf>
    <xf numFmtId="0" fontId="0" fillId="0" borderId="16" xfId="0" applyBorder="1"/>
    <xf numFmtId="0" fontId="44" fillId="0" borderId="0" xfId="0" applyFont="1"/>
    <xf numFmtId="0" fontId="22" fillId="0" borderId="1" xfId="0" applyFont="1" applyFill="1" applyBorder="1" applyAlignment="1">
      <alignment vertical="center" wrapText="1"/>
    </xf>
    <xf numFmtId="0" fontId="22" fillId="2" borderId="0" xfId="0" applyFont="1" applyFill="1"/>
    <xf numFmtId="0" fontId="22" fillId="2" borderId="1" xfId="0" applyFont="1" applyFill="1" applyBorder="1" applyAlignment="1">
      <alignment horizontal="left" vertical="center" wrapText="1"/>
    </xf>
    <xf numFmtId="0" fontId="33" fillId="2" borderId="1" xfId="0" applyNumberFormat="1" applyFont="1" applyFill="1" applyBorder="1" applyAlignment="1" applyProtection="1">
      <alignment vertical="center" wrapText="1"/>
      <protection locked="0"/>
    </xf>
    <xf numFmtId="0" fontId="0" fillId="0" borderId="1" xfId="0" applyFill="1" applyBorder="1"/>
    <xf numFmtId="0" fontId="0" fillId="2" borderId="1" xfId="0" applyFill="1" applyBorder="1"/>
    <xf numFmtId="0" fontId="22" fillId="2" borderId="1" xfId="0" applyFont="1" applyFill="1" applyBorder="1" applyAlignment="1">
      <alignment horizontal="center" vertical="center"/>
    </xf>
    <xf numFmtId="0" fontId="22" fillId="2" borderId="1" xfId="0" applyFont="1" applyFill="1" applyBorder="1"/>
    <xf numFmtId="14" fontId="30" fillId="2" borderId="1" xfId="0" applyNumberFormat="1" applyFont="1" applyFill="1" applyBorder="1" applyAlignment="1">
      <alignment horizontal="center" vertical="center"/>
    </xf>
    <xf numFmtId="49" fontId="22" fillId="2" borderId="1" xfId="0" applyNumberFormat="1" applyFont="1" applyFill="1" applyBorder="1" applyAlignment="1">
      <alignment horizontal="left" vertical="center" wrapText="1"/>
    </xf>
    <xf numFmtId="14" fontId="22" fillId="2" borderId="1" xfId="0" applyNumberFormat="1" applyFont="1" applyFill="1" applyBorder="1" applyAlignment="1">
      <alignment horizontal="center" vertical="center"/>
    </xf>
    <xf numFmtId="0" fontId="23" fillId="27" borderId="1" xfId="0" applyFont="1" applyFill="1" applyBorder="1" applyAlignment="1" applyProtection="1">
      <alignment horizontal="center" vertical="center" wrapText="1"/>
      <protection locked="0"/>
    </xf>
    <xf numFmtId="0" fontId="23" fillId="27" borderId="1" xfId="0" applyFont="1" applyFill="1" applyBorder="1" applyAlignment="1" applyProtection="1">
      <alignment horizontal="center" vertical="center" textRotation="90" wrapText="1"/>
      <protection locked="0"/>
    </xf>
    <xf numFmtId="0" fontId="25" fillId="27" borderId="1" xfId="0" applyFont="1" applyFill="1" applyBorder="1" applyAlignment="1">
      <alignment horizontal="center" vertical="center"/>
    </xf>
    <xf numFmtId="0" fontId="25" fillId="27" borderId="1" xfId="0" applyFont="1" applyFill="1" applyBorder="1" applyAlignment="1">
      <alignment horizontal="center" vertical="center" wrapText="1"/>
    </xf>
    <xf numFmtId="0" fontId="36" fillId="27" borderId="1" xfId="0" applyFont="1" applyFill="1" applyBorder="1" applyAlignment="1">
      <alignment horizontal="center" vertical="center"/>
    </xf>
    <xf numFmtId="0" fontId="42" fillId="27" borderId="1" xfId="0" applyFont="1" applyFill="1" applyBorder="1" applyAlignment="1">
      <alignment horizontal="center" vertical="center"/>
    </xf>
    <xf numFmtId="0" fontId="38" fillId="27" borderId="1" xfId="0" applyFont="1" applyFill="1" applyBorder="1" applyAlignment="1" applyProtection="1">
      <alignment horizontal="center" vertical="center" wrapText="1"/>
      <protection locked="0"/>
    </xf>
    <xf numFmtId="0" fontId="38" fillId="27" borderId="1" xfId="0" applyFont="1" applyFill="1" applyBorder="1" applyAlignment="1" applyProtection="1">
      <alignment horizontal="center" vertical="center" textRotation="90" wrapText="1"/>
      <protection locked="0"/>
    </xf>
    <xf numFmtId="0" fontId="28" fillId="0" borderId="1" xfId="0" applyFont="1" applyFill="1" applyBorder="1" applyAlignment="1" applyProtection="1">
      <alignment horizontal="left" vertical="center" wrapText="1"/>
      <protection locked="0"/>
    </xf>
    <xf numFmtId="0" fontId="0" fillId="0" borderId="1" xfId="0" applyFill="1" applyBorder="1" applyAlignment="1">
      <alignment horizontal="center" vertical="center"/>
    </xf>
    <xf numFmtId="0" fontId="45" fillId="0" borderId="1" xfId="0" applyFont="1" applyBorder="1" applyAlignment="1">
      <alignment horizontal="center" vertical="center"/>
    </xf>
    <xf numFmtId="0" fontId="34" fillId="0" borderId="1" xfId="0" applyFont="1" applyFill="1" applyBorder="1" applyAlignment="1" applyProtection="1">
      <alignment vertical="center" wrapText="1"/>
      <protection locked="0"/>
    </xf>
    <xf numFmtId="0" fontId="34" fillId="0"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center" vertical="center" wrapText="1"/>
      <protection locked="0"/>
    </xf>
    <xf numFmtId="0" fontId="31"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left" wrapText="1"/>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14" fontId="30" fillId="0" borderId="1" xfId="0" applyNumberFormat="1" applyFont="1" applyBorder="1" applyAlignment="1">
      <alignment horizontal="center" vertical="center"/>
    </xf>
    <xf numFmtId="0" fontId="22" fillId="0" borderId="1" xfId="0" applyFont="1" applyBorder="1"/>
    <xf numFmtId="0" fontId="22" fillId="0" borderId="1" xfId="0" applyFont="1" applyBorder="1" applyAlignment="1">
      <alignment vertical="center" wrapText="1"/>
    </xf>
    <xf numFmtId="49" fontId="22" fillId="0" borderId="1" xfId="0" applyNumberFormat="1" applyFont="1" applyBorder="1" applyAlignment="1">
      <alignment horizontal="left" vertical="center" wrapText="1"/>
    </xf>
    <xf numFmtId="14" fontId="22" fillId="0" borderId="1" xfId="0" applyNumberFormat="1" applyFont="1" applyBorder="1" applyAlignment="1">
      <alignment horizontal="center" vertical="center"/>
    </xf>
    <xf numFmtId="0" fontId="46" fillId="0"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vertical="center" wrapText="1"/>
      <protection locked="0"/>
    </xf>
    <xf numFmtId="0" fontId="25" fillId="27" borderId="1" xfId="0" applyFont="1" applyFill="1" applyBorder="1" applyAlignment="1">
      <alignment horizontal="center" vertical="center"/>
    </xf>
    <xf numFmtId="0" fontId="23" fillId="27" borderId="1" xfId="0" applyFont="1" applyFill="1" applyBorder="1" applyAlignment="1" applyProtection="1">
      <alignment horizontal="center" vertical="center" wrapText="1"/>
      <protection locked="0"/>
    </xf>
    <xf numFmtId="3" fontId="23" fillId="27" borderId="1" xfId="0" applyNumberFormat="1" applyFont="1" applyFill="1" applyBorder="1" applyAlignment="1" applyProtection="1">
      <alignment horizontal="center" vertical="center" textRotation="90" wrapText="1"/>
      <protection locked="0"/>
    </xf>
    <xf numFmtId="0" fontId="23" fillId="27" borderId="1" xfId="0" applyFont="1" applyFill="1" applyBorder="1" applyAlignment="1" applyProtection="1">
      <alignment horizontal="center" vertical="center" textRotation="90" wrapText="1"/>
      <protection locked="0"/>
    </xf>
    <xf numFmtId="0" fontId="23" fillId="27" borderId="1" xfId="0" applyFont="1" applyFill="1" applyBorder="1" applyAlignment="1" applyProtection="1">
      <alignment horizontal="center" vertical="center" textRotation="2" wrapText="1"/>
      <protection locked="0"/>
    </xf>
    <xf numFmtId="3" fontId="23" fillId="27" borderId="1" xfId="0" applyNumberFormat="1" applyFont="1" applyFill="1" applyBorder="1" applyAlignment="1" applyProtection="1">
      <alignment horizontal="center" vertical="center" wrapText="1"/>
      <protection locked="0"/>
    </xf>
    <xf numFmtId="0" fontId="24" fillId="27" borderId="1" xfId="0" applyFont="1" applyFill="1" applyBorder="1" applyAlignment="1">
      <alignment horizontal="center" vertical="center" wrapText="1"/>
    </xf>
    <xf numFmtId="0" fontId="24" fillId="27" borderId="1" xfId="0" applyFont="1" applyFill="1" applyBorder="1" applyAlignment="1">
      <alignment horizontal="center" vertical="center" textRotation="90" wrapText="1"/>
    </xf>
    <xf numFmtId="0" fontId="37" fillId="28" borderId="15" xfId="48" applyFill="1" applyAlignment="1">
      <alignment horizontal="center" vertical="center" wrapText="1"/>
    </xf>
    <xf numFmtId="0" fontId="23" fillId="27" borderId="2" xfId="0" applyFont="1" applyFill="1" applyBorder="1" applyAlignment="1" applyProtection="1">
      <alignment horizontal="center" vertical="center" wrapText="1"/>
      <protection locked="0"/>
    </xf>
    <xf numFmtId="0" fontId="23" fillId="27" borderId="3" xfId="0" applyFont="1" applyFill="1" applyBorder="1" applyAlignment="1" applyProtection="1">
      <alignment horizontal="center" vertical="center" wrapText="1"/>
      <protection locked="0"/>
    </xf>
    <xf numFmtId="0" fontId="23" fillId="27" borderId="4" xfId="0" applyFont="1" applyFill="1" applyBorder="1" applyAlignment="1" applyProtection="1">
      <alignment horizontal="center" vertical="center" wrapText="1"/>
      <protection locked="0"/>
    </xf>
    <xf numFmtId="0" fontId="24" fillId="27" borderId="1" xfId="0" applyFont="1" applyFill="1" applyBorder="1" applyAlignment="1">
      <alignment horizontal="center" wrapText="1"/>
    </xf>
    <xf numFmtId="14" fontId="23" fillId="27" borderId="1" xfId="0" applyNumberFormat="1" applyFont="1" applyFill="1" applyBorder="1" applyAlignment="1" applyProtection="1">
      <alignment horizontal="center" vertical="center" wrapText="1"/>
      <protection locked="0"/>
    </xf>
    <xf numFmtId="0" fontId="32" fillId="27" borderId="1" xfId="0" applyFont="1" applyFill="1" applyBorder="1" applyAlignment="1" applyProtection="1">
      <alignment horizontal="center" vertical="center" wrapText="1"/>
      <protection locked="0"/>
    </xf>
    <xf numFmtId="0" fontId="38" fillId="27" borderId="1" xfId="0" applyFont="1" applyFill="1" applyBorder="1" applyAlignment="1" applyProtection="1">
      <alignment horizontal="center" vertical="center" textRotation="90" wrapText="1"/>
      <protection locked="0"/>
    </xf>
    <xf numFmtId="0" fontId="38" fillId="27" borderId="1" xfId="0" applyFont="1" applyFill="1" applyBorder="1" applyAlignment="1" applyProtection="1">
      <alignment horizontal="center" vertical="center" wrapText="1"/>
      <protection locked="0"/>
    </xf>
    <xf numFmtId="0" fontId="23" fillId="2" borderId="0" xfId="0" applyFont="1" applyFill="1" applyBorder="1" applyAlignment="1" applyProtection="1">
      <alignment horizontal="center" vertical="center" wrapText="1"/>
      <protection locked="0"/>
    </xf>
    <xf numFmtId="14" fontId="23" fillId="2" borderId="0" xfId="0" applyNumberFormat="1" applyFont="1" applyFill="1" applyBorder="1" applyAlignment="1" applyProtection="1">
      <alignment horizontal="center" vertical="center" wrapText="1"/>
      <protection locked="0"/>
    </xf>
    <xf numFmtId="3" fontId="23" fillId="2" borderId="0" xfId="0" applyNumberFormat="1" applyFont="1" applyFill="1" applyBorder="1" applyAlignment="1" applyProtection="1">
      <alignment horizontal="center" vertical="center" wrapText="1"/>
      <protection locked="0"/>
    </xf>
    <xf numFmtId="3" fontId="38" fillId="27" borderId="1" xfId="0" applyNumberFormat="1" applyFont="1" applyFill="1" applyBorder="1" applyAlignment="1" applyProtection="1">
      <alignment horizontal="center" vertical="center" textRotation="90" wrapText="1"/>
      <protection locked="0"/>
    </xf>
    <xf numFmtId="0" fontId="38" fillId="27" borderId="2" xfId="0" applyFont="1" applyFill="1" applyBorder="1" applyAlignment="1" applyProtection="1">
      <alignment horizontal="center" vertical="center" wrapText="1"/>
      <protection locked="0"/>
    </xf>
    <xf numFmtId="0" fontId="38" fillId="27" borderId="3" xfId="0" applyFont="1" applyFill="1" applyBorder="1" applyAlignment="1" applyProtection="1">
      <alignment horizontal="center" vertical="center" wrapText="1"/>
      <protection locked="0"/>
    </xf>
    <xf numFmtId="0" fontId="38" fillId="27" borderId="4" xfId="0" applyFont="1" applyFill="1" applyBorder="1" applyAlignment="1" applyProtection="1">
      <alignment horizontal="center" vertical="center" wrapText="1"/>
      <protection locked="0"/>
    </xf>
    <xf numFmtId="0" fontId="39" fillId="27" borderId="1" xfId="0" applyFont="1" applyFill="1" applyBorder="1" applyAlignment="1">
      <alignment horizontal="center" vertical="center" textRotation="90" wrapText="1"/>
    </xf>
    <xf numFmtId="0" fontId="39" fillId="27" borderId="1" xfId="0" applyFont="1" applyFill="1" applyBorder="1" applyAlignment="1">
      <alignment horizontal="center" vertical="center" wrapText="1"/>
    </xf>
    <xf numFmtId="0" fontId="38" fillId="27" borderId="1" xfId="0" applyFont="1" applyFill="1" applyBorder="1" applyAlignment="1" applyProtection="1">
      <alignment horizontal="center" vertical="center" textRotation="2" wrapText="1"/>
      <protection locked="0"/>
    </xf>
    <xf numFmtId="0" fontId="39" fillId="27" borderId="1" xfId="0" applyFont="1" applyFill="1" applyBorder="1" applyAlignment="1">
      <alignment horizontal="center" wrapText="1"/>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22"/>
    <cellStyle name="Cálculo 2" xfId="23"/>
    <cellStyle name="Celda de comprobación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Euro" xfId="34"/>
    <cellStyle name="Incorrecto 2" xfId="35"/>
    <cellStyle name="Millares 2" xfId="47"/>
    <cellStyle name="Neutral 2" xfId="36"/>
    <cellStyle name="Normal" xfId="0" builtinId="0"/>
    <cellStyle name="Normal 2" xfId="2"/>
    <cellStyle name="Normal 2 2" xfId="37"/>
    <cellStyle name="Normal 3" xfId="1"/>
    <cellStyle name="Normal 3 2" xfId="3"/>
    <cellStyle name="Notas 2" xfId="38"/>
    <cellStyle name="Salida 2" xfId="39"/>
    <cellStyle name="Texto de advertencia 2" xfId="40"/>
    <cellStyle name="Texto explicativo 2" xfId="41"/>
    <cellStyle name="Título 1 2" xfId="43"/>
    <cellStyle name="Título 2" xfId="48" builtinId="17"/>
    <cellStyle name="Título 2 2" xfId="44"/>
    <cellStyle name="Título 3 2" xfId="45"/>
    <cellStyle name="Título 4" xfId="42"/>
    <cellStyle name="Total 2" xfId="46"/>
  </cellStyles>
  <dxfs count="0"/>
  <tableStyles count="0" defaultTableStyle="TableStyleMedium2" defaultPivotStyle="PivotStyleLight16"/>
  <colors>
    <mruColors>
      <color rgb="FFB0F183"/>
      <color rgb="FFF2F49E"/>
      <color rgb="FFA6FF7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133350</xdr:rowOff>
    </xdr:from>
    <xdr:to>
      <xdr:col>6</xdr:col>
      <xdr:colOff>47626</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323850"/>
          <a:ext cx="1857376" cy="857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133349</xdr:colOff>
      <xdr:row>1</xdr:row>
      <xdr:rowOff>152400</xdr:rowOff>
    </xdr:from>
    <xdr:to>
      <xdr:col>5</xdr:col>
      <xdr:colOff>257175</xdr:colOff>
      <xdr:row>1</xdr:row>
      <xdr:rowOff>933449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4" y="342900"/>
          <a:ext cx="1885951" cy="781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28575</xdr:colOff>
      <xdr:row>1</xdr:row>
      <xdr:rowOff>247650</xdr:rowOff>
    </xdr:from>
    <xdr:to>
      <xdr:col>4</xdr:col>
      <xdr:colOff>304801</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8150"/>
          <a:ext cx="1724026" cy="7429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47624</xdr:colOff>
      <xdr:row>1</xdr:row>
      <xdr:rowOff>161925</xdr:rowOff>
    </xdr:from>
    <xdr:to>
      <xdr:col>5</xdr:col>
      <xdr:colOff>76200</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49" y="352425"/>
          <a:ext cx="1800226" cy="8286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47624</xdr:colOff>
      <xdr:row>1</xdr:row>
      <xdr:rowOff>133350</xdr:rowOff>
    </xdr:from>
    <xdr:to>
      <xdr:col>3</xdr:col>
      <xdr:colOff>104774</xdr:colOff>
      <xdr:row>1</xdr:row>
      <xdr:rowOff>971550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419100"/>
          <a:ext cx="1704975" cy="838200"/>
        </a:xfrm>
        <a:prstGeom prst="rect">
          <a:avLst/>
        </a:prstGeom>
      </xdr:spPr>
    </xdr:pic>
    <xdr:clientData/>
  </xdr:twoCellAnchor>
  <xdr:twoCellAnchor editAs="oneCell">
    <xdr:from>
      <xdr:col>7</xdr:col>
      <xdr:colOff>409574</xdr:colOff>
      <xdr:row>1</xdr:row>
      <xdr:rowOff>9524</xdr:rowOff>
    </xdr:from>
    <xdr:to>
      <xdr:col>8</xdr:col>
      <xdr:colOff>0</xdr:colOff>
      <xdr:row>1</xdr:row>
      <xdr:rowOff>990599</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0824" y="200024"/>
          <a:ext cx="2076451"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5</xdr:col>
      <xdr:colOff>85726</xdr:colOff>
      <xdr:row>1</xdr:row>
      <xdr:rowOff>914399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304800"/>
          <a:ext cx="1800226" cy="800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1</xdr:row>
      <xdr:rowOff>152400</xdr:rowOff>
    </xdr:from>
    <xdr:to>
      <xdr:col>5</xdr:col>
      <xdr:colOff>200026</xdr:colOff>
      <xdr:row>1</xdr:row>
      <xdr:rowOff>962024</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342900"/>
          <a:ext cx="1743076" cy="809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1</xdr:row>
      <xdr:rowOff>152400</xdr:rowOff>
    </xdr:from>
    <xdr:to>
      <xdr:col>5</xdr:col>
      <xdr:colOff>85725</xdr:colOff>
      <xdr:row>1</xdr:row>
      <xdr:rowOff>914399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342900"/>
          <a:ext cx="1828800" cy="761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38099</xdr:colOff>
      <xdr:row>1</xdr:row>
      <xdr:rowOff>171450</xdr:rowOff>
    </xdr:from>
    <xdr:to>
      <xdr:col>4</xdr:col>
      <xdr:colOff>85725</xdr:colOff>
      <xdr:row>1</xdr:row>
      <xdr:rowOff>838200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4" y="361950"/>
          <a:ext cx="1504951"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1</xdr:row>
      <xdr:rowOff>180975</xdr:rowOff>
    </xdr:from>
    <xdr:to>
      <xdr:col>5</xdr:col>
      <xdr:colOff>85726</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371475"/>
          <a:ext cx="1800226" cy="809624"/>
        </a:xfrm>
        <a:prstGeom prst="rect">
          <a:avLst/>
        </a:prstGeom>
      </xdr:spPr>
    </xdr:pic>
    <xdr:clientData/>
  </xdr:twoCellAnchor>
  <xdr:twoCellAnchor>
    <xdr:from>
      <xdr:col>56</xdr:col>
      <xdr:colOff>38100</xdr:colOff>
      <xdr:row>29</xdr:row>
      <xdr:rowOff>1838325</xdr:rowOff>
    </xdr:from>
    <xdr:to>
      <xdr:col>56</xdr:col>
      <xdr:colOff>219075</xdr:colOff>
      <xdr:row>29</xdr:row>
      <xdr:rowOff>1962150</xdr:rowOff>
    </xdr:to>
    <xdr:pic>
      <xdr:nvPicPr>
        <xdr:cNvPr id="3" name="Imagen 3">
          <a:extLst>
            <a:ext uri="{FF2B5EF4-FFF2-40B4-BE49-F238E27FC236}">
              <a16:creationId xmlns:a16="http://schemas.microsoft.com/office/drawing/2014/main" xmlns="" id="{A95D2563-BB14-44A3-97FF-1BDC497D1D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49650" y="248907300"/>
          <a:ext cx="1809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133350</xdr:colOff>
      <xdr:row>1</xdr:row>
      <xdr:rowOff>171450</xdr:rowOff>
    </xdr:from>
    <xdr:to>
      <xdr:col>5</xdr:col>
      <xdr:colOff>304801</xdr:colOff>
      <xdr:row>1</xdr:row>
      <xdr:rowOff>1009649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361950"/>
          <a:ext cx="1933576" cy="8381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95249</xdr:colOff>
      <xdr:row>1</xdr:row>
      <xdr:rowOff>200025</xdr:rowOff>
    </xdr:from>
    <xdr:to>
      <xdr:col>5</xdr:col>
      <xdr:colOff>180975</xdr:colOff>
      <xdr:row>1</xdr:row>
      <xdr:rowOff>1028699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390525"/>
          <a:ext cx="1866901" cy="8286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1</xdr:row>
      <xdr:rowOff>142875</xdr:rowOff>
    </xdr:from>
    <xdr:to>
      <xdr:col>5</xdr:col>
      <xdr:colOff>190501</xdr:colOff>
      <xdr:row>1</xdr:row>
      <xdr:rowOff>952499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333375"/>
          <a:ext cx="1819276" cy="8096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46"/>
  <sheetViews>
    <sheetView showGridLines="0" workbookViewId="0">
      <selection activeCell="B9" sqref="B9"/>
    </sheetView>
  </sheetViews>
  <sheetFormatPr baseColWidth="10" defaultRowHeight="15" x14ac:dyDescent="0.25"/>
  <cols>
    <col min="1" max="1" width="3" style="5" customWidth="1"/>
    <col min="2" max="2" width="4.28515625" style="54" customWidth="1"/>
    <col min="3" max="3" width="14.28515625" customWidth="1"/>
    <col min="4" max="4" width="3.7109375" customWidth="1"/>
    <col min="5" max="5" width="3.5703125" customWidth="1"/>
    <col min="6" max="7" width="3.85546875" customWidth="1"/>
    <col min="8" max="8" width="39.5703125" customWidth="1"/>
    <col min="9" max="9" width="4.7109375" customWidth="1"/>
    <col min="10" max="10" width="5.28515625" customWidth="1"/>
    <col min="11" max="12" width="4.5703125" customWidth="1"/>
    <col min="13" max="13" width="5" customWidth="1"/>
    <col min="14" max="14" width="4.5703125" customWidth="1"/>
    <col min="15" max="16" width="6.28515625" customWidth="1"/>
    <col min="17" max="17" width="5.42578125" customWidth="1"/>
    <col min="18" max="18" width="6.28515625" customWidth="1"/>
    <col min="19" max="19" width="13.85546875" customWidth="1"/>
    <col min="20" max="23" width="4.5703125" customWidth="1"/>
    <col min="24" max="24" width="8.140625" customWidth="1"/>
    <col min="25" max="25" width="4.7109375" customWidth="1"/>
    <col min="26" max="26" width="4.5703125" customWidth="1"/>
    <col min="27" max="29" width="4.7109375" customWidth="1"/>
    <col min="30" max="30" width="4.42578125" customWidth="1"/>
    <col min="36" max="46" width="5" customWidth="1"/>
    <col min="47" max="47" width="5" style="26" customWidth="1"/>
    <col min="48" max="54" width="5" customWidth="1"/>
    <col min="55" max="55" width="5.28515625" customWidth="1"/>
    <col min="56" max="59" width="5" customWidth="1"/>
  </cols>
  <sheetData>
    <row r="1" spans="1:112" s="1" customFormat="1" x14ac:dyDescent="0.25">
      <c r="A1" s="5"/>
      <c r="B1" s="54"/>
      <c r="AU1" s="26"/>
    </row>
    <row r="2" spans="1:112" s="1" customFormat="1" ht="81.75" customHeight="1" thickBot="1" x14ac:dyDescent="0.3">
      <c r="A2" s="5"/>
      <c r="B2" s="106" t="s">
        <v>111</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1:112" ht="21" customHeight="1" thickTop="1" x14ac:dyDescent="0.25">
      <c r="S3" s="5"/>
      <c r="T3" s="5"/>
    </row>
    <row r="4" spans="1: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1: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1: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1: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1: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1:112" ht="48" customHeight="1" x14ac:dyDescent="0.25">
      <c r="B9" s="55">
        <v>1</v>
      </c>
      <c r="C9" s="17" t="s">
        <v>123</v>
      </c>
      <c r="D9" s="39">
        <v>1</v>
      </c>
      <c r="E9" s="39"/>
      <c r="F9" s="39"/>
      <c r="G9" s="39"/>
      <c r="H9" s="78" t="s">
        <v>156</v>
      </c>
      <c r="I9" s="22"/>
      <c r="J9" s="22">
        <v>1</v>
      </c>
      <c r="K9" s="39"/>
      <c r="L9" s="39"/>
      <c r="M9" s="39"/>
      <c r="N9" s="39"/>
      <c r="O9" s="22"/>
      <c r="P9" s="22"/>
      <c r="Q9" s="22"/>
      <c r="R9" s="22"/>
      <c r="S9" s="18">
        <v>43833</v>
      </c>
      <c r="T9" s="22">
        <v>1</v>
      </c>
      <c r="U9" s="22"/>
      <c r="V9" s="23"/>
      <c r="W9" s="23"/>
      <c r="X9" s="22">
        <v>1</v>
      </c>
      <c r="Y9" s="22">
        <v>1</v>
      </c>
      <c r="Z9" s="22"/>
      <c r="AA9" s="23"/>
      <c r="AB9" s="23"/>
      <c r="AC9" s="23"/>
      <c r="AD9" s="23"/>
      <c r="AE9" s="23"/>
      <c r="AF9" s="25" t="s">
        <v>186</v>
      </c>
      <c r="AG9" s="19">
        <v>43833</v>
      </c>
      <c r="AH9" s="19">
        <v>43839</v>
      </c>
      <c r="AI9" s="19">
        <v>43840</v>
      </c>
      <c r="AJ9" s="22">
        <v>1</v>
      </c>
      <c r="AK9" s="22"/>
      <c r="AL9" s="22">
        <v>1</v>
      </c>
      <c r="AM9" s="23"/>
      <c r="AN9" s="22"/>
      <c r="AO9" s="22"/>
      <c r="AP9" s="22">
        <v>1</v>
      </c>
      <c r="AQ9" s="23"/>
      <c r="AR9" s="23"/>
      <c r="AS9" s="23"/>
      <c r="AT9" s="23"/>
      <c r="AU9" s="23"/>
      <c r="AV9" s="22"/>
      <c r="AW9" s="22"/>
      <c r="AX9" s="22">
        <v>1</v>
      </c>
      <c r="AY9" s="22"/>
      <c r="AZ9" s="22">
        <v>1</v>
      </c>
      <c r="BA9" s="23"/>
      <c r="BB9" s="23"/>
      <c r="BC9" s="23"/>
      <c r="BD9" s="23"/>
      <c r="BE9" s="23"/>
      <c r="BF9" s="22"/>
      <c r="BG9" s="23"/>
    </row>
    <row r="10" spans="1:112" ht="52.5" customHeight="1" x14ac:dyDescent="0.25">
      <c r="B10" s="55">
        <v>2</v>
      </c>
      <c r="C10" s="17" t="s">
        <v>124</v>
      </c>
      <c r="D10" s="39"/>
      <c r="E10" s="39">
        <v>1</v>
      </c>
      <c r="F10" s="39"/>
      <c r="G10" s="39"/>
      <c r="H10" s="78" t="s">
        <v>157</v>
      </c>
      <c r="I10" s="22"/>
      <c r="J10" s="22"/>
      <c r="K10" s="39"/>
      <c r="L10" s="39"/>
      <c r="M10" s="39"/>
      <c r="N10" s="39"/>
      <c r="O10" s="22"/>
      <c r="P10" s="22"/>
      <c r="Q10" s="22"/>
      <c r="R10" s="22"/>
      <c r="S10" s="19">
        <v>43833</v>
      </c>
      <c r="T10" s="22">
        <v>1</v>
      </c>
      <c r="U10" s="22"/>
      <c r="V10" s="23"/>
      <c r="W10" s="23"/>
      <c r="X10" s="22">
        <v>1</v>
      </c>
      <c r="Y10" s="22">
        <v>1</v>
      </c>
      <c r="Z10" s="22"/>
      <c r="AA10" s="23"/>
      <c r="AB10" s="23"/>
      <c r="AC10" s="23"/>
      <c r="AD10" s="23"/>
      <c r="AE10" s="23"/>
      <c r="AF10" s="25" t="s">
        <v>187</v>
      </c>
      <c r="AG10" s="19">
        <v>43833</v>
      </c>
      <c r="AH10" s="19">
        <v>43840</v>
      </c>
      <c r="AI10" s="19">
        <v>43840</v>
      </c>
      <c r="AJ10" s="22">
        <v>1</v>
      </c>
      <c r="AK10" s="22"/>
      <c r="AL10" s="22">
        <v>1</v>
      </c>
      <c r="AM10" s="22"/>
      <c r="AN10" s="22"/>
      <c r="AO10" s="22">
        <v>1</v>
      </c>
      <c r="AP10" s="22"/>
      <c r="AQ10" s="23"/>
      <c r="AR10" s="23"/>
      <c r="AS10" s="23"/>
      <c r="AT10" s="23"/>
      <c r="AU10" s="24" t="s">
        <v>194</v>
      </c>
      <c r="AV10" s="22"/>
      <c r="AW10" s="22"/>
      <c r="AX10" s="22">
        <v>1</v>
      </c>
      <c r="AY10" s="22"/>
      <c r="AZ10" s="22">
        <v>1</v>
      </c>
      <c r="BA10" s="23"/>
      <c r="BB10" s="23"/>
      <c r="BC10" s="23"/>
      <c r="BD10" s="23"/>
      <c r="BE10" s="23"/>
      <c r="BF10" s="22"/>
      <c r="BG10" s="23"/>
    </row>
    <row r="11" spans="1:112" ht="51" customHeight="1" x14ac:dyDescent="0.25">
      <c r="B11" s="55">
        <v>3</v>
      </c>
      <c r="C11" s="17" t="s">
        <v>125</v>
      </c>
      <c r="D11" s="39"/>
      <c r="E11" s="39">
        <v>1</v>
      </c>
      <c r="F11" s="39"/>
      <c r="G11" s="39"/>
      <c r="H11" s="78" t="s">
        <v>158</v>
      </c>
      <c r="I11" s="22"/>
      <c r="J11" s="22">
        <v>1</v>
      </c>
      <c r="K11" s="39"/>
      <c r="L11" s="39"/>
      <c r="M11" s="39"/>
      <c r="N11" s="39"/>
      <c r="O11" s="22"/>
      <c r="P11" s="22"/>
      <c r="Q11" s="22"/>
      <c r="R11" s="22"/>
      <c r="S11" s="19">
        <v>43836</v>
      </c>
      <c r="T11" s="22">
        <v>1</v>
      </c>
      <c r="U11" s="22"/>
      <c r="V11" s="23"/>
      <c r="W11" s="23"/>
      <c r="X11" s="22">
        <v>1</v>
      </c>
      <c r="Y11" s="22">
        <v>1</v>
      </c>
      <c r="Z11" s="22"/>
      <c r="AA11" s="23"/>
      <c r="AB11" s="23"/>
      <c r="AC11" s="23"/>
      <c r="AD11" s="23"/>
      <c r="AE11" s="23"/>
      <c r="AF11" s="25" t="s">
        <v>188</v>
      </c>
      <c r="AG11" s="19">
        <v>43837</v>
      </c>
      <c r="AH11" s="19">
        <v>43839</v>
      </c>
      <c r="AI11" s="19">
        <v>43839</v>
      </c>
      <c r="AJ11" s="22">
        <v>1</v>
      </c>
      <c r="AK11" s="22"/>
      <c r="AL11" s="22">
        <v>1</v>
      </c>
      <c r="AM11" s="22"/>
      <c r="AN11" s="22"/>
      <c r="AO11" s="22">
        <v>1</v>
      </c>
      <c r="AP11" s="22"/>
      <c r="AQ11" s="23"/>
      <c r="AR11" s="23"/>
      <c r="AS11" s="23"/>
      <c r="AT11" s="23"/>
      <c r="AU11" s="23"/>
      <c r="AV11" s="22"/>
      <c r="AW11" s="22"/>
      <c r="AX11" s="22">
        <v>1</v>
      </c>
      <c r="AY11" s="22"/>
      <c r="AZ11" s="22">
        <v>1</v>
      </c>
      <c r="BA11" s="23"/>
      <c r="BB11" s="23"/>
      <c r="BC11" s="23"/>
      <c r="BD11" s="23"/>
      <c r="BE11" s="23"/>
      <c r="BF11" s="22"/>
      <c r="BG11" s="23"/>
    </row>
    <row r="12" spans="1:112" ht="23.1" customHeight="1" x14ac:dyDescent="0.25">
      <c r="B12" s="55">
        <v>4</v>
      </c>
      <c r="C12" s="17" t="s">
        <v>126</v>
      </c>
      <c r="D12" s="39"/>
      <c r="E12" s="39">
        <v>1</v>
      </c>
      <c r="F12" s="39"/>
      <c r="G12" s="39"/>
      <c r="H12" s="78" t="s">
        <v>159</v>
      </c>
      <c r="I12" s="22"/>
      <c r="J12" s="22">
        <v>2</v>
      </c>
      <c r="K12" s="39"/>
      <c r="L12" s="39"/>
      <c r="M12" s="39"/>
      <c r="N12" s="39"/>
      <c r="O12" s="22"/>
      <c r="P12" s="22"/>
      <c r="Q12" s="22"/>
      <c r="R12" s="22"/>
      <c r="S12" s="19">
        <v>43836</v>
      </c>
      <c r="T12" s="22">
        <v>1</v>
      </c>
      <c r="U12" s="22"/>
      <c r="V12" s="23"/>
      <c r="W12" s="23"/>
      <c r="X12" s="22">
        <v>1</v>
      </c>
      <c r="Y12" s="22">
        <v>1</v>
      </c>
      <c r="Z12" s="22"/>
      <c r="AA12" s="23"/>
      <c r="AB12" s="23"/>
      <c r="AC12" s="23"/>
      <c r="AD12" s="23"/>
      <c r="AE12" s="23"/>
      <c r="AF12" s="25" t="s">
        <v>189</v>
      </c>
      <c r="AG12" s="19">
        <v>43837</v>
      </c>
      <c r="AH12" s="19">
        <v>43844</v>
      </c>
      <c r="AI12" s="19">
        <v>43844</v>
      </c>
      <c r="AJ12" s="22">
        <v>1</v>
      </c>
      <c r="AK12" s="22"/>
      <c r="AL12" s="22">
        <v>1</v>
      </c>
      <c r="AM12" s="22"/>
      <c r="AN12" s="22">
        <v>1</v>
      </c>
      <c r="AO12" s="22"/>
      <c r="AP12" s="22"/>
      <c r="AQ12" s="23"/>
      <c r="AR12" s="23"/>
      <c r="AS12" s="23"/>
      <c r="AT12" s="23"/>
      <c r="AU12" s="23"/>
      <c r="AV12" s="22"/>
      <c r="AW12" s="22">
        <v>1</v>
      </c>
      <c r="AX12" s="22"/>
      <c r="AY12" s="22"/>
      <c r="AZ12" s="22">
        <v>1</v>
      </c>
      <c r="BA12" s="23"/>
      <c r="BB12" s="23"/>
      <c r="BC12" s="23"/>
      <c r="BD12" s="23"/>
      <c r="BE12" s="23"/>
      <c r="BF12" s="22"/>
      <c r="BG12" s="23"/>
    </row>
    <row r="13" spans="1:112" ht="22.5" customHeight="1" x14ac:dyDescent="0.25">
      <c r="B13" s="55">
        <v>5</v>
      </c>
      <c r="C13" s="17" t="s">
        <v>127</v>
      </c>
      <c r="D13" s="39">
        <v>1</v>
      </c>
      <c r="E13" s="39"/>
      <c r="F13" s="39"/>
      <c r="G13" s="39"/>
      <c r="H13" s="78" t="s">
        <v>160</v>
      </c>
      <c r="I13" s="22"/>
      <c r="J13" s="22">
        <v>0</v>
      </c>
      <c r="K13" s="39"/>
      <c r="L13" s="39"/>
      <c r="M13" s="39"/>
      <c r="N13" s="39"/>
      <c r="O13" s="22"/>
      <c r="P13" s="22"/>
      <c r="Q13" s="22">
        <v>1</v>
      </c>
      <c r="R13" s="22"/>
      <c r="S13" s="19">
        <v>43838</v>
      </c>
      <c r="T13" s="22">
        <v>1</v>
      </c>
      <c r="U13" s="22"/>
      <c r="V13" s="23"/>
      <c r="W13" s="23"/>
      <c r="X13" s="22">
        <v>1</v>
      </c>
      <c r="Y13" s="22"/>
      <c r="Z13" s="22"/>
      <c r="AA13" s="23"/>
      <c r="AB13" s="23"/>
      <c r="AC13" s="23"/>
      <c r="AD13" s="23"/>
      <c r="AE13" s="23"/>
      <c r="AF13" s="25" t="s">
        <v>190</v>
      </c>
      <c r="AG13" s="19">
        <v>43838</v>
      </c>
      <c r="AH13" s="19">
        <v>43840</v>
      </c>
      <c r="AI13" s="19">
        <v>43840</v>
      </c>
      <c r="AJ13" s="22"/>
      <c r="AK13" s="22">
        <v>1</v>
      </c>
      <c r="AL13" s="22">
        <v>1</v>
      </c>
      <c r="AM13" s="22"/>
      <c r="AN13" s="22">
        <v>1</v>
      </c>
      <c r="AO13" s="22"/>
      <c r="AP13" s="22"/>
      <c r="AQ13" s="23"/>
      <c r="AR13" s="23"/>
      <c r="AS13" s="23"/>
      <c r="AT13" s="23"/>
      <c r="AU13" s="23"/>
      <c r="AV13" s="22"/>
      <c r="AW13" s="22"/>
      <c r="AX13" s="22"/>
      <c r="AY13" s="22">
        <v>1</v>
      </c>
      <c r="AZ13" s="22"/>
      <c r="BA13" s="23"/>
      <c r="BB13" s="23"/>
      <c r="BC13" s="23"/>
      <c r="BD13" s="23"/>
      <c r="BE13" s="22">
        <v>1</v>
      </c>
      <c r="BF13" s="22"/>
      <c r="BG13" s="23"/>
    </row>
    <row r="14" spans="1:112" ht="23.1" customHeight="1" x14ac:dyDescent="0.25">
      <c r="B14" s="55">
        <v>6</v>
      </c>
      <c r="C14" s="17" t="s">
        <v>128</v>
      </c>
      <c r="D14" s="39">
        <v>1</v>
      </c>
      <c r="E14" s="39"/>
      <c r="F14" s="39"/>
      <c r="G14" s="39"/>
      <c r="H14" s="78" t="s">
        <v>161</v>
      </c>
      <c r="I14" s="22"/>
      <c r="J14" s="22">
        <v>3</v>
      </c>
      <c r="K14" s="39"/>
      <c r="L14" s="39"/>
      <c r="M14" s="39"/>
      <c r="N14" s="39"/>
      <c r="O14" s="22"/>
      <c r="P14" s="22"/>
      <c r="Q14" s="22"/>
      <c r="R14" s="22"/>
      <c r="S14" s="19">
        <v>43839</v>
      </c>
      <c r="T14" s="22">
        <v>1</v>
      </c>
      <c r="U14" s="22"/>
      <c r="V14" s="23"/>
      <c r="W14" s="23"/>
      <c r="X14" s="22">
        <v>1</v>
      </c>
      <c r="Y14" s="22">
        <v>1</v>
      </c>
      <c r="Z14" s="22"/>
      <c r="AA14" s="23"/>
      <c r="AB14" s="23"/>
      <c r="AC14" s="23"/>
      <c r="AD14" s="23"/>
      <c r="AE14" s="23"/>
      <c r="AF14" s="25" t="s">
        <v>191</v>
      </c>
      <c r="AG14" s="19">
        <v>43839</v>
      </c>
      <c r="AH14" s="19">
        <v>43840</v>
      </c>
      <c r="AI14" s="19">
        <v>43840</v>
      </c>
      <c r="AJ14" s="22"/>
      <c r="AK14" s="22">
        <v>1</v>
      </c>
      <c r="AL14" s="22">
        <v>1</v>
      </c>
      <c r="AM14" s="22"/>
      <c r="AN14" s="22"/>
      <c r="AO14" s="22">
        <v>1</v>
      </c>
      <c r="AP14" s="22"/>
      <c r="AQ14" s="23"/>
      <c r="AR14" s="23"/>
      <c r="AS14" s="23"/>
      <c r="AT14" s="23"/>
      <c r="AU14" s="23"/>
      <c r="AV14" s="22"/>
      <c r="AW14" s="22"/>
      <c r="AX14" s="22"/>
      <c r="AY14" s="22">
        <v>1</v>
      </c>
      <c r="AZ14" s="22"/>
      <c r="BA14" s="23"/>
      <c r="BB14" s="23"/>
      <c r="BC14" s="23"/>
      <c r="BD14" s="23"/>
      <c r="BE14" s="23"/>
      <c r="BF14" s="22">
        <v>1</v>
      </c>
      <c r="BG14" s="23"/>
    </row>
    <row r="15" spans="1:112" ht="23.1" customHeight="1" x14ac:dyDescent="0.25">
      <c r="B15" s="55">
        <v>7</v>
      </c>
      <c r="C15" s="17" t="s">
        <v>129</v>
      </c>
      <c r="D15" s="39"/>
      <c r="E15" s="39">
        <v>1</v>
      </c>
      <c r="F15" s="39"/>
      <c r="G15" s="39"/>
      <c r="H15" s="78" t="s">
        <v>162</v>
      </c>
      <c r="I15" s="22"/>
      <c r="J15" s="22">
        <v>0</v>
      </c>
      <c r="K15" s="39"/>
      <c r="L15" s="39"/>
      <c r="M15" s="39"/>
      <c r="N15" s="39"/>
      <c r="O15" s="22"/>
      <c r="P15" s="22"/>
      <c r="Q15" s="22"/>
      <c r="R15" s="22"/>
      <c r="S15" s="19">
        <v>43840</v>
      </c>
      <c r="T15" s="22">
        <v>1</v>
      </c>
      <c r="U15" s="22"/>
      <c r="V15" s="23"/>
      <c r="W15" s="23"/>
      <c r="X15" s="22">
        <v>1</v>
      </c>
      <c r="Y15" s="22"/>
      <c r="Z15" s="22"/>
      <c r="AA15" s="23"/>
      <c r="AB15" s="23"/>
      <c r="AC15" s="22">
        <v>1</v>
      </c>
      <c r="AD15" s="23"/>
      <c r="AE15" s="23"/>
      <c r="AF15" s="25" t="s">
        <v>188</v>
      </c>
      <c r="AG15" s="19">
        <v>43846</v>
      </c>
      <c r="AH15" s="19">
        <v>43857</v>
      </c>
      <c r="AI15" s="19">
        <v>43857</v>
      </c>
      <c r="AJ15" s="22">
        <v>1</v>
      </c>
      <c r="AK15" s="22"/>
      <c r="AL15" s="22">
        <v>1</v>
      </c>
      <c r="AM15" s="22"/>
      <c r="AN15" s="22"/>
      <c r="AO15" s="22"/>
      <c r="AP15" s="22">
        <v>1</v>
      </c>
      <c r="AQ15" s="23"/>
      <c r="AR15" s="23"/>
      <c r="AS15" s="23"/>
      <c r="AT15" s="23"/>
      <c r="AU15" s="23"/>
      <c r="AV15" s="22"/>
      <c r="AW15" s="22"/>
      <c r="AX15" s="22">
        <v>1</v>
      </c>
      <c r="AY15" s="22"/>
      <c r="AZ15" s="22">
        <v>1</v>
      </c>
      <c r="BA15" s="23"/>
      <c r="BB15" s="23"/>
      <c r="BC15" s="23"/>
      <c r="BD15" s="23"/>
      <c r="BE15" s="23"/>
      <c r="BF15" s="22"/>
      <c r="BG15" s="23"/>
    </row>
    <row r="16" spans="1:112" ht="23.1" customHeight="1" x14ac:dyDescent="0.25">
      <c r="B16" s="55">
        <v>8</v>
      </c>
      <c r="C16" s="17" t="s">
        <v>130</v>
      </c>
      <c r="D16" s="39"/>
      <c r="E16" s="39">
        <v>1</v>
      </c>
      <c r="F16" s="39"/>
      <c r="G16" s="39"/>
      <c r="H16" s="78" t="s">
        <v>163</v>
      </c>
      <c r="I16" s="22"/>
      <c r="J16" s="22">
        <v>1</v>
      </c>
      <c r="K16" s="39"/>
      <c r="L16" s="39"/>
      <c r="M16" s="39"/>
      <c r="N16" s="39"/>
      <c r="O16" s="22"/>
      <c r="P16" s="22"/>
      <c r="Q16" s="22"/>
      <c r="R16" s="22"/>
      <c r="S16" s="19">
        <v>43840</v>
      </c>
      <c r="T16" s="22">
        <v>1</v>
      </c>
      <c r="U16" s="22"/>
      <c r="V16" s="23"/>
      <c r="W16" s="23"/>
      <c r="X16" s="22">
        <v>1</v>
      </c>
      <c r="Y16" s="22"/>
      <c r="Z16" s="22"/>
      <c r="AA16" s="23"/>
      <c r="AB16" s="23"/>
      <c r="AC16" s="22">
        <v>1</v>
      </c>
      <c r="AD16" s="23"/>
      <c r="AE16" s="23"/>
      <c r="AF16" s="25" t="s">
        <v>188</v>
      </c>
      <c r="AG16" s="19">
        <v>43840</v>
      </c>
      <c r="AH16" s="19">
        <v>43847</v>
      </c>
      <c r="AI16" s="19">
        <v>43850</v>
      </c>
      <c r="AJ16" s="22">
        <v>1</v>
      </c>
      <c r="AK16" s="22"/>
      <c r="AL16" s="22">
        <v>1</v>
      </c>
      <c r="AM16" s="22"/>
      <c r="AN16" s="22"/>
      <c r="AO16" s="22"/>
      <c r="AP16" s="22">
        <v>1</v>
      </c>
      <c r="AQ16" s="23"/>
      <c r="AR16" s="23"/>
      <c r="AS16" s="23"/>
      <c r="AT16" s="23"/>
      <c r="AU16" s="23"/>
      <c r="AV16" s="22"/>
      <c r="AW16" s="22">
        <v>1</v>
      </c>
      <c r="AX16" s="22"/>
      <c r="AY16" s="22"/>
      <c r="AZ16" s="22">
        <v>1</v>
      </c>
      <c r="BA16" s="23"/>
      <c r="BB16" s="23"/>
      <c r="BC16" s="23"/>
      <c r="BD16" s="23"/>
      <c r="BE16" s="23"/>
      <c r="BF16" s="22"/>
      <c r="BG16" s="23"/>
    </row>
    <row r="17" spans="2:59" ht="23.1" customHeight="1" x14ac:dyDescent="0.25">
      <c r="B17" s="55">
        <v>9</v>
      </c>
      <c r="C17" s="17" t="s">
        <v>131</v>
      </c>
      <c r="D17" s="39"/>
      <c r="E17" s="39">
        <v>1</v>
      </c>
      <c r="F17" s="39"/>
      <c r="G17" s="39"/>
      <c r="H17" s="78" t="s">
        <v>164</v>
      </c>
      <c r="I17" s="22"/>
      <c r="J17" s="22">
        <v>22</v>
      </c>
      <c r="K17" s="39"/>
      <c r="L17" s="39"/>
      <c r="M17" s="39"/>
      <c r="N17" s="39"/>
      <c r="O17" s="22"/>
      <c r="P17" s="22"/>
      <c r="Q17" s="22"/>
      <c r="R17" s="22"/>
      <c r="S17" s="19">
        <v>43840</v>
      </c>
      <c r="T17" s="22">
        <v>1</v>
      </c>
      <c r="U17" s="22"/>
      <c r="V17" s="23"/>
      <c r="W17" s="23"/>
      <c r="X17" s="22">
        <v>1</v>
      </c>
      <c r="Y17" s="22">
        <v>1</v>
      </c>
      <c r="Z17" s="22"/>
      <c r="AA17" s="23"/>
      <c r="AB17" s="23"/>
      <c r="AC17" s="23"/>
      <c r="AD17" s="23"/>
      <c r="AE17" s="23"/>
      <c r="AF17" s="25" t="s">
        <v>188</v>
      </c>
      <c r="AG17" s="19">
        <v>43840</v>
      </c>
      <c r="AH17" s="19">
        <v>43859</v>
      </c>
      <c r="AI17" s="19">
        <v>43860</v>
      </c>
      <c r="AJ17" s="22">
        <v>1</v>
      </c>
      <c r="AK17" s="22"/>
      <c r="AL17" s="22">
        <v>1</v>
      </c>
      <c r="AM17" s="22"/>
      <c r="AN17" s="22"/>
      <c r="AO17" s="22">
        <v>1</v>
      </c>
      <c r="AP17" s="22"/>
      <c r="AQ17" s="23"/>
      <c r="AR17" s="23"/>
      <c r="AS17" s="23"/>
      <c r="AT17" s="23"/>
      <c r="AU17" s="23"/>
      <c r="AV17" s="22"/>
      <c r="AW17" s="22"/>
      <c r="AX17" s="22">
        <v>1</v>
      </c>
      <c r="AY17" s="22"/>
      <c r="AZ17" s="22">
        <v>1</v>
      </c>
      <c r="BA17" s="23"/>
      <c r="BB17" s="23"/>
      <c r="BC17" s="23"/>
      <c r="BD17" s="23"/>
      <c r="BE17" s="23"/>
      <c r="BF17" s="22"/>
      <c r="BG17" s="23"/>
    </row>
    <row r="18" spans="2:59" ht="23.1" customHeight="1" x14ac:dyDescent="0.25">
      <c r="B18" s="55">
        <v>10</v>
      </c>
      <c r="C18" s="17" t="s">
        <v>132</v>
      </c>
      <c r="D18" s="39"/>
      <c r="E18" s="39">
        <v>1</v>
      </c>
      <c r="F18" s="39"/>
      <c r="G18" s="40"/>
      <c r="H18" s="78" t="s">
        <v>165</v>
      </c>
      <c r="I18" s="22"/>
      <c r="J18" s="22">
        <v>0</v>
      </c>
      <c r="K18" s="39"/>
      <c r="L18" s="39"/>
      <c r="M18" s="39"/>
      <c r="N18" s="39"/>
      <c r="O18" s="22"/>
      <c r="P18" s="22"/>
      <c r="Q18" s="22"/>
      <c r="R18" s="22"/>
      <c r="S18" s="19">
        <v>43478</v>
      </c>
      <c r="T18" s="22">
        <v>1</v>
      </c>
      <c r="U18" s="22"/>
      <c r="V18" s="23"/>
      <c r="W18" s="23"/>
      <c r="X18" s="22">
        <v>1</v>
      </c>
      <c r="Y18" s="22"/>
      <c r="Z18" s="22"/>
      <c r="AA18" s="23"/>
      <c r="AB18" s="23"/>
      <c r="AC18" s="22">
        <v>1</v>
      </c>
      <c r="AD18" s="23"/>
      <c r="AE18" s="23"/>
      <c r="AF18" s="25" t="s">
        <v>192</v>
      </c>
      <c r="AG18" s="19">
        <v>43845</v>
      </c>
      <c r="AH18" s="19">
        <v>43864</v>
      </c>
      <c r="AI18" s="19">
        <v>43864</v>
      </c>
      <c r="AJ18" s="22">
        <v>1</v>
      </c>
      <c r="AK18" s="22"/>
      <c r="AL18" s="22">
        <v>1</v>
      </c>
      <c r="AM18" s="22"/>
      <c r="AN18" s="22"/>
      <c r="AO18" s="22"/>
      <c r="AP18" s="22">
        <v>1</v>
      </c>
      <c r="AQ18" s="23"/>
      <c r="AR18" s="23"/>
      <c r="AS18" s="23"/>
      <c r="AT18" s="23"/>
      <c r="AU18" s="23"/>
      <c r="AV18" s="22"/>
      <c r="AW18" s="22">
        <v>1</v>
      </c>
      <c r="AX18" s="22"/>
      <c r="AY18" s="22"/>
      <c r="AZ18" s="22">
        <v>1</v>
      </c>
      <c r="BA18" s="23"/>
      <c r="BB18" s="23"/>
      <c r="BC18" s="23"/>
      <c r="BD18" s="23"/>
      <c r="BE18" s="23"/>
      <c r="BF18" s="22"/>
      <c r="BG18" s="23"/>
    </row>
    <row r="19" spans="2:59" ht="30.75" customHeight="1" x14ac:dyDescent="0.25">
      <c r="B19" s="55">
        <v>11</v>
      </c>
      <c r="C19" s="17" t="s">
        <v>133</v>
      </c>
      <c r="D19" s="39"/>
      <c r="E19" s="39">
        <v>1</v>
      </c>
      <c r="F19" s="39"/>
      <c r="G19" s="41"/>
      <c r="H19" s="78" t="s">
        <v>166</v>
      </c>
      <c r="I19" s="22"/>
      <c r="J19" s="22">
        <v>3</v>
      </c>
      <c r="K19" s="39"/>
      <c r="L19" s="39"/>
      <c r="M19" s="39"/>
      <c r="N19" s="39"/>
      <c r="O19" s="22"/>
      <c r="P19" s="22"/>
      <c r="Q19" s="22"/>
      <c r="R19" s="22"/>
      <c r="S19" s="19">
        <v>43843</v>
      </c>
      <c r="T19" s="22">
        <v>1</v>
      </c>
      <c r="U19" s="22"/>
      <c r="V19" s="23"/>
      <c r="W19" s="23"/>
      <c r="X19" s="22">
        <v>1</v>
      </c>
      <c r="Y19" s="22">
        <v>1</v>
      </c>
      <c r="Z19" s="22"/>
      <c r="AA19" s="23"/>
      <c r="AB19" s="23"/>
      <c r="AC19" s="23"/>
      <c r="AD19" s="23"/>
      <c r="AE19" s="23"/>
      <c r="AF19" s="25" t="s">
        <v>188</v>
      </c>
      <c r="AG19" s="19">
        <v>43851</v>
      </c>
      <c r="AH19" s="19">
        <v>43851</v>
      </c>
      <c r="AI19" s="19">
        <v>43851</v>
      </c>
      <c r="AJ19" s="22">
        <v>1</v>
      </c>
      <c r="AK19" s="22"/>
      <c r="AL19" s="22">
        <v>1</v>
      </c>
      <c r="AM19" s="22"/>
      <c r="AN19" s="22"/>
      <c r="AO19" s="22"/>
      <c r="AP19" s="22">
        <v>1</v>
      </c>
      <c r="AQ19" s="23"/>
      <c r="AR19" s="23"/>
      <c r="AS19" s="23"/>
      <c r="AT19" s="23"/>
      <c r="AU19" s="23"/>
      <c r="AV19" s="22"/>
      <c r="AW19" s="22"/>
      <c r="AX19" s="22"/>
      <c r="AY19" s="22">
        <v>1</v>
      </c>
      <c r="AZ19" s="22">
        <v>1</v>
      </c>
      <c r="BA19" s="23"/>
      <c r="BB19" s="23"/>
      <c r="BC19" s="23"/>
      <c r="BD19" s="23"/>
      <c r="BE19" s="23"/>
      <c r="BF19" s="22"/>
      <c r="BG19" s="23"/>
    </row>
    <row r="20" spans="2:59" ht="23.1" customHeight="1" x14ac:dyDescent="0.25">
      <c r="B20" s="55">
        <v>12</v>
      </c>
      <c r="C20" s="17" t="s">
        <v>134</v>
      </c>
      <c r="D20" s="39"/>
      <c r="E20" s="39">
        <v>1</v>
      </c>
      <c r="F20" s="39"/>
      <c r="G20" s="41"/>
      <c r="H20" s="78" t="s">
        <v>167</v>
      </c>
      <c r="I20" s="22"/>
      <c r="J20" s="22">
        <v>4</v>
      </c>
      <c r="K20" s="39"/>
      <c r="L20" s="39"/>
      <c r="M20" s="39"/>
      <c r="N20" s="39"/>
      <c r="O20" s="22"/>
      <c r="P20" s="22"/>
      <c r="Q20" s="22"/>
      <c r="R20" s="22"/>
      <c r="S20" s="19">
        <v>43845</v>
      </c>
      <c r="T20" s="22">
        <v>1</v>
      </c>
      <c r="U20" s="22"/>
      <c r="V20" s="23"/>
      <c r="W20" s="23"/>
      <c r="X20" s="22">
        <v>1</v>
      </c>
      <c r="Y20" s="22">
        <v>1</v>
      </c>
      <c r="Z20" s="22"/>
      <c r="AA20" s="23"/>
      <c r="AB20" s="23"/>
      <c r="AC20" s="23"/>
      <c r="AD20" s="23"/>
      <c r="AE20" s="23"/>
      <c r="AF20" s="25" t="s">
        <v>188</v>
      </c>
      <c r="AG20" s="19">
        <v>43851</v>
      </c>
      <c r="AH20" s="19">
        <v>43852</v>
      </c>
      <c r="AI20" s="19">
        <v>43852</v>
      </c>
      <c r="AJ20" s="22">
        <v>1</v>
      </c>
      <c r="AK20" s="22"/>
      <c r="AL20" s="22">
        <v>1</v>
      </c>
      <c r="AM20" s="22"/>
      <c r="AN20" s="22"/>
      <c r="AO20" s="22">
        <v>1</v>
      </c>
      <c r="AP20" s="22"/>
      <c r="AQ20" s="23"/>
      <c r="AR20" s="23"/>
      <c r="AS20" s="23"/>
      <c r="AT20" s="23"/>
      <c r="AU20" s="23"/>
      <c r="AV20" s="22"/>
      <c r="AW20" s="22"/>
      <c r="AX20" s="22">
        <v>1</v>
      </c>
      <c r="AY20" s="22"/>
      <c r="AZ20" s="22">
        <v>1</v>
      </c>
      <c r="BA20" s="23"/>
      <c r="BB20" s="23"/>
      <c r="BC20" s="23"/>
      <c r="BD20" s="23"/>
      <c r="BE20" s="23"/>
      <c r="BF20" s="22"/>
      <c r="BG20" s="23"/>
    </row>
    <row r="21" spans="2:59" ht="23.1" customHeight="1" x14ac:dyDescent="0.25">
      <c r="B21" s="55">
        <v>13</v>
      </c>
      <c r="C21" s="17" t="s">
        <v>135</v>
      </c>
      <c r="D21" s="39"/>
      <c r="E21" s="39">
        <v>1</v>
      </c>
      <c r="F21" s="39"/>
      <c r="G21" s="31"/>
      <c r="H21" s="78" t="s">
        <v>168</v>
      </c>
      <c r="I21" s="22"/>
      <c r="J21" s="22">
        <v>2</v>
      </c>
      <c r="K21" s="39"/>
      <c r="L21" s="39"/>
      <c r="M21" s="39"/>
      <c r="N21" s="39"/>
      <c r="O21" s="22"/>
      <c r="P21" s="22"/>
      <c r="Q21" s="22"/>
      <c r="R21" s="22"/>
      <c r="S21" s="19">
        <v>43846</v>
      </c>
      <c r="T21" s="22">
        <v>1</v>
      </c>
      <c r="U21" s="22"/>
      <c r="V21" s="23"/>
      <c r="W21" s="23"/>
      <c r="X21" s="22">
        <v>1</v>
      </c>
      <c r="Y21" s="22">
        <v>1</v>
      </c>
      <c r="Z21" s="22"/>
      <c r="AA21" s="23"/>
      <c r="AB21" s="23"/>
      <c r="AC21" s="23"/>
      <c r="AD21" s="23"/>
      <c r="AE21" s="23"/>
      <c r="AF21" s="25" t="s">
        <v>188</v>
      </c>
      <c r="AG21" s="19">
        <v>43851</v>
      </c>
      <c r="AH21" s="19">
        <v>43851</v>
      </c>
      <c r="AI21" s="19">
        <v>43851</v>
      </c>
      <c r="AJ21" s="22">
        <v>1</v>
      </c>
      <c r="AK21" s="22"/>
      <c r="AL21" s="22">
        <v>1</v>
      </c>
      <c r="AM21" s="22"/>
      <c r="AN21" s="22"/>
      <c r="AO21" s="22"/>
      <c r="AP21" s="22">
        <v>1</v>
      </c>
      <c r="AQ21" s="23"/>
      <c r="AR21" s="23"/>
      <c r="AS21" s="23"/>
      <c r="AT21" s="23"/>
      <c r="AU21" s="23"/>
      <c r="AV21" s="22"/>
      <c r="AW21" s="22"/>
      <c r="AX21" s="22"/>
      <c r="AY21" s="22">
        <v>1</v>
      </c>
      <c r="AZ21" s="22">
        <v>1</v>
      </c>
      <c r="BA21" s="23"/>
      <c r="BB21" s="23"/>
      <c r="BC21" s="23"/>
      <c r="BD21" s="23"/>
      <c r="BE21" s="23"/>
      <c r="BF21" s="22"/>
      <c r="BG21" s="23"/>
    </row>
    <row r="22" spans="2:59" s="5" customFormat="1" ht="23.1" customHeight="1" x14ac:dyDescent="0.25">
      <c r="B22" s="55">
        <v>14</v>
      </c>
      <c r="C22" s="17" t="s">
        <v>136</v>
      </c>
      <c r="D22" s="39"/>
      <c r="E22" s="39">
        <v>1</v>
      </c>
      <c r="F22" s="39"/>
      <c r="G22" s="31"/>
      <c r="H22" s="78" t="s">
        <v>169</v>
      </c>
      <c r="I22" s="22"/>
      <c r="J22" s="22">
        <v>1</v>
      </c>
      <c r="K22" s="39"/>
      <c r="L22" s="39"/>
      <c r="M22" s="39"/>
      <c r="N22" s="39"/>
      <c r="O22" s="22"/>
      <c r="P22" s="22"/>
      <c r="Q22" s="22"/>
      <c r="R22" s="22"/>
      <c r="S22" s="19">
        <v>43846</v>
      </c>
      <c r="T22" s="22">
        <v>1</v>
      </c>
      <c r="U22" s="22"/>
      <c r="V22" s="23"/>
      <c r="W22" s="23"/>
      <c r="X22" s="22">
        <v>1</v>
      </c>
      <c r="Y22" s="22">
        <v>1</v>
      </c>
      <c r="Z22" s="22"/>
      <c r="AA22" s="23"/>
      <c r="AB22" s="23"/>
      <c r="AC22" s="23"/>
      <c r="AD22" s="23"/>
      <c r="AE22" s="23"/>
      <c r="AF22" s="25" t="s">
        <v>188</v>
      </c>
      <c r="AG22" s="19">
        <v>43846</v>
      </c>
      <c r="AH22" s="19">
        <v>43850</v>
      </c>
      <c r="AI22" s="19">
        <v>43857</v>
      </c>
      <c r="AJ22" s="22">
        <v>1</v>
      </c>
      <c r="AK22" s="22"/>
      <c r="AL22" s="22">
        <v>1</v>
      </c>
      <c r="AM22" s="22"/>
      <c r="AN22" s="22"/>
      <c r="AO22" s="22"/>
      <c r="AP22" s="22">
        <v>1</v>
      </c>
      <c r="AQ22" s="23"/>
      <c r="AR22" s="23"/>
      <c r="AS22" s="23"/>
      <c r="AT22" s="23"/>
      <c r="AU22" s="22" t="s">
        <v>195</v>
      </c>
      <c r="AV22" s="22"/>
      <c r="AW22" s="22">
        <v>1</v>
      </c>
      <c r="AX22" s="22"/>
      <c r="AY22" s="22"/>
      <c r="AZ22" s="22">
        <v>1</v>
      </c>
      <c r="BA22" s="23"/>
      <c r="BB22" s="23"/>
      <c r="BC22" s="23"/>
      <c r="BD22" s="23"/>
      <c r="BE22" s="23"/>
      <c r="BF22" s="22"/>
      <c r="BG22" s="23"/>
    </row>
    <row r="23" spans="2:59" s="5" customFormat="1" ht="23.1" customHeight="1" x14ac:dyDescent="0.25">
      <c r="B23" s="55">
        <v>15</v>
      </c>
      <c r="C23" s="17" t="s">
        <v>137</v>
      </c>
      <c r="D23" s="39"/>
      <c r="E23" s="39">
        <v>1</v>
      </c>
      <c r="F23" s="39"/>
      <c r="G23" s="31"/>
      <c r="H23" s="78" t="s">
        <v>170</v>
      </c>
      <c r="I23" s="22"/>
      <c r="J23" s="22">
        <v>1</v>
      </c>
      <c r="K23" s="39"/>
      <c r="L23" s="39"/>
      <c r="M23" s="39"/>
      <c r="N23" s="39"/>
      <c r="O23" s="22"/>
      <c r="P23" s="22"/>
      <c r="Q23" s="22"/>
      <c r="R23" s="22"/>
      <c r="S23" s="19">
        <v>43847</v>
      </c>
      <c r="T23" s="22">
        <v>1</v>
      </c>
      <c r="U23" s="22"/>
      <c r="V23" s="23"/>
      <c r="W23" s="23"/>
      <c r="X23" s="22">
        <v>1</v>
      </c>
      <c r="Y23" s="22">
        <v>1</v>
      </c>
      <c r="Z23" s="22"/>
      <c r="AA23" s="23"/>
      <c r="AB23" s="23"/>
      <c r="AC23" s="23"/>
      <c r="AD23" s="23"/>
      <c r="AE23" s="23"/>
      <c r="AF23" s="25" t="s">
        <v>188</v>
      </c>
      <c r="AG23" s="19">
        <v>43850</v>
      </c>
      <c r="AH23" s="19">
        <v>43857</v>
      </c>
      <c r="AI23" s="19">
        <v>43857</v>
      </c>
      <c r="AJ23" s="22"/>
      <c r="AK23" s="22">
        <v>1</v>
      </c>
      <c r="AL23" s="22">
        <v>1</v>
      </c>
      <c r="AM23" s="22"/>
      <c r="AN23" s="22"/>
      <c r="AO23" s="22">
        <v>1</v>
      </c>
      <c r="AP23" s="22"/>
      <c r="AQ23" s="23"/>
      <c r="AR23" s="23"/>
      <c r="AS23" s="23"/>
      <c r="AT23" s="23"/>
      <c r="AU23" s="23"/>
      <c r="AV23" s="22"/>
      <c r="AW23" s="22"/>
      <c r="AX23" s="22">
        <v>1</v>
      </c>
      <c r="AY23" s="22"/>
      <c r="AZ23" s="22">
        <v>1</v>
      </c>
      <c r="BA23" s="23"/>
      <c r="BB23" s="23"/>
      <c r="BC23" s="23"/>
      <c r="BD23" s="23"/>
      <c r="BE23" s="23"/>
      <c r="BF23" s="22"/>
      <c r="BG23" s="23"/>
    </row>
    <row r="24" spans="2:59" ht="23.1" customHeight="1" x14ac:dyDescent="0.25">
      <c r="B24" s="55">
        <v>16</v>
      </c>
      <c r="C24" s="17" t="s">
        <v>138</v>
      </c>
      <c r="D24" s="39"/>
      <c r="E24" s="39">
        <v>1</v>
      </c>
      <c r="F24" s="39"/>
      <c r="G24" s="31"/>
      <c r="H24" s="78" t="s">
        <v>171</v>
      </c>
      <c r="I24" s="22"/>
      <c r="J24" s="22">
        <v>1</v>
      </c>
      <c r="K24" s="39"/>
      <c r="L24" s="39"/>
      <c r="M24" s="39"/>
      <c r="N24" s="39"/>
      <c r="O24" s="22"/>
      <c r="P24" s="22"/>
      <c r="Q24" s="22"/>
      <c r="R24" s="22"/>
      <c r="S24" s="19">
        <v>43850</v>
      </c>
      <c r="T24" s="22">
        <v>1</v>
      </c>
      <c r="U24" s="22"/>
      <c r="V24" s="23"/>
      <c r="W24" s="23"/>
      <c r="X24" s="22">
        <v>1</v>
      </c>
      <c r="Y24" s="22">
        <v>1</v>
      </c>
      <c r="Z24" s="22"/>
      <c r="AA24" s="23"/>
      <c r="AB24" s="23"/>
      <c r="AC24" s="23"/>
      <c r="AD24" s="23"/>
      <c r="AE24" s="23"/>
      <c r="AF24" s="25" t="s">
        <v>188</v>
      </c>
      <c r="AG24" s="19">
        <v>43850</v>
      </c>
      <c r="AH24" s="19">
        <v>43850</v>
      </c>
      <c r="AI24" s="19">
        <v>43850</v>
      </c>
      <c r="AJ24" s="22"/>
      <c r="AK24" s="22">
        <v>1</v>
      </c>
      <c r="AL24" s="22">
        <v>1</v>
      </c>
      <c r="AM24" s="22"/>
      <c r="AN24" s="22"/>
      <c r="AO24" s="22"/>
      <c r="AP24" s="22">
        <v>1</v>
      </c>
      <c r="AQ24" s="23"/>
      <c r="AR24" s="23"/>
      <c r="AS24" s="23"/>
      <c r="AT24" s="23"/>
      <c r="AU24" s="22" t="s">
        <v>196</v>
      </c>
      <c r="AV24" s="22"/>
      <c r="AW24" s="22"/>
      <c r="AX24" s="22"/>
      <c r="AY24" s="22">
        <v>1</v>
      </c>
      <c r="AZ24" s="22">
        <v>1</v>
      </c>
      <c r="BA24" s="23"/>
      <c r="BB24" s="23"/>
      <c r="BC24" s="23"/>
      <c r="BD24" s="23"/>
      <c r="BE24" s="23"/>
      <c r="BF24" s="22"/>
      <c r="BG24" s="23"/>
    </row>
    <row r="25" spans="2:59" ht="23.1" customHeight="1" x14ac:dyDescent="0.25">
      <c r="B25" s="55">
        <v>17</v>
      </c>
      <c r="C25" s="17" t="s">
        <v>139</v>
      </c>
      <c r="D25" s="39"/>
      <c r="E25" s="39">
        <v>1</v>
      </c>
      <c r="F25" s="39"/>
      <c r="G25" s="31"/>
      <c r="H25" s="78" t="s">
        <v>172</v>
      </c>
      <c r="I25" s="22"/>
      <c r="J25" s="22">
        <v>1</v>
      </c>
      <c r="K25" s="39"/>
      <c r="L25" s="39"/>
      <c r="M25" s="39"/>
      <c r="N25" s="39"/>
      <c r="O25" s="22"/>
      <c r="P25" s="22"/>
      <c r="Q25" s="22"/>
      <c r="R25" s="22"/>
      <c r="S25" s="19">
        <v>43850</v>
      </c>
      <c r="T25" s="22">
        <v>1</v>
      </c>
      <c r="U25" s="22"/>
      <c r="V25" s="23"/>
      <c r="W25" s="23"/>
      <c r="X25" s="22">
        <v>1</v>
      </c>
      <c r="Y25" s="22">
        <v>1</v>
      </c>
      <c r="Z25" s="22"/>
      <c r="AA25" s="23"/>
      <c r="AB25" s="23"/>
      <c r="AC25" s="23"/>
      <c r="AD25" s="23"/>
      <c r="AE25" s="23"/>
      <c r="AF25" s="25" t="s">
        <v>193</v>
      </c>
      <c r="AG25" s="19">
        <v>43850</v>
      </c>
      <c r="AH25" s="19">
        <v>43852</v>
      </c>
      <c r="AI25" s="19">
        <v>43853</v>
      </c>
      <c r="AJ25" s="22">
        <v>1</v>
      </c>
      <c r="AK25" s="22"/>
      <c r="AL25" s="22">
        <v>1</v>
      </c>
      <c r="AM25" s="22"/>
      <c r="AN25" s="22"/>
      <c r="AO25" s="22"/>
      <c r="AP25" s="22">
        <v>1</v>
      </c>
      <c r="AQ25" s="23"/>
      <c r="AR25" s="23"/>
      <c r="AS25" s="23"/>
      <c r="AT25" s="23"/>
      <c r="AU25" s="23"/>
      <c r="AV25" s="22"/>
      <c r="AW25" s="22"/>
      <c r="AX25" s="22">
        <v>1</v>
      </c>
      <c r="AY25" s="22"/>
      <c r="AZ25" s="22">
        <v>1</v>
      </c>
      <c r="BA25" s="23"/>
      <c r="BB25" s="23"/>
      <c r="BC25" s="23"/>
      <c r="BD25" s="23"/>
      <c r="BE25" s="23"/>
      <c r="BF25" s="22"/>
      <c r="BG25" s="23"/>
    </row>
    <row r="26" spans="2:59" ht="23.1" customHeight="1" x14ac:dyDescent="0.25">
      <c r="B26" s="55">
        <v>18</v>
      </c>
      <c r="C26" s="17" t="s">
        <v>140</v>
      </c>
      <c r="D26" s="39"/>
      <c r="E26" s="39">
        <v>1</v>
      </c>
      <c r="F26" s="39"/>
      <c r="G26" s="31"/>
      <c r="H26" s="78" t="s">
        <v>173</v>
      </c>
      <c r="I26" s="22"/>
      <c r="J26" s="22">
        <v>2</v>
      </c>
      <c r="K26" s="39"/>
      <c r="L26" s="39"/>
      <c r="M26" s="39"/>
      <c r="N26" s="39"/>
      <c r="O26" s="22"/>
      <c r="P26" s="22"/>
      <c r="Q26" s="22"/>
      <c r="R26" s="22"/>
      <c r="S26" s="19">
        <v>43852</v>
      </c>
      <c r="T26" s="22">
        <v>1</v>
      </c>
      <c r="U26" s="22"/>
      <c r="V26" s="23"/>
      <c r="W26" s="23"/>
      <c r="X26" s="22">
        <v>1</v>
      </c>
      <c r="Y26" s="22">
        <v>1</v>
      </c>
      <c r="Z26" s="22"/>
      <c r="AA26" s="23"/>
      <c r="AB26" s="23"/>
      <c r="AC26" s="23"/>
      <c r="AD26" s="23"/>
      <c r="AE26" s="23"/>
      <c r="AF26" s="25" t="s">
        <v>188</v>
      </c>
      <c r="AG26" s="19">
        <v>43852</v>
      </c>
      <c r="AH26" s="19">
        <v>43864</v>
      </c>
      <c r="AI26" s="19">
        <v>43865</v>
      </c>
      <c r="AJ26" s="22">
        <v>1</v>
      </c>
      <c r="AK26" s="22"/>
      <c r="AL26" s="22">
        <v>1</v>
      </c>
      <c r="AM26" s="23"/>
      <c r="AN26" s="22"/>
      <c r="AO26" s="22"/>
      <c r="AP26" s="22">
        <v>1</v>
      </c>
      <c r="AQ26" s="23"/>
      <c r="AR26" s="23"/>
      <c r="AS26" s="23"/>
      <c r="AT26" s="23"/>
      <c r="AU26" s="23"/>
      <c r="AV26" s="22"/>
      <c r="AW26" s="22"/>
      <c r="AX26" s="22">
        <v>1</v>
      </c>
      <c r="AY26" s="22"/>
      <c r="AZ26" s="22">
        <v>1</v>
      </c>
      <c r="BA26" s="23"/>
      <c r="BB26" s="23"/>
      <c r="BC26" s="23"/>
      <c r="BD26" s="23"/>
      <c r="BE26" s="23"/>
      <c r="BF26" s="22"/>
      <c r="BG26" s="23"/>
    </row>
    <row r="27" spans="2:59" ht="23.1" customHeight="1" x14ac:dyDescent="0.25">
      <c r="B27" s="55">
        <v>19</v>
      </c>
      <c r="C27" s="17" t="s">
        <v>141</v>
      </c>
      <c r="D27" s="39"/>
      <c r="E27" s="39">
        <v>1</v>
      </c>
      <c r="F27" s="39"/>
      <c r="G27" s="31"/>
      <c r="H27" s="78" t="s">
        <v>174</v>
      </c>
      <c r="I27" s="22"/>
      <c r="J27" s="22">
        <v>0</v>
      </c>
      <c r="K27" s="39"/>
      <c r="L27" s="39"/>
      <c r="M27" s="39"/>
      <c r="N27" s="39"/>
      <c r="O27" s="22"/>
      <c r="P27" s="22"/>
      <c r="Q27" s="22"/>
      <c r="R27" s="22">
        <v>1</v>
      </c>
      <c r="S27" s="19">
        <v>43852</v>
      </c>
      <c r="T27" s="22">
        <v>1</v>
      </c>
      <c r="U27" s="22"/>
      <c r="V27" s="23"/>
      <c r="W27" s="23"/>
      <c r="X27" s="22">
        <v>1</v>
      </c>
      <c r="Y27" s="22"/>
      <c r="Z27" s="22"/>
      <c r="AA27" s="23"/>
      <c r="AB27" s="23"/>
      <c r="AC27" s="23"/>
      <c r="AD27" s="23"/>
      <c r="AE27" s="23"/>
      <c r="AF27" s="25" t="s">
        <v>188</v>
      </c>
      <c r="AG27" s="19">
        <v>43857</v>
      </c>
      <c r="AH27" s="19">
        <v>43868</v>
      </c>
      <c r="AI27" s="19">
        <v>43868</v>
      </c>
      <c r="AJ27" s="22">
        <v>1</v>
      </c>
      <c r="AK27" s="22"/>
      <c r="AL27" s="22">
        <v>1</v>
      </c>
      <c r="AM27" s="23"/>
      <c r="AN27" s="22"/>
      <c r="AO27" s="22">
        <v>1</v>
      </c>
      <c r="AP27" s="22"/>
      <c r="AQ27" s="23"/>
      <c r="AR27" s="23"/>
      <c r="AS27" s="23"/>
      <c r="AT27" s="23"/>
      <c r="AU27" s="23"/>
      <c r="AV27" s="22"/>
      <c r="AW27" s="22"/>
      <c r="AX27" s="22">
        <v>1</v>
      </c>
      <c r="AY27" s="22"/>
      <c r="AZ27" s="22">
        <v>1</v>
      </c>
      <c r="BA27" s="23"/>
      <c r="BB27" s="23"/>
      <c r="BC27" s="23"/>
      <c r="BD27" s="23"/>
      <c r="BE27" s="23"/>
      <c r="BF27" s="22"/>
      <c r="BG27" s="23"/>
    </row>
    <row r="28" spans="2:59" s="5" customFormat="1" ht="23.1" customHeight="1" x14ac:dyDescent="0.25">
      <c r="B28" s="55">
        <v>20</v>
      </c>
      <c r="C28" s="17" t="s">
        <v>142</v>
      </c>
      <c r="D28" s="39"/>
      <c r="E28" s="39">
        <v>1</v>
      </c>
      <c r="F28" s="39"/>
      <c r="G28" s="31"/>
      <c r="H28" s="78" t="s">
        <v>175</v>
      </c>
      <c r="I28" s="22"/>
      <c r="J28" s="22">
        <v>4</v>
      </c>
      <c r="K28" s="39"/>
      <c r="L28" s="39"/>
      <c r="M28" s="39"/>
      <c r="N28" s="39"/>
      <c r="O28" s="22"/>
      <c r="P28" s="22"/>
      <c r="Q28" s="22"/>
      <c r="R28" s="22"/>
      <c r="S28" s="19">
        <v>43854</v>
      </c>
      <c r="T28" s="22">
        <v>1</v>
      </c>
      <c r="U28" s="22"/>
      <c r="V28" s="23"/>
      <c r="W28" s="23"/>
      <c r="X28" s="22">
        <v>1</v>
      </c>
      <c r="Y28" s="22">
        <v>1</v>
      </c>
      <c r="Z28" s="22"/>
      <c r="AA28" s="23"/>
      <c r="AB28" s="23"/>
      <c r="AC28" s="23"/>
      <c r="AD28" s="23"/>
      <c r="AE28" s="23"/>
      <c r="AF28" s="25" t="s">
        <v>188</v>
      </c>
      <c r="AG28" s="19">
        <v>43857</v>
      </c>
      <c r="AH28" s="19">
        <v>43857</v>
      </c>
      <c r="AI28" s="19">
        <v>43857</v>
      </c>
      <c r="AJ28" s="22"/>
      <c r="AK28" s="22">
        <v>1</v>
      </c>
      <c r="AL28" s="22">
        <v>1</v>
      </c>
      <c r="AM28" s="23"/>
      <c r="AN28" s="22"/>
      <c r="AO28" s="22">
        <v>1</v>
      </c>
      <c r="AP28" s="22"/>
      <c r="AQ28" s="23"/>
      <c r="AR28" s="23"/>
      <c r="AS28" s="23"/>
      <c r="AT28" s="23"/>
      <c r="AU28" s="23"/>
      <c r="AV28" s="22"/>
      <c r="AW28" s="22">
        <v>1</v>
      </c>
      <c r="AX28" s="22"/>
      <c r="AY28" s="22"/>
      <c r="AZ28" s="22">
        <v>1</v>
      </c>
      <c r="BA28" s="23"/>
      <c r="BB28" s="23"/>
      <c r="BC28" s="23"/>
      <c r="BD28" s="23"/>
      <c r="BE28" s="23"/>
      <c r="BF28" s="22"/>
      <c r="BG28" s="23"/>
    </row>
    <row r="29" spans="2:59" s="5" customFormat="1" ht="23.1" customHeight="1" x14ac:dyDescent="0.25">
      <c r="B29" s="55">
        <v>21</v>
      </c>
      <c r="C29" s="17" t="s">
        <v>143</v>
      </c>
      <c r="D29" s="39"/>
      <c r="E29" s="39">
        <v>1</v>
      </c>
      <c r="F29" s="39"/>
      <c r="G29" s="31"/>
      <c r="H29" s="78" t="s">
        <v>175</v>
      </c>
      <c r="I29" s="22"/>
      <c r="J29" s="22">
        <v>4</v>
      </c>
      <c r="K29" s="39"/>
      <c r="L29" s="39"/>
      <c r="M29" s="39"/>
      <c r="N29" s="39"/>
      <c r="O29" s="22"/>
      <c r="P29" s="22"/>
      <c r="Q29" s="22"/>
      <c r="R29" s="22"/>
      <c r="S29" s="19">
        <v>43854</v>
      </c>
      <c r="T29" s="22">
        <v>1</v>
      </c>
      <c r="U29" s="22"/>
      <c r="V29" s="23"/>
      <c r="W29" s="23"/>
      <c r="X29" s="22">
        <v>1</v>
      </c>
      <c r="Y29" s="22">
        <v>1</v>
      </c>
      <c r="Z29" s="22"/>
      <c r="AA29" s="23"/>
      <c r="AB29" s="23"/>
      <c r="AC29" s="23"/>
      <c r="AD29" s="23"/>
      <c r="AE29" s="24"/>
      <c r="AF29" s="25" t="s">
        <v>188</v>
      </c>
      <c r="AG29" s="19">
        <v>43857</v>
      </c>
      <c r="AH29" s="19">
        <v>43857</v>
      </c>
      <c r="AI29" s="19">
        <v>43857</v>
      </c>
      <c r="AJ29" s="22"/>
      <c r="AK29" s="22">
        <v>1</v>
      </c>
      <c r="AL29" s="22">
        <v>1</v>
      </c>
      <c r="AM29" s="23"/>
      <c r="AN29" s="22"/>
      <c r="AO29" s="22">
        <v>1</v>
      </c>
      <c r="AP29" s="22"/>
      <c r="AQ29" s="23"/>
      <c r="AR29" s="23"/>
      <c r="AS29" s="23"/>
      <c r="AT29" s="23"/>
      <c r="AU29" s="23"/>
      <c r="AV29" s="22"/>
      <c r="AW29" s="22"/>
      <c r="AX29" s="22"/>
      <c r="AY29" s="22">
        <v>1</v>
      </c>
      <c r="AZ29" s="22">
        <v>1</v>
      </c>
      <c r="BA29" s="23"/>
      <c r="BB29" s="23"/>
      <c r="BC29" s="23"/>
      <c r="BD29" s="23"/>
      <c r="BE29" s="23"/>
      <c r="BF29" s="22"/>
      <c r="BG29" s="23"/>
    </row>
    <row r="30" spans="2:59" s="5" customFormat="1" ht="23.1" customHeight="1" x14ac:dyDescent="0.25">
      <c r="B30" s="55">
        <v>22</v>
      </c>
      <c r="C30" s="17" t="s">
        <v>144</v>
      </c>
      <c r="D30" s="39"/>
      <c r="E30" s="39">
        <v>1</v>
      </c>
      <c r="F30" s="39"/>
      <c r="G30" s="31"/>
      <c r="H30" s="78" t="s">
        <v>176</v>
      </c>
      <c r="I30" s="22"/>
      <c r="J30" s="22">
        <v>1</v>
      </c>
      <c r="K30" s="39"/>
      <c r="L30" s="39"/>
      <c r="M30" s="39"/>
      <c r="N30" s="39"/>
      <c r="O30" s="22"/>
      <c r="P30" s="22"/>
      <c r="Q30" s="22"/>
      <c r="R30" s="22"/>
      <c r="S30" s="19">
        <v>43854</v>
      </c>
      <c r="T30" s="22">
        <v>1</v>
      </c>
      <c r="U30" s="22"/>
      <c r="V30" s="23"/>
      <c r="W30" s="23"/>
      <c r="X30" s="22">
        <v>1</v>
      </c>
      <c r="Y30" s="22">
        <v>1</v>
      </c>
      <c r="Z30" s="22"/>
      <c r="AA30" s="23"/>
      <c r="AB30" s="23"/>
      <c r="AC30" s="23"/>
      <c r="AD30" s="23"/>
      <c r="AE30" s="23"/>
      <c r="AF30" s="25" t="s">
        <v>188</v>
      </c>
      <c r="AG30" s="19">
        <v>43857</v>
      </c>
      <c r="AH30" s="19">
        <v>43857</v>
      </c>
      <c r="AI30" s="19">
        <v>43857</v>
      </c>
      <c r="AJ30" s="22"/>
      <c r="AK30" s="22">
        <v>1</v>
      </c>
      <c r="AL30" s="22">
        <v>1</v>
      </c>
      <c r="AM30" s="23"/>
      <c r="AN30" s="22"/>
      <c r="AO30" s="22">
        <v>1</v>
      </c>
      <c r="AP30" s="22"/>
      <c r="AQ30" s="23"/>
      <c r="AR30" s="23"/>
      <c r="AS30" s="23"/>
      <c r="AT30" s="23"/>
      <c r="AU30" s="23"/>
      <c r="AV30" s="22"/>
      <c r="AW30" s="22"/>
      <c r="AX30" s="22"/>
      <c r="AY30" s="22">
        <v>1</v>
      </c>
      <c r="AZ30" s="22">
        <v>1</v>
      </c>
      <c r="BA30" s="23"/>
      <c r="BB30" s="23"/>
      <c r="BC30" s="23"/>
      <c r="BD30" s="23"/>
      <c r="BE30" s="23"/>
      <c r="BF30" s="22"/>
      <c r="BG30" s="23"/>
    </row>
    <row r="31" spans="2:59" s="5" customFormat="1" ht="23.1" customHeight="1" x14ac:dyDescent="0.25">
      <c r="B31" s="55">
        <v>23</v>
      </c>
      <c r="C31" s="17" t="s">
        <v>145</v>
      </c>
      <c r="D31" s="39"/>
      <c r="E31" s="39">
        <v>1</v>
      </c>
      <c r="F31" s="39"/>
      <c r="G31" s="31"/>
      <c r="H31" s="78" t="s">
        <v>177</v>
      </c>
      <c r="I31" s="22"/>
      <c r="J31" s="22">
        <v>1</v>
      </c>
      <c r="K31" s="39"/>
      <c r="L31" s="39"/>
      <c r="M31" s="39"/>
      <c r="N31" s="39"/>
      <c r="O31" s="22"/>
      <c r="P31" s="22"/>
      <c r="Q31" s="22"/>
      <c r="R31" s="22"/>
      <c r="S31" s="19">
        <v>43854</v>
      </c>
      <c r="T31" s="22">
        <v>1</v>
      </c>
      <c r="U31" s="22"/>
      <c r="V31" s="23"/>
      <c r="W31" s="23"/>
      <c r="X31" s="22">
        <v>1</v>
      </c>
      <c r="Y31" s="22">
        <v>1</v>
      </c>
      <c r="Z31" s="22"/>
      <c r="AA31" s="23"/>
      <c r="AB31" s="23"/>
      <c r="AC31" s="23"/>
      <c r="AD31" s="23"/>
      <c r="AE31" s="23"/>
      <c r="AF31" s="25" t="s">
        <v>188</v>
      </c>
      <c r="AG31" s="19">
        <v>43857</v>
      </c>
      <c r="AH31" s="19">
        <v>43857</v>
      </c>
      <c r="AI31" s="19">
        <v>43858</v>
      </c>
      <c r="AJ31" s="22"/>
      <c r="AK31" s="22">
        <v>1</v>
      </c>
      <c r="AL31" s="22">
        <v>1</v>
      </c>
      <c r="AM31" s="23"/>
      <c r="AN31" s="22"/>
      <c r="AO31" s="22">
        <v>1</v>
      </c>
      <c r="AP31" s="22"/>
      <c r="AQ31" s="23"/>
      <c r="AR31" s="23"/>
      <c r="AS31" s="23"/>
      <c r="AT31" s="23"/>
      <c r="AU31" s="23"/>
      <c r="AV31" s="22"/>
      <c r="AW31" s="22">
        <v>1</v>
      </c>
      <c r="AX31" s="22"/>
      <c r="AY31" s="22"/>
      <c r="AZ31" s="22">
        <v>1</v>
      </c>
      <c r="BA31" s="23"/>
      <c r="BB31" s="23"/>
      <c r="BC31" s="23"/>
      <c r="BD31" s="23"/>
      <c r="BE31" s="23"/>
      <c r="BF31" s="22"/>
      <c r="BG31" s="23"/>
    </row>
    <row r="32" spans="2:59" s="5" customFormat="1" ht="23.1" customHeight="1" x14ac:dyDescent="0.25">
      <c r="B32" s="55">
        <v>24</v>
      </c>
      <c r="C32" s="17" t="s">
        <v>146</v>
      </c>
      <c r="D32" s="39"/>
      <c r="E32" s="39">
        <v>1</v>
      </c>
      <c r="F32" s="39"/>
      <c r="G32" s="30"/>
      <c r="H32" s="78" t="s">
        <v>178</v>
      </c>
      <c r="I32" s="22"/>
      <c r="J32" s="22">
        <v>1</v>
      </c>
      <c r="K32" s="39"/>
      <c r="L32" s="39"/>
      <c r="M32" s="39"/>
      <c r="N32" s="39"/>
      <c r="O32" s="22"/>
      <c r="P32" s="22"/>
      <c r="Q32" s="22"/>
      <c r="R32" s="22"/>
      <c r="S32" s="19">
        <v>43854</v>
      </c>
      <c r="T32" s="22">
        <v>1</v>
      </c>
      <c r="U32" s="22"/>
      <c r="V32" s="23"/>
      <c r="W32" s="23"/>
      <c r="X32" s="22">
        <v>1</v>
      </c>
      <c r="Y32" s="22">
        <v>1</v>
      </c>
      <c r="Z32" s="22"/>
      <c r="AA32" s="23"/>
      <c r="AB32" s="23"/>
      <c r="AC32" s="23"/>
      <c r="AD32" s="23"/>
      <c r="AE32" s="23"/>
      <c r="AF32" s="25" t="s">
        <v>188</v>
      </c>
      <c r="AG32" s="19">
        <v>43857</v>
      </c>
      <c r="AH32" s="19">
        <v>43857</v>
      </c>
      <c r="AI32" s="19">
        <v>43858</v>
      </c>
      <c r="AJ32" s="22">
        <v>1</v>
      </c>
      <c r="AK32" s="22"/>
      <c r="AL32" s="22">
        <v>1</v>
      </c>
      <c r="AM32" s="23"/>
      <c r="AN32" s="22"/>
      <c r="AO32" s="22"/>
      <c r="AP32" s="22">
        <v>1</v>
      </c>
      <c r="AQ32" s="23"/>
      <c r="AR32" s="23"/>
      <c r="AS32" s="23"/>
      <c r="AT32" s="23"/>
      <c r="AU32" s="23"/>
      <c r="AV32" s="22"/>
      <c r="AW32" s="22"/>
      <c r="AX32" s="22">
        <v>1</v>
      </c>
      <c r="AY32" s="22"/>
      <c r="AZ32" s="22">
        <v>1</v>
      </c>
      <c r="BA32" s="23"/>
      <c r="BB32" s="23"/>
      <c r="BC32" s="23"/>
      <c r="BD32" s="23"/>
      <c r="BE32" s="23"/>
      <c r="BF32" s="22"/>
      <c r="BG32" s="23"/>
    </row>
    <row r="33" spans="2:59" s="5" customFormat="1" ht="23.1" customHeight="1" x14ac:dyDescent="0.25">
      <c r="B33" s="55">
        <v>25</v>
      </c>
      <c r="C33" s="17" t="s">
        <v>147</v>
      </c>
      <c r="D33" s="39"/>
      <c r="E33" s="39">
        <v>1</v>
      </c>
      <c r="F33" s="39"/>
      <c r="G33" s="30"/>
      <c r="H33" s="78" t="s">
        <v>179</v>
      </c>
      <c r="I33" s="22"/>
      <c r="J33" s="22">
        <v>1</v>
      </c>
      <c r="K33" s="39"/>
      <c r="L33" s="39"/>
      <c r="M33" s="39"/>
      <c r="N33" s="39"/>
      <c r="O33" s="22"/>
      <c r="P33" s="22"/>
      <c r="Q33" s="22"/>
      <c r="R33" s="22"/>
      <c r="S33" s="19">
        <v>43854</v>
      </c>
      <c r="T33" s="22">
        <v>1</v>
      </c>
      <c r="U33" s="22"/>
      <c r="V33" s="23"/>
      <c r="W33" s="23"/>
      <c r="X33" s="22">
        <v>1</v>
      </c>
      <c r="Y33" s="22">
        <v>1</v>
      </c>
      <c r="Z33" s="22"/>
      <c r="AA33" s="23"/>
      <c r="AB33" s="23"/>
      <c r="AC33" s="23"/>
      <c r="AD33" s="22"/>
      <c r="AE33" s="24"/>
      <c r="AF33" s="25" t="s">
        <v>188</v>
      </c>
      <c r="AG33" s="19">
        <v>43857</v>
      </c>
      <c r="AH33" s="19">
        <v>43857</v>
      </c>
      <c r="AI33" s="19">
        <v>43857</v>
      </c>
      <c r="AJ33" s="22">
        <v>1</v>
      </c>
      <c r="AK33" s="22"/>
      <c r="AL33" s="22">
        <v>1</v>
      </c>
      <c r="AM33" s="23"/>
      <c r="AN33" s="22"/>
      <c r="AO33" s="22"/>
      <c r="AP33" s="22">
        <v>1</v>
      </c>
      <c r="AQ33" s="23"/>
      <c r="AR33" s="23"/>
      <c r="AS33" s="23"/>
      <c r="AT33" s="23"/>
      <c r="AU33" s="23"/>
      <c r="AV33" s="22"/>
      <c r="AW33" s="22"/>
      <c r="AX33" s="22">
        <v>1</v>
      </c>
      <c r="AY33" s="22"/>
      <c r="AZ33" s="22">
        <v>1</v>
      </c>
      <c r="BA33" s="23"/>
      <c r="BB33" s="23"/>
      <c r="BC33" s="23"/>
      <c r="BD33" s="23"/>
      <c r="BE33" s="23"/>
      <c r="BF33" s="22"/>
      <c r="BG33" s="23"/>
    </row>
    <row r="34" spans="2:59" s="5" customFormat="1" ht="23.1" customHeight="1" x14ac:dyDescent="0.25">
      <c r="B34" s="55">
        <v>26</v>
      </c>
      <c r="C34" s="17" t="s">
        <v>148</v>
      </c>
      <c r="D34" s="39"/>
      <c r="E34" s="39">
        <v>1</v>
      </c>
      <c r="F34" s="39"/>
      <c r="G34" s="30"/>
      <c r="H34" s="78" t="s">
        <v>179</v>
      </c>
      <c r="I34" s="22"/>
      <c r="J34" s="22">
        <v>1</v>
      </c>
      <c r="K34" s="39"/>
      <c r="L34" s="39"/>
      <c r="M34" s="39"/>
      <c r="N34" s="39"/>
      <c r="O34" s="22"/>
      <c r="P34" s="22"/>
      <c r="Q34" s="22"/>
      <c r="R34" s="22"/>
      <c r="S34" s="19">
        <v>43854</v>
      </c>
      <c r="T34" s="22">
        <v>1</v>
      </c>
      <c r="U34" s="22"/>
      <c r="V34" s="23"/>
      <c r="W34" s="23"/>
      <c r="X34" s="22">
        <v>1</v>
      </c>
      <c r="Y34" s="22">
        <v>1</v>
      </c>
      <c r="Z34" s="22"/>
      <c r="AA34" s="23"/>
      <c r="AB34" s="23"/>
      <c r="AC34" s="23"/>
      <c r="AD34" s="22"/>
      <c r="AE34" s="24"/>
      <c r="AF34" s="25" t="s">
        <v>188</v>
      </c>
      <c r="AG34" s="19">
        <v>43857</v>
      </c>
      <c r="AH34" s="19">
        <v>43857</v>
      </c>
      <c r="AI34" s="19">
        <v>43857</v>
      </c>
      <c r="AJ34" s="22"/>
      <c r="AK34" s="22">
        <v>1</v>
      </c>
      <c r="AL34" s="22">
        <v>1</v>
      </c>
      <c r="AM34" s="23"/>
      <c r="AN34" s="22"/>
      <c r="AO34" s="22"/>
      <c r="AP34" s="22">
        <v>1</v>
      </c>
      <c r="AQ34" s="23"/>
      <c r="AR34" s="23"/>
      <c r="AS34" s="23"/>
      <c r="AT34" s="23"/>
      <c r="AU34" s="23"/>
      <c r="AV34" s="22"/>
      <c r="AW34" s="22">
        <v>1</v>
      </c>
      <c r="AX34" s="22"/>
      <c r="AY34" s="22"/>
      <c r="AZ34" s="22">
        <v>1</v>
      </c>
      <c r="BA34" s="23"/>
      <c r="BB34" s="23"/>
      <c r="BC34" s="23"/>
      <c r="BD34" s="23"/>
      <c r="BE34" s="23"/>
      <c r="BF34" s="22"/>
      <c r="BG34" s="23"/>
    </row>
    <row r="35" spans="2:59" s="5" customFormat="1" ht="23.1" customHeight="1" x14ac:dyDescent="0.25">
      <c r="B35" s="55">
        <v>27</v>
      </c>
      <c r="C35" s="17" t="s">
        <v>149</v>
      </c>
      <c r="D35" s="39"/>
      <c r="E35" s="39">
        <v>1</v>
      </c>
      <c r="F35" s="39"/>
      <c r="G35" s="30"/>
      <c r="H35" s="78" t="s">
        <v>179</v>
      </c>
      <c r="I35" s="22"/>
      <c r="J35" s="22">
        <v>1</v>
      </c>
      <c r="K35" s="39"/>
      <c r="L35" s="39"/>
      <c r="M35" s="39"/>
      <c r="N35" s="39"/>
      <c r="O35" s="22"/>
      <c r="P35" s="22"/>
      <c r="Q35" s="22"/>
      <c r="R35" s="22"/>
      <c r="S35" s="20">
        <v>43854</v>
      </c>
      <c r="T35" s="22">
        <v>1</v>
      </c>
      <c r="U35" s="22"/>
      <c r="V35" s="23"/>
      <c r="W35" s="23"/>
      <c r="X35" s="22">
        <v>1</v>
      </c>
      <c r="Y35" s="22">
        <v>1</v>
      </c>
      <c r="Z35" s="22"/>
      <c r="AA35" s="23"/>
      <c r="AB35" s="23"/>
      <c r="AC35" s="23"/>
      <c r="AD35" s="22"/>
      <c r="AE35" s="24"/>
      <c r="AF35" s="25" t="s">
        <v>188</v>
      </c>
      <c r="AG35" s="19">
        <v>43857</v>
      </c>
      <c r="AH35" s="19">
        <v>43857</v>
      </c>
      <c r="AI35" s="19">
        <v>43857</v>
      </c>
      <c r="AJ35" s="22"/>
      <c r="AK35" s="22">
        <v>1</v>
      </c>
      <c r="AL35" s="22">
        <v>1</v>
      </c>
      <c r="AM35" s="23"/>
      <c r="AN35" s="22"/>
      <c r="AO35" s="22"/>
      <c r="AP35" s="22">
        <v>1</v>
      </c>
      <c r="AQ35" s="23"/>
      <c r="AR35" s="23"/>
      <c r="AS35" s="23"/>
      <c r="AT35" s="23"/>
      <c r="AU35" s="23"/>
      <c r="AV35" s="22"/>
      <c r="AW35" s="22"/>
      <c r="AX35" s="22"/>
      <c r="AY35" s="22">
        <v>1</v>
      </c>
      <c r="AZ35" s="22">
        <v>1</v>
      </c>
      <c r="BA35" s="23"/>
      <c r="BB35" s="23"/>
      <c r="BC35" s="23"/>
      <c r="BD35" s="23"/>
      <c r="BE35" s="23"/>
      <c r="BF35" s="22"/>
      <c r="BG35" s="23"/>
    </row>
    <row r="36" spans="2:59" s="5" customFormat="1" ht="23.1" customHeight="1" x14ac:dyDescent="0.25">
      <c r="B36" s="55">
        <v>28</v>
      </c>
      <c r="C36" s="17" t="s">
        <v>150</v>
      </c>
      <c r="D36" s="39"/>
      <c r="E36" s="39">
        <v>1</v>
      </c>
      <c r="F36" s="39"/>
      <c r="G36" s="30"/>
      <c r="H36" s="78" t="s">
        <v>180</v>
      </c>
      <c r="I36" s="22"/>
      <c r="J36" s="22">
        <v>11</v>
      </c>
      <c r="K36" s="39"/>
      <c r="L36" s="39"/>
      <c r="M36" s="39"/>
      <c r="N36" s="39"/>
      <c r="O36" s="22"/>
      <c r="P36" s="22"/>
      <c r="Q36" s="22"/>
      <c r="R36" s="22"/>
      <c r="S36" s="20">
        <v>43857</v>
      </c>
      <c r="T36" s="22">
        <v>1</v>
      </c>
      <c r="U36" s="22"/>
      <c r="V36" s="23"/>
      <c r="W36" s="23"/>
      <c r="X36" s="22">
        <v>1</v>
      </c>
      <c r="Y36" s="22">
        <v>1</v>
      </c>
      <c r="Z36" s="22"/>
      <c r="AA36" s="23"/>
      <c r="AB36" s="23"/>
      <c r="AC36" s="23"/>
      <c r="AD36" s="22"/>
      <c r="AE36" s="24"/>
      <c r="AF36" s="25" t="s">
        <v>188</v>
      </c>
      <c r="AG36" s="19">
        <v>43857</v>
      </c>
      <c r="AH36" s="19">
        <v>43859</v>
      </c>
      <c r="AI36" s="19">
        <v>43861</v>
      </c>
      <c r="AJ36" s="22"/>
      <c r="AK36" s="22">
        <v>1</v>
      </c>
      <c r="AL36" s="22">
        <v>1</v>
      </c>
      <c r="AM36" s="23"/>
      <c r="AN36" s="22"/>
      <c r="AO36" s="22"/>
      <c r="AP36" s="22">
        <v>1</v>
      </c>
      <c r="AQ36" s="23"/>
      <c r="AR36" s="23"/>
      <c r="AS36" s="23"/>
      <c r="AT36" s="23"/>
      <c r="AU36" s="23"/>
      <c r="AV36" s="22"/>
      <c r="AW36" s="22"/>
      <c r="AX36" s="22">
        <v>1</v>
      </c>
      <c r="AY36" s="22"/>
      <c r="AZ36" s="22">
        <v>1</v>
      </c>
      <c r="BA36" s="23"/>
      <c r="BB36" s="23"/>
      <c r="BC36" s="23"/>
      <c r="BD36" s="23"/>
      <c r="BE36" s="23"/>
      <c r="BF36" s="22"/>
      <c r="BG36" s="23"/>
    </row>
    <row r="37" spans="2:59" s="5" customFormat="1" ht="23.1" customHeight="1" x14ac:dyDescent="0.25">
      <c r="B37" s="55">
        <v>29</v>
      </c>
      <c r="C37" s="17" t="s">
        <v>151</v>
      </c>
      <c r="D37" s="39"/>
      <c r="E37" s="39">
        <v>1</v>
      </c>
      <c r="F37" s="39"/>
      <c r="G37" s="30"/>
      <c r="H37" s="78" t="s">
        <v>181</v>
      </c>
      <c r="I37" s="22"/>
      <c r="J37" s="22">
        <v>1</v>
      </c>
      <c r="K37" s="39"/>
      <c r="L37" s="39"/>
      <c r="M37" s="39"/>
      <c r="N37" s="39"/>
      <c r="O37" s="23"/>
      <c r="P37" s="23"/>
      <c r="Q37" s="22"/>
      <c r="R37" s="22"/>
      <c r="S37" s="20">
        <v>43857</v>
      </c>
      <c r="T37" s="22">
        <v>1</v>
      </c>
      <c r="U37" s="22"/>
      <c r="V37" s="23"/>
      <c r="W37" s="23"/>
      <c r="X37" s="22">
        <v>1</v>
      </c>
      <c r="Y37" s="22">
        <v>1</v>
      </c>
      <c r="Z37" s="22"/>
      <c r="AA37" s="23"/>
      <c r="AB37" s="23"/>
      <c r="AC37" s="23"/>
      <c r="AD37" s="22"/>
      <c r="AE37" s="24"/>
      <c r="AF37" s="25" t="s">
        <v>188</v>
      </c>
      <c r="AG37" s="19">
        <v>43857</v>
      </c>
      <c r="AH37" s="19">
        <v>43857</v>
      </c>
      <c r="AI37" s="19">
        <v>43864</v>
      </c>
      <c r="AJ37" s="22">
        <v>1</v>
      </c>
      <c r="AK37" s="22"/>
      <c r="AL37" s="22">
        <v>1</v>
      </c>
      <c r="AM37" s="23"/>
      <c r="AN37" s="22"/>
      <c r="AO37" s="22"/>
      <c r="AP37" s="22">
        <v>1</v>
      </c>
      <c r="AQ37" s="23"/>
      <c r="AR37" s="23"/>
      <c r="AS37" s="23"/>
      <c r="AT37" s="23"/>
      <c r="AU37" s="23"/>
      <c r="AV37" s="22"/>
      <c r="AW37" s="22"/>
      <c r="AX37" s="22">
        <v>1</v>
      </c>
      <c r="AY37" s="22"/>
      <c r="AZ37" s="22">
        <v>1</v>
      </c>
      <c r="BA37" s="23"/>
      <c r="BB37" s="23"/>
      <c r="BC37" s="23"/>
      <c r="BD37" s="23"/>
      <c r="BE37" s="23"/>
      <c r="BF37" s="22"/>
      <c r="BG37" s="23"/>
    </row>
    <row r="38" spans="2:59" s="5" customFormat="1" ht="23.1" customHeight="1" x14ac:dyDescent="0.25">
      <c r="B38" s="55">
        <v>30</v>
      </c>
      <c r="C38" s="17" t="s">
        <v>152</v>
      </c>
      <c r="D38" s="39"/>
      <c r="E38" s="39">
        <v>1</v>
      </c>
      <c r="F38" s="39"/>
      <c r="G38" s="30"/>
      <c r="H38" s="78" t="s">
        <v>182</v>
      </c>
      <c r="I38" s="22"/>
      <c r="J38" s="22">
        <v>1</v>
      </c>
      <c r="K38" s="39"/>
      <c r="L38" s="39"/>
      <c r="M38" s="39"/>
      <c r="N38" s="39"/>
      <c r="O38" s="23"/>
      <c r="P38" s="23"/>
      <c r="Q38" s="22"/>
      <c r="R38" s="22"/>
      <c r="S38" s="20">
        <v>43857</v>
      </c>
      <c r="T38" s="22">
        <v>1</v>
      </c>
      <c r="U38" s="22"/>
      <c r="V38" s="23"/>
      <c r="W38" s="23"/>
      <c r="X38" s="22">
        <v>1</v>
      </c>
      <c r="Y38" s="22">
        <v>1</v>
      </c>
      <c r="Z38" s="22"/>
      <c r="AA38" s="23"/>
      <c r="AB38" s="23"/>
      <c r="AC38" s="23"/>
      <c r="AD38" s="22"/>
      <c r="AE38" s="24"/>
      <c r="AF38" s="25" t="s">
        <v>188</v>
      </c>
      <c r="AG38" s="19">
        <v>43857</v>
      </c>
      <c r="AH38" s="19">
        <v>43864</v>
      </c>
      <c r="AI38" s="19">
        <v>43864</v>
      </c>
      <c r="AJ38" s="22">
        <v>1</v>
      </c>
      <c r="AK38" s="22"/>
      <c r="AL38" s="22">
        <v>1</v>
      </c>
      <c r="AM38" s="23"/>
      <c r="AN38" s="22"/>
      <c r="AO38" s="22">
        <v>1</v>
      </c>
      <c r="AP38" s="22"/>
      <c r="AQ38" s="23"/>
      <c r="AR38" s="23"/>
      <c r="AS38" s="23"/>
      <c r="AT38" s="23"/>
      <c r="AU38" s="23"/>
      <c r="AV38" s="22"/>
      <c r="AW38" s="22">
        <v>1</v>
      </c>
      <c r="AX38" s="22"/>
      <c r="AY38" s="22"/>
      <c r="AZ38" s="22">
        <v>1</v>
      </c>
      <c r="BA38" s="23"/>
      <c r="BB38" s="23"/>
      <c r="BC38" s="23"/>
      <c r="BD38" s="23"/>
      <c r="BE38" s="23"/>
      <c r="BF38" s="22"/>
      <c r="BG38" s="23"/>
    </row>
    <row r="39" spans="2:59" s="5" customFormat="1" ht="23.1" customHeight="1" x14ac:dyDescent="0.25">
      <c r="B39" s="55">
        <v>31</v>
      </c>
      <c r="C39" s="17" t="s">
        <v>153</v>
      </c>
      <c r="D39" s="39">
        <v>1</v>
      </c>
      <c r="E39" s="39"/>
      <c r="F39" s="39"/>
      <c r="G39" s="30"/>
      <c r="H39" s="78" t="s">
        <v>183</v>
      </c>
      <c r="I39" s="22"/>
      <c r="J39" s="22">
        <v>4</v>
      </c>
      <c r="K39" s="39"/>
      <c r="L39" s="39"/>
      <c r="M39" s="39"/>
      <c r="N39" s="39"/>
      <c r="O39" s="23"/>
      <c r="P39" s="23"/>
      <c r="Q39" s="22"/>
      <c r="R39" s="22"/>
      <c r="S39" s="20">
        <v>43857</v>
      </c>
      <c r="T39" s="22">
        <v>1</v>
      </c>
      <c r="U39" s="22"/>
      <c r="V39" s="23"/>
      <c r="W39" s="23"/>
      <c r="X39" s="22">
        <v>1</v>
      </c>
      <c r="Y39" s="22">
        <v>1</v>
      </c>
      <c r="Z39" s="22"/>
      <c r="AA39" s="23"/>
      <c r="AB39" s="23"/>
      <c r="AC39" s="23"/>
      <c r="AD39" s="22"/>
      <c r="AE39" s="24"/>
      <c r="AF39" s="25" t="s">
        <v>190</v>
      </c>
      <c r="AG39" s="19">
        <v>43858</v>
      </c>
      <c r="AH39" s="19">
        <v>43865</v>
      </c>
      <c r="AI39" s="19">
        <v>43866</v>
      </c>
      <c r="AJ39" s="22"/>
      <c r="AK39" s="22">
        <v>1</v>
      </c>
      <c r="AL39" s="22"/>
      <c r="AM39" s="22">
        <v>1</v>
      </c>
      <c r="AN39" s="22"/>
      <c r="AO39" s="22"/>
      <c r="AP39" s="22"/>
      <c r="AQ39" s="23"/>
      <c r="AR39" s="22">
        <v>1</v>
      </c>
      <c r="AS39" s="23"/>
      <c r="AT39" s="23"/>
      <c r="AU39" s="23"/>
      <c r="AV39" s="22"/>
      <c r="AW39" s="22"/>
      <c r="AX39" s="22"/>
      <c r="AY39" s="22">
        <v>1</v>
      </c>
      <c r="AZ39" s="22"/>
      <c r="BA39" s="23"/>
      <c r="BB39" s="23"/>
      <c r="BC39" s="23"/>
      <c r="BD39" s="23"/>
      <c r="BE39" s="23"/>
      <c r="BF39" s="22">
        <v>1</v>
      </c>
      <c r="BG39" s="23"/>
    </row>
    <row r="40" spans="2:59" s="5" customFormat="1" ht="23.1" customHeight="1" x14ac:dyDescent="0.25">
      <c r="B40" s="55">
        <v>32</v>
      </c>
      <c r="C40" s="17" t="s">
        <v>154</v>
      </c>
      <c r="D40" s="39"/>
      <c r="E40" s="39">
        <v>1</v>
      </c>
      <c r="F40" s="39"/>
      <c r="G40" s="30"/>
      <c r="H40" s="78" t="s">
        <v>184</v>
      </c>
      <c r="I40" s="22"/>
      <c r="J40" s="22">
        <v>2</v>
      </c>
      <c r="K40" s="39"/>
      <c r="L40" s="39"/>
      <c r="M40" s="39"/>
      <c r="N40" s="39"/>
      <c r="O40" s="23"/>
      <c r="P40" s="23"/>
      <c r="Q40" s="22"/>
      <c r="R40" s="22"/>
      <c r="S40" s="20">
        <v>43857</v>
      </c>
      <c r="T40" s="22">
        <v>1</v>
      </c>
      <c r="U40" s="22"/>
      <c r="V40" s="23"/>
      <c r="W40" s="23"/>
      <c r="X40" s="22">
        <v>1</v>
      </c>
      <c r="Y40" s="22">
        <v>1</v>
      </c>
      <c r="Z40" s="22"/>
      <c r="AA40" s="23"/>
      <c r="AB40" s="23"/>
      <c r="AC40" s="23"/>
      <c r="AD40" s="22"/>
      <c r="AE40" s="24"/>
      <c r="AF40" s="25" t="s">
        <v>188</v>
      </c>
      <c r="AG40" s="19">
        <v>43857</v>
      </c>
      <c r="AH40" s="19">
        <v>43864</v>
      </c>
      <c r="AI40" s="19">
        <v>43868</v>
      </c>
      <c r="AJ40" s="22"/>
      <c r="AK40" s="22">
        <v>1</v>
      </c>
      <c r="AL40" s="22">
        <v>1</v>
      </c>
      <c r="AM40" s="23"/>
      <c r="AN40" s="22"/>
      <c r="AO40" s="22">
        <v>1</v>
      </c>
      <c r="AP40" s="22"/>
      <c r="AQ40" s="23"/>
      <c r="AR40" s="23"/>
      <c r="AS40" s="23"/>
      <c r="AT40" s="23"/>
      <c r="AU40" s="23" t="s">
        <v>197</v>
      </c>
      <c r="AV40" s="22"/>
      <c r="AW40" s="22">
        <v>1</v>
      </c>
      <c r="AX40" s="22"/>
      <c r="AY40" s="22"/>
      <c r="AZ40" s="22">
        <v>1</v>
      </c>
      <c r="BA40" s="23"/>
      <c r="BB40" s="23"/>
      <c r="BC40" s="23"/>
      <c r="BD40" s="23"/>
      <c r="BE40" s="23"/>
      <c r="BF40" s="22"/>
      <c r="BG40" s="23"/>
    </row>
    <row r="41" spans="2:59" s="5" customFormat="1" ht="23.1" customHeight="1" x14ac:dyDescent="0.25">
      <c r="B41" s="80">
        <v>33</v>
      </c>
      <c r="C41" s="17" t="s">
        <v>155</v>
      </c>
      <c r="D41" s="39"/>
      <c r="E41" s="39">
        <v>1</v>
      </c>
      <c r="F41" s="39"/>
      <c r="G41" s="30"/>
      <c r="H41" s="78" t="s">
        <v>185</v>
      </c>
      <c r="I41" s="22"/>
      <c r="J41" s="22">
        <v>1</v>
      </c>
      <c r="K41" s="39"/>
      <c r="L41" s="39"/>
      <c r="M41" s="39"/>
      <c r="N41" s="39"/>
      <c r="O41" s="23"/>
      <c r="P41" s="23"/>
      <c r="Q41" s="22"/>
      <c r="R41" s="22"/>
      <c r="S41" s="20">
        <v>43858</v>
      </c>
      <c r="T41" s="22">
        <v>1</v>
      </c>
      <c r="U41" s="22"/>
      <c r="V41" s="23"/>
      <c r="W41" s="23"/>
      <c r="X41" s="22">
        <v>1</v>
      </c>
      <c r="Y41" s="22">
        <v>1</v>
      </c>
      <c r="Z41" s="22"/>
      <c r="AA41" s="23"/>
      <c r="AB41" s="23"/>
      <c r="AC41" s="23"/>
      <c r="AD41" s="22"/>
      <c r="AE41" s="24"/>
      <c r="AF41" s="25" t="s">
        <v>188</v>
      </c>
      <c r="AG41" s="19">
        <v>43858</v>
      </c>
      <c r="AH41" s="19">
        <v>43864</v>
      </c>
      <c r="AI41" s="19">
        <v>43864</v>
      </c>
      <c r="AJ41" s="22"/>
      <c r="AK41" s="22">
        <v>1</v>
      </c>
      <c r="AL41" s="22">
        <v>1</v>
      </c>
      <c r="AM41" s="23"/>
      <c r="AN41" s="22"/>
      <c r="AO41" s="22">
        <v>1</v>
      </c>
      <c r="AP41" s="22"/>
      <c r="AQ41" s="23"/>
      <c r="AR41" s="23"/>
      <c r="AS41" s="23"/>
      <c r="AT41" s="23"/>
      <c r="AU41" s="23"/>
      <c r="AV41" s="22"/>
      <c r="AW41" s="22">
        <v>1</v>
      </c>
      <c r="AX41" s="22"/>
      <c r="AY41" s="22"/>
      <c r="AZ41" s="22">
        <v>1</v>
      </c>
      <c r="BA41" s="23"/>
      <c r="BB41" s="23"/>
      <c r="BC41" s="23"/>
      <c r="BD41" s="23"/>
      <c r="BE41" s="23"/>
      <c r="BF41" s="22"/>
      <c r="BG41" s="23"/>
    </row>
    <row r="42" spans="2:59" ht="26.25" customHeight="1" x14ac:dyDescent="0.25">
      <c r="B42" s="98" t="s">
        <v>73</v>
      </c>
      <c r="C42" s="98"/>
      <c r="D42" s="72">
        <f>SUM(D9:D41)</f>
        <v>4</v>
      </c>
      <c r="E42" s="72">
        <f>SUM(E9:E41)</f>
        <v>29</v>
      </c>
      <c r="F42" s="72">
        <f>SUM(F9:F41)</f>
        <v>0</v>
      </c>
      <c r="G42" s="72">
        <f>SUM(G9:G41)</f>
        <v>0</v>
      </c>
      <c r="H42" s="11"/>
      <c r="I42" s="72">
        <f t="shared" ref="I42:R42" si="0">SUM(I9:I41)</f>
        <v>0</v>
      </c>
      <c r="J42" s="72">
        <f t="shared" si="0"/>
        <v>79</v>
      </c>
      <c r="K42" s="72">
        <f t="shared" si="0"/>
        <v>0</v>
      </c>
      <c r="L42" s="72">
        <f t="shared" si="0"/>
        <v>0</v>
      </c>
      <c r="M42" s="72">
        <f t="shared" si="0"/>
        <v>0</v>
      </c>
      <c r="N42" s="72">
        <f t="shared" si="0"/>
        <v>0</v>
      </c>
      <c r="O42" s="72">
        <f t="shared" si="0"/>
        <v>0</v>
      </c>
      <c r="P42" s="72">
        <f t="shared" si="0"/>
        <v>0</v>
      </c>
      <c r="Q42" s="72">
        <f t="shared" si="0"/>
        <v>1</v>
      </c>
      <c r="R42" s="72">
        <f t="shared" si="0"/>
        <v>1</v>
      </c>
      <c r="S42" s="11"/>
      <c r="T42" s="72">
        <f>SUM(T9:T41)/38</f>
        <v>0.86842105263157898</v>
      </c>
      <c r="U42" s="72">
        <f>SUM(U9:U41)/38</f>
        <v>0</v>
      </c>
      <c r="V42" s="72">
        <f t="shared" ref="V42:AD42" si="1">SUM(V9:V41)</f>
        <v>0</v>
      </c>
      <c r="W42" s="72">
        <f t="shared" si="1"/>
        <v>0</v>
      </c>
      <c r="X42" s="72">
        <f t="shared" si="1"/>
        <v>33</v>
      </c>
      <c r="Y42" s="72">
        <f t="shared" si="1"/>
        <v>28</v>
      </c>
      <c r="Z42" s="72">
        <f t="shared" si="1"/>
        <v>0</v>
      </c>
      <c r="AA42" s="72">
        <f t="shared" si="1"/>
        <v>0</v>
      </c>
      <c r="AB42" s="72">
        <f t="shared" si="1"/>
        <v>0</v>
      </c>
      <c r="AC42" s="72">
        <f t="shared" si="1"/>
        <v>3</v>
      </c>
      <c r="AD42" s="72">
        <f t="shared" si="1"/>
        <v>0</v>
      </c>
      <c r="AE42" s="11"/>
      <c r="AF42" s="11"/>
      <c r="AG42" s="11"/>
      <c r="AH42" s="11"/>
      <c r="AI42" s="11"/>
      <c r="AJ42" s="72">
        <f t="shared" ref="AJ42:AT42" si="2">SUM(AJ9:AJ41)</f>
        <v>19</v>
      </c>
      <c r="AK42" s="72">
        <f t="shared" si="2"/>
        <v>14</v>
      </c>
      <c r="AL42" s="72">
        <f t="shared" si="2"/>
        <v>32</v>
      </c>
      <c r="AM42" s="72">
        <f t="shared" si="2"/>
        <v>1</v>
      </c>
      <c r="AN42" s="72">
        <f t="shared" si="2"/>
        <v>2</v>
      </c>
      <c r="AO42" s="72">
        <f t="shared" si="2"/>
        <v>14</v>
      </c>
      <c r="AP42" s="72">
        <f t="shared" si="2"/>
        <v>16</v>
      </c>
      <c r="AQ42" s="72">
        <f t="shared" si="2"/>
        <v>0</v>
      </c>
      <c r="AR42" s="72">
        <f t="shared" si="2"/>
        <v>1</v>
      </c>
      <c r="AS42" s="72">
        <f t="shared" si="2"/>
        <v>0</v>
      </c>
      <c r="AT42" s="72">
        <f t="shared" si="2"/>
        <v>0</v>
      </c>
      <c r="AU42" s="73">
        <v>4</v>
      </c>
      <c r="AV42" s="72">
        <f t="shared" ref="AV42:BG42" si="3">SUM(AV9:AV41)</f>
        <v>0</v>
      </c>
      <c r="AW42" s="72">
        <f t="shared" si="3"/>
        <v>10</v>
      </c>
      <c r="AX42" s="72">
        <f t="shared" si="3"/>
        <v>14</v>
      </c>
      <c r="AY42" s="72">
        <f t="shared" si="3"/>
        <v>9</v>
      </c>
      <c r="AZ42" s="72">
        <f t="shared" si="3"/>
        <v>30</v>
      </c>
      <c r="BA42" s="72">
        <f t="shared" si="3"/>
        <v>0</v>
      </c>
      <c r="BB42" s="72">
        <f t="shared" si="3"/>
        <v>0</v>
      </c>
      <c r="BC42" s="72">
        <f t="shared" si="3"/>
        <v>0</v>
      </c>
      <c r="BD42" s="72">
        <f t="shared" si="3"/>
        <v>0</v>
      </c>
      <c r="BE42" s="72">
        <f t="shared" si="3"/>
        <v>1</v>
      </c>
      <c r="BF42" s="72">
        <f t="shared" si="3"/>
        <v>2</v>
      </c>
      <c r="BG42" s="72">
        <f t="shared" si="3"/>
        <v>0</v>
      </c>
    </row>
    <row r="43" spans="2:59" ht="23.1" customHeight="1" x14ac:dyDescent="0.25"/>
    <row r="44" spans="2:59" ht="23.1" customHeight="1" x14ac:dyDescent="0.25"/>
    <row r="45" spans="2:59" ht="23.1" customHeight="1" x14ac:dyDescent="0.25"/>
    <row r="46" spans="2:59" ht="23.1" customHeight="1" x14ac:dyDescent="0.25"/>
  </sheetData>
  <mergeCells count="77">
    <mergeCell ref="B2:S2"/>
    <mergeCell ref="H4:H8"/>
    <mergeCell ref="B4:B8"/>
    <mergeCell ref="C4:C8"/>
    <mergeCell ref="D4:G5"/>
    <mergeCell ref="D6:D8"/>
    <mergeCell ref="E6:E8"/>
    <mergeCell ref="F6:F8"/>
    <mergeCell ref="G6:G8"/>
    <mergeCell ref="O4:P4"/>
    <mergeCell ref="Q4:R4"/>
    <mergeCell ref="S4:S8"/>
    <mergeCell ref="AI4:AI8"/>
    <mergeCell ref="AB5:AB8"/>
    <mergeCell ref="AC5:AC8"/>
    <mergeCell ref="AD5:AD8"/>
    <mergeCell ref="I4:N4"/>
    <mergeCell ref="T4:U4"/>
    <mergeCell ref="N5:N8"/>
    <mergeCell ref="O5:P5"/>
    <mergeCell ref="Q5:R5"/>
    <mergeCell ref="T5:T8"/>
    <mergeCell ref="O6:O8"/>
    <mergeCell ref="P6:P8"/>
    <mergeCell ref="Q6:Q8"/>
    <mergeCell ref="R6:R8"/>
    <mergeCell ref="U5:U8"/>
    <mergeCell ref="Y4:AD4"/>
    <mergeCell ref="AE4:AE8"/>
    <mergeCell ref="AF4:AF8"/>
    <mergeCell ref="AG4:AG8"/>
    <mergeCell ref="AH4:AH8"/>
    <mergeCell ref="I5:I8"/>
    <mergeCell ref="J5:J8"/>
    <mergeCell ref="K5:K8"/>
    <mergeCell ref="L5:L8"/>
    <mergeCell ref="M5:M8"/>
    <mergeCell ref="AY6:AY8"/>
    <mergeCell ref="AV6:AV8"/>
    <mergeCell ref="AZ4:BG4"/>
    <mergeCell ref="BD5:BG5"/>
    <mergeCell ref="BE6:BE8"/>
    <mergeCell ref="BF6:BF8"/>
    <mergeCell ref="BG6:BG8"/>
    <mergeCell ref="BD6:BD8"/>
    <mergeCell ref="AL5:AT5"/>
    <mergeCell ref="AV5:AY5"/>
    <mergeCell ref="AZ5:BC5"/>
    <mergeCell ref="AZ6:AZ8"/>
    <mergeCell ref="BC6:BC8"/>
    <mergeCell ref="AL6:AL8"/>
    <mergeCell ref="BA6:BA8"/>
    <mergeCell ref="BB6:BB8"/>
    <mergeCell ref="AM6:AM8"/>
    <mergeCell ref="AS7:AS8"/>
    <mergeCell ref="AT7:AT8"/>
    <mergeCell ref="AU7:AU8"/>
    <mergeCell ref="AN7:AO7"/>
    <mergeCell ref="AP7:AP8"/>
    <mergeCell ref="AW6:AW8"/>
    <mergeCell ref="AX6:AX8"/>
    <mergeCell ref="B42:C42"/>
    <mergeCell ref="V4:X4"/>
    <mergeCell ref="V6:V8"/>
    <mergeCell ref="W6:W8"/>
    <mergeCell ref="AK6:AK8"/>
    <mergeCell ref="AJ5:AK5"/>
    <mergeCell ref="X5:X8"/>
    <mergeCell ref="Y5:Y8"/>
    <mergeCell ref="Z5:Z8"/>
    <mergeCell ref="AA5:AA8"/>
    <mergeCell ref="V5:W5"/>
    <mergeCell ref="AJ4:AY4"/>
    <mergeCell ref="AQ7:AQ8"/>
    <mergeCell ref="AR7:AR8"/>
    <mergeCell ref="AJ6:AJ8"/>
    <mergeCell ref="AN6:AU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66"/>
  <sheetViews>
    <sheetView showGridLines="0" workbookViewId="0">
      <selection activeCell="B63" sqref="B63"/>
    </sheetView>
  </sheetViews>
  <sheetFormatPr baseColWidth="10" defaultRowHeight="15" x14ac:dyDescent="0.25"/>
  <cols>
    <col min="1" max="1" width="3" style="5" customWidth="1"/>
    <col min="2" max="2" width="4.28515625" style="5" customWidth="1"/>
    <col min="3" max="3" width="12.85546875" style="5" customWidth="1"/>
    <col min="4" max="4" width="4.5703125" style="5" customWidth="1"/>
    <col min="5" max="6" width="4.7109375" style="5" customWidth="1"/>
    <col min="7" max="7" width="5" style="5" customWidth="1"/>
    <col min="8" max="8" width="39.42578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2.57031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6" t="s">
        <v>120</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43">
        <v>1</v>
      </c>
      <c r="C9" s="17" t="s">
        <v>661</v>
      </c>
      <c r="D9" s="39"/>
      <c r="E9" s="39">
        <v>1</v>
      </c>
      <c r="F9" s="39"/>
      <c r="G9" s="30"/>
      <c r="H9" s="81" t="s">
        <v>714</v>
      </c>
      <c r="I9" s="39"/>
      <c r="J9" s="22">
        <v>1</v>
      </c>
      <c r="K9" s="39"/>
      <c r="L9" s="39"/>
      <c r="M9" s="39"/>
      <c r="N9" s="23"/>
      <c r="O9" s="6"/>
      <c r="P9" s="6"/>
      <c r="Q9" s="22"/>
      <c r="R9" s="22"/>
      <c r="S9" s="20">
        <v>44105</v>
      </c>
      <c r="T9" s="22">
        <v>1</v>
      </c>
      <c r="U9" s="22"/>
      <c r="V9" s="23"/>
      <c r="W9" s="23"/>
      <c r="X9" s="22">
        <v>1</v>
      </c>
      <c r="Y9" s="22">
        <v>1</v>
      </c>
      <c r="Z9" s="22"/>
      <c r="AA9" s="23"/>
      <c r="AB9" s="23"/>
      <c r="AC9" s="23"/>
      <c r="AD9" s="22"/>
      <c r="AE9" s="23"/>
      <c r="AF9" s="25" t="s">
        <v>188</v>
      </c>
      <c r="AG9" s="19">
        <v>44106</v>
      </c>
      <c r="AH9" s="19">
        <v>44106</v>
      </c>
      <c r="AI9" s="19">
        <v>44106</v>
      </c>
      <c r="AJ9" s="22"/>
      <c r="AK9" s="22">
        <v>1</v>
      </c>
      <c r="AL9" s="22">
        <v>1</v>
      </c>
      <c r="AM9" s="23"/>
      <c r="AN9" s="22"/>
      <c r="AO9" s="22"/>
      <c r="AP9" s="22">
        <v>1</v>
      </c>
      <c r="AQ9" s="23"/>
      <c r="AR9" s="23"/>
      <c r="AS9" s="23"/>
      <c r="AT9" s="23"/>
      <c r="AU9" s="23"/>
      <c r="AV9" s="22"/>
      <c r="AW9" s="22">
        <v>1</v>
      </c>
      <c r="AX9" s="22"/>
      <c r="AY9" s="22"/>
      <c r="AZ9" s="22">
        <v>1</v>
      </c>
      <c r="BA9" s="23"/>
      <c r="BB9" s="23"/>
      <c r="BC9" s="23"/>
      <c r="BD9" s="23"/>
      <c r="BE9" s="23"/>
      <c r="BF9" s="22"/>
      <c r="BG9" s="23"/>
    </row>
    <row r="10" spans="2:112" ht="23.1" customHeight="1" x14ac:dyDescent="0.25">
      <c r="B10" s="43">
        <v>2</v>
      </c>
      <c r="C10" s="17" t="s">
        <v>662</v>
      </c>
      <c r="D10" s="39"/>
      <c r="E10" s="39">
        <v>1</v>
      </c>
      <c r="F10" s="39"/>
      <c r="G10" s="30"/>
      <c r="H10" s="81" t="s">
        <v>715</v>
      </c>
      <c r="I10" s="39"/>
      <c r="J10" s="22">
        <v>3</v>
      </c>
      <c r="K10" s="39"/>
      <c r="L10" s="39"/>
      <c r="M10" s="39"/>
      <c r="N10" s="23"/>
      <c r="O10" s="6"/>
      <c r="P10" s="6"/>
      <c r="Q10" s="22"/>
      <c r="R10" s="22"/>
      <c r="S10" s="20">
        <v>44105</v>
      </c>
      <c r="T10" s="22">
        <v>1</v>
      </c>
      <c r="U10" s="22"/>
      <c r="V10" s="23"/>
      <c r="W10" s="23"/>
      <c r="X10" s="22">
        <v>1</v>
      </c>
      <c r="Y10" s="22">
        <v>1</v>
      </c>
      <c r="Z10" s="22"/>
      <c r="AA10" s="23"/>
      <c r="AB10" s="23"/>
      <c r="AC10" s="23"/>
      <c r="AD10" s="22"/>
      <c r="AE10" s="23"/>
      <c r="AF10" s="25" t="s">
        <v>188</v>
      </c>
      <c r="AG10" s="19">
        <v>44106</v>
      </c>
      <c r="AH10" s="19">
        <v>44118</v>
      </c>
      <c r="AI10" s="19">
        <v>44123</v>
      </c>
      <c r="AJ10" s="22">
        <v>1</v>
      </c>
      <c r="AK10" s="22"/>
      <c r="AL10" s="22">
        <v>1</v>
      </c>
      <c r="AM10" s="23"/>
      <c r="AN10" s="22"/>
      <c r="AO10" s="22"/>
      <c r="AP10" s="22">
        <v>1</v>
      </c>
      <c r="AQ10" s="23"/>
      <c r="AR10" s="23"/>
      <c r="AS10" s="23"/>
      <c r="AT10" s="23"/>
      <c r="AU10" s="23"/>
      <c r="AV10" s="22"/>
      <c r="AW10" s="22"/>
      <c r="AX10" s="22"/>
      <c r="AY10" s="22">
        <v>1</v>
      </c>
      <c r="AZ10" s="22">
        <v>1</v>
      </c>
      <c r="BA10" s="23"/>
      <c r="BB10" s="23"/>
      <c r="BC10" s="23"/>
      <c r="BD10" s="23"/>
      <c r="BE10" s="23"/>
      <c r="BF10" s="22"/>
      <c r="BG10" s="23"/>
    </row>
    <row r="11" spans="2:112" ht="23.1" customHeight="1" x14ac:dyDescent="0.25">
      <c r="B11" s="43">
        <v>3</v>
      </c>
      <c r="C11" s="17" t="s">
        <v>663</v>
      </c>
      <c r="D11" s="39"/>
      <c r="E11" s="39">
        <v>1</v>
      </c>
      <c r="F11" s="39"/>
      <c r="G11" s="30"/>
      <c r="H11" s="81" t="s">
        <v>716</v>
      </c>
      <c r="I11" s="39"/>
      <c r="J11" s="22">
        <v>0</v>
      </c>
      <c r="K11" s="39"/>
      <c r="L11" s="39"/>
      <c r="M11" s="39"/>
      <c r="N11" s="23"/>
      <c r="O11" s="6"/>
      <c r="P11" s="6"/>
      <c r="Q11" s="22"/>
      <c r="R11" s="22">
        <v>1</v>
      </c>
      <c r="S11" s="20">
        <v>44105</v>
      </c>
      <c r="T11" s="22">
        <v>1</v>
      </c>
      <c r="U11" s="22"/>
      <c r="V11" s="23"/>
      <c r="W11" s="23"/>
      <c r="X11" s="22">
        <v>1</v>
      </c>
      <c r="Y11" s="22"/>
      <c r="Z11" s="22"/>
      <c r="AA11" s="23"/>
      <c r="AB11" s="23"/>
      <c r="AC11" s="23"/>
      <c r="AD11" s="22"/>
      <c r="AE11" s="24" t="s">
        <v>767</v>
      </c>
      <c r="AF11" s="25" t="s">
        <v>188</v>
      </c>
      <c r="AG11" s="19">
        <v>44106</v>
      </c>
      <c r="AH11" s="19">
        <v>44110</v>
      </c>
      <c r="AI11" s="19">
        <v>44110</v>
      </c>
      <c r="AJ11" s="22">
        <v>1</v>
      </c>
      <c r="AK11" s="22"/>
      <c r="AL11" s="22">
        <v>1</v>
      </c>
      <c r="AM11" s="23"/>
      <c r="AN11" s="22"/>
      <c r="AO11" s="22"/>
      <c r="AP11" s="22">
        <v>1</v>
      </c>
      <c r="AQ11" s="23"/>
      <c r="AR11" s="23"/>
      <c r="AS11" s="23"/>
      <c r="AT11" s="23"/>
      <c r="AU11" s="23"/>
      <c r="AV11" s="22"/>
      <c r="AW11" s="22"/>
      <c r="AX11" s="22"/>
      <c r="AY11" s="22">
        <v>1</v>
      </c>
      <c r="AZ11" s="22">
        <v>1</v>
      </c>
      <c r="BA11" s="23"/>
      <c r="BB11" s="23"/>
      <c r="BC11" s="23"/>
      <c r="BD11" s="23"/>
      <c r="BE11" s="23"/>
      <c r="BF11" s="22"/>
      <c r="BG11" s="23"/>
    </row>
    <row r="12" spans="2:112" ht="23.1" customHeight="1" x14ac:dyDescent="0.25">
      <c r="B12" s="43">
        <v>4</v>
      </c>
      <c r="C12" s="17" t="s">
        <v>664</v>
      </c>
      <c r="D12" s="39"/>
      <c r="E12" s="39">
        <v>1</v>
      </c>
      <c r="F12" s="39"/>
      <c r="G12" s="30"/>
      <c r="H12" s="81" t="s">
        <v>717</v>
      </c>
      <c r="I12" s="39"/>
      <c r="J12" s="22">
        <v>4</v>
      </c>
      <c r="K12" s="39"/>
      <c r="L12" s="39"/>
      <c r="M12" s="39"/>
      <c r="N12" s="23"/>
      <c r="O12" s="6"/>
      <c r="P12" s="6"/>
      <c r="Q12" s="22"/>
      <c r="R12" s="22"/>
      <c r="S12" s="20">
        <v>44105</v>
      </c>
      <c r="T12" s="22">
        <v>1</v>
      </c>
      <c r="U12" s="22"/>
      <c r="V12" s="23"/>
      <c r="W12" s="23"/>
      <c r="X12" s="22">
        <v>1</v>
      </c>
      <c r="Y12" s="22">
        <v>1</v>
      </c>
      <c r="Z12" s="22"/>
      <c r="AA12" s="23"/>
      <c r="AB12" s="23"/>
      <c r="AC12" s="23"/>
      <c r="AD12" s="22"/>
      <c r="AE12" s="23"/>
      <c r="AF12" s="25" t="s">
        <v>188</v>
      </c>
      <c r="AG12" s="19">
        <v>44106</v>
      </c>
      <c r="AH12" s="19">
        <v>44118</v>
      </c>
      <c r="AI12" s="19">
        <v>44125</v>
      </c>
      <c r="AJ12" s="22">
        <v>1</v>
      </c>
      <c r="AK12" s="22"/>
      <c r="AL12" s="22">
        <v>1</v>
      </c>
      <c r="AM12" s="23"/>
      <c r="AN12" s="22"/>
      <c r="AO12" s="22"/>
      <c r="AP12" s="22">
        <v>1</v>
      </c>
      <c r="AQ12" s="23"/>
      <c r="AR12" s="23"/>
      <c r="AS12" s="23"/>
      <c r="AT12" s="23"/>
      <c r="AU12" s="23"/>
      <c r="AV12" s="22"/>
      <c r="AW12" s="22"/>
      <c r="AX12" s="22"/>
      <c r="AY12" s="22">
        <v>1</v>
      </c>
      <c r="AZ12" s="22">
        <v>1</v>
      </c>
      <c r="BA12" s="23"/>
      <c r="BB12" s="23"/>
      <c r="BC12" s="23"/>
      <c r="BD12" s="23"/>
      <c r="BE12" s="23"/>
      <c r="BF12" s="22"/>
      <c r="BG12" s="23"/>
    </row>
    <row r="13" spans="2:112" ht="23.1" customHeight="1" x14ac:dyDescent="0.25">
      <c r="B13" s="43">
        <v>5</v>
      </c>
      <c r="C13" s="17" t="s">
        <v>665</v>
      </c>
      <c r="D13" s="39"/>
      <c r="E13" s="39">
        <v>1</v>
      </c>
      <c r="F13" s="39"/>
      <c r="G13" s="30"/>
      <c r="H13" s="81" t="s">
        <v>718</v>
      </c>
      <c r="I13" s="39"/>
      <c r="J13" s="22">
        <v>5</v>
      </c>
      <c r="K13" s="39"/>
      <c r="L13" s="39"/>
      <c r="M13" s="39"/>
      <c r="N13" s="23"/>
      <c r="O13" s="6"/>
      <c r="P13" s="6"/>
      <c r="Q13" s="22"/>
      <c r="R13" s="22"/>
      <c r="S13" s="20">
        <v>44105</v>
      </c>
      <c r="T13" s="22">
        <v>1</v>
      </c>
      <c r="U13" s="22"/>
      <c r="V13" s="23"/>
      <c r="W13" s="23"/>
      <c r="X13" s="22">
        <v>1</v>
      </c>
      <c r="Y13" s="22">
        <v>1</v>
      </c>
      <c r="Z13" s="22"/>
      <c r="AA13" s="23"/>
      <c r="AB13" s="23"/>
      <c r="AC13" s="23"/>
      <c r="AD13" s="22"/>
      <c r="AE13" s="23"/>
      <c r="AF13" s="25" t="s">
        <v>188</v>
      </c>
      <c r="AG13" s="19">
        <v>44105</v>
      </c>
      <c r="AH13" s="19">
        <v>44105</v>
      </c>
      <c r="AI13" s="19">
        <v>44116</v>
      </c>
      <c r="AJ13" s="22">
        <v>1</v>
      </c>
      <c r="AK13" s="22"/>
      <c r="AL13" s="22">
        <v>1</v>
      </c>
      <c r="AM13" s="23"/>
      <c r="AN13" s="22"/>
      <c r="AO13" s="22">
        <v>1</v>
      </c>
      <c r="AP13" s="22"/>
      <c r="AQ13" s="23"/>
      <c r="AR13" s="23"/>
      <c r="AS13" s="23"/>
      <c r="AT13" s="23"/>
      <c r="AU13" s="23"/>
      <c r="AV13" s="22"/>
      <c r="AW13" s="22">
        <v>1</v>
      </c>
      <c r="AX13" s="22"/>
      <c r="AY13" s="22"/>
      <c r="AZ13" s="22">
        <v>1</v>
      </c>
      <c r="BA13" s="23"/>
      <c r="BB13" s="23"/>
      <c r="BC13" s="23"/>
      <c r="BD13" s="23"/>
      <c r="BE13" s="23"/>
      <c r="BF13" s="22"/>
      <c r="BG13" s="23"/>
    </row>
    <row r="14" spans="2:112" ht="23.1" customHeight="1" x14ac:dyDescent="0.25">
      <c r="B14" s="43">
        <v>6</v>
      </c>
      <c r="C14" s="17" t="s">
        <v>666</v>
      </c>
      <c r="D14" s="39"/>
      <c r="E14" s="39">
        <v>1</v>
      </c>
      <c r="F14" s="39"/>
      <c r="G14" s="30"/>
      <c r="H14" s="81" t="s">
        <v>719</v>
      </c>
      <c r="I14" s="39"/>
      <c r="J14" s="22">
        <v>0</v>
      </c>
      <c r="K14" s="39"/>
      <c r="L14" s="39"/>
      <c r="M14" s="39"/>
      <c r="N14" s="23"/>
      <c r="O14" s="6"/>
      <c r="P14" s="6"/>
      <c r="Q14" s="22"/>
      <c r="R14" s="22"/>
      <c r="S14" s="20">
        <v>44105</v>
      </c>
      <c r="T14" s="22">
        <v>1</v>
      </c>
      <c r="U14" s="22"/>
      <c r="V14" s="23"/>
      <c r="W14" s="23"/>
      <c r="X14" s="22">
        <v>1</v>
      </c>
      <c r="Y14" s="22"/>
      <c r="Z14" s="22"/>
      <c r="AA14" s="23"/>
      <c r="AB14" s="23"/>
      <c r="AC14" s="22">
        <v>1</v>
      </c>
      <c r="AD14" s="22"/>
      <c r="AE14" s="23" t="s">
        <v>379</v>
      </c>
      <c r="AF14" s="25" t="s">
        <v>770</v>
      </c>
      <c r="AG14" s="19">
        <v>44109</v>
      </c>
      <c r="AH14" s="19">
        <v>44111</v>
      </c>
      <c r="AI14" s="19">
        <v>44116</v>
      </c>
      <c r="AJ14" s="22"/>
      <c r="AK14" s="22">
        <v>1</v>
      </c>
      <c r="AL14" s="22">
        <v>1</v>
      </c>
      <c r="AM14" s="23"/>
      <c r="AN14" s="22"/>
      <c r="AO14" s="22">
        <v>1</v>
      </c>
      <c r="AP14" s="22"/>
      <c r="AQ14" s="23"/>
      <c r="AR14" s="23"/>
      <c r="AS14" s="23"/>
      <c r="AT14" s="23"/>
      <c r="AU14" s="23"/>
      <c r="AV14" s="22"/>
      <c r="AW14" s="22"/>
      <c r="AX14" s="22">
        <v>1</v>
      </c>
      <c r="AY14" s="22"/>
      <c r="AZ14" s="22">
        <v>1</v>
      </c>
      <c r="BA14" s="23"/>
      <c r="BB14" s="23"/>
      <c r="BC14" s="23"/>
      <c r="BD14" s="23"/>
      <c r="BE14" s="23"/>
      <c r="BF14" s="22"/>
      <c r="BG14" s="23"/>
    </row>
    <row r="15" spans="2:112" ht="23.1" customHeight="1" x14ac:dyDescent="0.25">
      <c r="B15" s="43">
        <v>7</v>
      </c>
      <c r="C15" s="17" t="s">
        <v>667</v>
      </c>
      <c r="D15" s="39"/>
      <c r="E15" s="39">
        <v>1</v>
      </c>
      <c r="F15" s="39"/>
      <c r="G15" s="30"/>
      <c r="H15" s="81" t="s">
        <v>720</v>
      </c>
      <c r="I15" s="39"/>
      <c r="J15" s="22">
        <v>0</v>
      </c>
      <c r="K15" s="39"/>
      <c r="L15" s="39"/>
      <c r="M15" s="39"/>
      <c r="N15" s="23"/>
      <c r="O15" s="6"/>
      <c r="P15" s="6"/>
      <c r="Q15" s="22"/>
      <c r="R15" s="22"/>
      <c r="S15" s="20">
        <v>44105</v>
      </c>
      <c r="T15" s="22">
        <v>1</v>
      </c>
      <c r="U15" s="22"/>
      <c r="V15" s="23"/>
      <c r="W15" s="23"/>
      <c r="X15" s="22">
        <v>1</v>
      </c>
      <c r="Y15" s="22"/>
      <c r="Z15" s="22"/>
      <c r="AA15" s="23"/>
      <c r="AB15" s="23"/>
      <c r="AC15" s="22">
        <v>1</v>
      </c>
      <c r="AD15" s="22"/>
      <c r="AE15" s="23" t="s">
        <v>379</v>
      </c>
      <c r="AF15" s="25" t="s">
        <v>770</v>
      </c>
      <c r="AG15" s="19">
        <v>44109</v>
      </c>
      <c r="AH15" s="19">
        <v>44111</v>
      </c>
      <c r="AI15" s="19">
        <v>44116</v>
      </c>
      <c r="AJ15" s="22"/>
      <c r="AK15" s="22">
        <v>1</v>
      </c>
      <c r="AL15" s="22">
        <v>1</v>
      </c>
      <c r="AM15" s="23"/>
      <c r="AN15" s="22"/>
      <c r="AO15" s="22">
        <v>1</v>
      </c>
      <c r="AP15" s="22"/>
      <c r="AQ15" s="23"/>
      <c r="AR15" s="23"/>
      <c r="AS15" s="23"/>
      <c r="AT15" s="23"/>
      <c r="AU15" s="23"/>
      <c r="AV15" s="22"/>
      <c r="AW15" s="22"/>
      <c r="AX15" s="22">
        <v>1</v>
      </c>
      <c r="AY15" s="22"/>
      <c r="AZ15" s="22">
        <v>1</v>
      </c>
      <c r="BA15" s="23"/>
      <c r="BB15" s="23"/>
      <c r="BC15" s="23"/>
      <c r="BD15" s="23"/>
      <c r="BE15" s="23"/>
      <c r="BF15" s="22"/>
      <c r="BG15" s="23"/>
    </row>
    <row r="16" spans="2:112" ht="23.1" customHeight="1" x14ac:dyDescent="0.25">
      <c r="B16" s="43">
        <v>8</v>
      </c>
      <c r="C16" s="17" t="s">
        <v>668</v>
      </c>
      <c r="D16" s="39"/>
      <c r="E16" s="39">
        <v>1</v>
      </c>
      <c r="F16" s="39"/>
      <c r="G16" s="30"/>
      <c r="H16" s="81" t="s">
        <v>721</v>
      </c>
      <c r="I16" s="39"/>
      <c r="J16" s="22">
        <v>1</v>
      </c>
      <c r="K16" s="39"/>
      <c r="L16" s="39"/>
      <c r="M16" s="39"/>
      <c r="N16" s="23"/>
      <c r="O16" s="6"/>
      <c r="P16" s="6"/>
      <c r="Q16" s="22"/>
      <c r="R16" s="22"/>
      <c r="S16" s="20">
        <v>44105</v>
      </c>
      <c r="T16" s="22">
        <v>1</v>
      </c>
      <c r="U16" s="22"/>
      <c r="V16" s="23"/>
      <c r="W16" s="23"/>
      <c r="X16" s="22">
        <v>1</v>
      </c>
      <c r="Y16" s="22">
        <v>1</v>
      </c>
      <c r="Z16" s="22"/>
      <c r="AA16" s="23"/>
      <c r="AB16" s="23"/>
      <c r="AC16" s="23"/>
      <c r="AD16" s="22"/>
      <c r="AE16" s="23"/>
      <c r="AF16" s="25" t="s">
        <v>188</v>
      </c>
      <c r="AG16" s="19">
        <v>44106</v>
      </c>
      <c r="AH16" s="19">
        <v>44106</v>
      </c>
      <c r="AI16" s="19">
        <v>44116</v>
      </c>
      <c r="AJ16" s="22">
        <v>1</v>
      </c>
      <c r="AK16" s="22"/>
      <c r="AL16" s="22">
        <v>1</v>
      </c>
      <c r="AM16" s="23"/>
      <c r="AN16" s="22"/>
      <c r="AO16" s="22"/>
      <c r="AP16" s="22">
        <v>1</v>
      </c>
      <c r="AQ16" s="23"/>
      <c r="AR16" s="23"/>
      <c r="AS16" s="23"/>
      <c r="AT16" s="23"/>
      <c r="AU16" s="23"/>
      <c r="AV16" s="22"/>
      <c r="AW16" s="22"/>
      <c r="AX16" s="22">
        <v>1</v>
      </c>
      <c r="AY16" s="22"/>
      <c r="AZ16" s="22">
        <v>1</v>
      </c>
      <c r="BA16" s="23"/>
      <c r="BB16" s="23"/>
      <c r="BC16" s="23"/>
      <c r="BD16" s="23"/>
      <c r="BE16" s="23"/>
      <c r="BF16" s="22"/>
      <c r="BG16" s="23"/>
    </row>
    <row r="17" spans="2:59" ht="23.1" customHeight="1" x14ac:dyDescent="0.25">
      <c r="B17" s="43">
        <v>9</v>
      </c>
      <c r="C17" s="17" t="s">
        <v>669</v>
      </c>
      <c r="D17" s="39"/>
      <c r="E17" s="39">
        <v>1</v>
      </c>
      <c r="F17" s="39"/>
      <c r="G17" s="30"/>
      <c r="H17" s="81" t="s">
        <v>722</v>
      </c>
      <c r="I17" s="39"/>
      <c r="J17" s="22">
        <v>1</v>
      </c>
      <c r="K17" s="39"/>
      <c r="L17" s="39"/>
      <c r="M17" s="39"/>
      <c r="N17" s="23"/>
      <c r="O17" s="6"/>
      <c r="P17" s="6"/>
      <c r="Q17" s="22"/>
      <c r="R17" s="22"/>
      <c r="S17" s="20">
        <v>44105</v>
      </c>
      <c r="T17" s="22">
        <v>1</v>
      </c>
      <c r="U17" s="22"/>
      <c r="V17" s="23"/>
      <c r="W17" s="23"/>
      <c r="X17" s="22">
        <v>1</v>
      </c>
      <c r="Y17" s="22">
        <v>1</v>
      </c>
      <c r="Z17" s="22"/>
      <c r="AA17" s="23"/>
      <c r="AB17" s="23"/>
      <c r="AC17" s="23"/>
      <c r="AD17" s="22"/>
      <c r="AE17" s="23"/>
      <c r="AF17" s="25" t="s">
        <v>188</v>
      </c>
      <c r="AG17" s="19">
        <v>44105</v>
      </c>
      <c r="AH17" s="19">
        <v>44109</v>
      </c>
      <c r="AI17" s="19">
        <v>44116</v>
      </c>
      <c r="AJ17" s="22">
        <v>1</v>
      </c>
      <c r="AK17" s="22"/>
      <c r="AL17" s="22">
        <v>1</v>
      </c>
      <c r="AM17" s="23"/>
      <c r="AN17" s="22"/>
      <c r="AO17" s="22"/>
      <c r="AP17" s="22">
        <v>1</v>
      </c>
      <c r="AQ17" s="23"/>
      <c r="AR17" s="23"/>
      <c r="AS17" s="23"/>
      <c r="AT17" s="23"/>
      <c r="AU17" s="23"/>
      <c r="AV17" s="22"/>
      <c r="AW17" s="22">
        <v>1</v>
      </c>
      <c r="AX17" s="22"/>
      <c r="AY17" s="22"/>
      <c r="AZ17" s="22">
        <v>1</v>
      </c>
      <c r="BA17" s="23"/>
      <c r="BB17" s="23"/>
      <c r="BC17" s="23"/>
      <c r="BD17" s="23"/>
      <c r="BE17" s="23"/>
      <c r="BF17" s="22"/>
      <c r="BG17" s="23"/>
    </row>
    <row r="18" spans="2:59" ht="23.1" customHeight="1" x14ac:dyDescent="0.25">
      <c r="B18" s="43">
        <v>10</v>
      </c>
      <c r="C18" s="17" t="s">
        <v>670</v>
      </c>
      <c r="D18" s="39"/>
      <c r="E18" s="39">
        <v>1</v>
      </c>
      <c r="F18" s="39"/>
      <c r="G18" s="30"/>
      <c r="H18" s="81" t="s">
        <v>723</v>
      </c>
      <c r="I18" s="39"/>
      <c r="J18" s="22">
        <v>1</v>
      </c>
      <c r="K18" s="39"/>
      <c r="L18" s="39"/>
      <c r="M18" s="39"/>
      <c r="N18" s="23"/>
      <c r="O18" s="6"/>
      <c r="P18" s="6"/>
      <c r="Q18" s="22"/>
      <c r="R18" s="22"/>
      <c r="S18" s="20">
        <v>44106</v>
      </c>
      <c r="T18" s="22">
        <v>1</v>
      </c>
      <c r="U18" s="22"/>
      <c r="V18" s="23"/>
      <c r="W18" s="23"/>
      <c r="X18" s="22">
        <v>1</v>
      </c>
      <c r="Y18" s="22">
        <v>1</v>
      </c>
      <c r="Z18" s="22"/>
      <c r="AA18" s="23"/>
      <c r="AB18" s="23"/>
      <c r="AC18" s="23"/>
      <c r="AD18" s="22"/>
      <c r="AE18" s="23"/>
      <c r="AF18" s="25" t="s">
        <v>188</v>
      </c>
      <c r="AG18" s="19">
        <v>44106</v>
      </c>
      <c r="AH18" s="19">
        <v>44106</v>
      </c>
      <c r="AI18" s="19">
        <v>44116</v>
      </c>
      <c r="AJ18" s="22">
        <v>1</v>
      </c>
      <c r="AK18" s="22"/>
      <c r="AL18" s="22">
        <v>1</v>
      </c>
      <c r="AM18" s="23"/>
      <c r="AN18" s="22"/>
      <c r="AO18" s="22"/>
      <c r="AP18" s="22">
        <v>1</v>
      </c>
      <c r="AQ18" s="23"/>
      <c r="AR18" s="23"/>
      <c r="AS18" s="23"/>
      <c r="AT18" s="23"/>
      <c r="AU18" s="23"/>
      <c r="AV18" s="22"/>
      <c r="AW18" s="22"/>
      <c r="AX18" s="22">
        <v>1</v>
      </c>
      <c r="AY18" s="22"/>
      <c r="AZ18" s="22">
        <v>1</v>
      </c>
      <c r="BA18" s="23"/>
      <c r="BB18" s="23"/>
      <c r="BC18" s="23"/>
      <c r="BD18" s="23"/>
      <c r="BE18" s="23"/>
      <c r="BF18" s="22"/>
      <c r="BG18" s="23"/>
    </row>
    <row r="19" spans="2:59" ht="23.1" customHeight="1" x14ac:dyDescent="0.25">
      <c r="B19" s="43">
        <v>11</v>
      </c>
      <c r="C19" s="17" t="s">
        <v>671</v>
      </c>
      <c r="D19" s="39"/>
      <c r="E19" s="39">
        <v>1</v>
      </c>
      <c r="F19" s="39"/>
      <c r="G19" s="30"/>
      <c r="H19" s="81" t="s">
        <v>724</v>
      </c>
      <c r="I19" s="39"/>
      <c r="J19" s="22">
        <v>16</v>
      </c>
      <c r="K19" s="39"/>
      <c r="L19" s="39"/>
      <c r="M19" s="39"/>
      <c r="N19" s="23"/>
      <c r="O19" s="6"/>
      <c r="P19" s="6"/>
      <c r="Q19" s="22"/>
      <c r="R19" s="22"/>
      <c r="S19" s="20">
        <v>44112</v>
      </c>
      <c r="T19" s="22">
        <v>1</v>
      </c>
      <c r="U19" s="22"/>
      <c r="V19" s="23"/>
      <c r="W19" s="23"/>
      <c r="X19" s="22">
        <v>1</v>
      </c>
      <c r="Y19" s="22">
        <v>1</v>
      </c>
      <c r="Z19" s="22"/>
      <c r="AA19" s="23"/>
      <c r="AB19" s="23"/>
      <c r="AC19" s="23"/>
      <c r="AD19" s="22"/>
      <c r="AE19" s="23"/>
      <c r="AF19" s="25" t="s">
        <v>771</v>
      </c>
      <c r="AG19" s="19">
        <v>44112</v>
      </c>
      <c r="AH19" s="19">
        <v>44131</v>
      </c>
      <c r="AI19" s="19">
        <v>44131</v>
      </c>
      <c r="AJ19" s="22"/>
      <c r="AK19" s="22">
        <v>1</v>
      </c>
      <c r="AL19" s="22"/>
      <c r="AM19" s="22">
        <v>1</v>
      </c>
      <c r="AN19" s="22"/>
      <c r="AO19" s="22"/>
      <c r="AP19" s="22"/>
      <c r="AQ19" s="23"/>
      <c r="AR19" s="22">
        <v>1</v>
      </c>
      <c r="AS19" s="23"/>
      <c r="AT19" s="23"/>
      <c r="AU19" s="23"/>
      <c r="AV19" s="22"/>
      <c r="AW19" s="22"/>
      <c r="AX19" s="22"/>
      <c r="AY19" s="22">
        <v>1</v>
      </c>
      <c r="AZ19" s="22"/>
      <c r="BA19" s="23"/>
      <c r="BB19" s="23"/>
      <c r="BC19" s="23"/>
      <c r="BD19" s="23"/>
      <c r="BE19" s="23"/>
      <c r="BF19" s="22">
        <v>1</v>
      </c>
      <c r="BG19" s="23"/>
    </row>
    <row r="20" spans="2:59" ht="23.1" customHeight="1" x14ac:dyDescent="0.25">
      <c r="B20" s="43">
        <v>12</v>
      </c>
      <c r="C20" s="17" t="s">
        <v>672</v>
      </c>
      <c r="D20" s="39"/>
      <c r="E20" s="39">
        <v>1</v>
      </c>
      <c r="F20" s="39"/>
      <c r="G20" s="30"/>
      <c r="H20" s="81" t="s">
        <v>725</v>
      </c>
      <c r="I20" s="39"/>
      <c r="J20" s="22">
        <v>1</v>
      </c>
      <c r="K20" s="39"/>
      <c r="L20" s="39"/>
      <c r="M20" s="39"/>
      <c r="N20" s="23"/>
      <c r="O20" s="6"/>
      <c r="P20" s="6"/>
      <c r="Q20" s="22"/>
      <c r="R20" s="22"/>
      <c r="S20" s="20">
        <v>44112</v>
      </c>
      <c r="T20" s="22">
        <v>1</v>
      </c>
      <c r="U20" s="22"/>
      <c r="V20" s="23"/>
      <c r="W20" s="23"/>
      <c r="X20" s="22">
        <v>1</v>
      </c>
      <c r="Y20" s="22">
        <v>1</v>
      </c>
      <c r="Z20" s="22"/>
      <c r="AA20" s="23"/>
      <c r="AB20" s="23"/>
      <c r="AC20" s="23"/>
      <c r="AD20" s="22"/>
      <c r="AE20" s="23"/>
      <c r="AF20" s="25" t="s">
        <v>188</v>
      </c>
      <c r="AG20" s="19">
        <v>44109</v>
      </c>
      <c r="AH20" s="19">
        <v>44109</v>
      </c>
      <c r="AI20" s="19">
        <v>44125</v>
      </c>
      <c r="AJ20" s="22">
        <v>1</v>
      </c>
      <c r="AK20" s="22"/>
      <c r="AL20" s="22">
        <v>1</v>
      </c>
      <c r="AM20" s="23"/>
      <c r="AN20" s="22"/>
      <c r="AO20" s="22">
        <v>1</v>
      </c>
      <c r="AP20" s="22"/>
      <c r="AQ20" s="23"/>
      <c r="AR20" s="23"/>
      <c r="AS20" s="23"/>
      <c r="AT20" s="23"/>
      <c r="AU20" s="23"/>
      <c r="AV20" s="22"/>
      <c r="AW20" s="22">
        <v>1</v>
      </c>
      <c r="AX20" s="22"/>
      <c r="AY20" s="22"/>
      <c r="AZ20" s="22">
        <v>1</v>
      </c>
      <c r="BA20" s="23"/>
      <c r="BB20" s="23"/>
      <c r="BC20" s="23"/>
      <c r="BD20" s="23"/>
      <c r="BE20" s="23"/>
      <c r="BF20" s="22"/>
      <c r="BG20" s="23"/>
    </row>
    <row r="21" spans="2:59" ht="23.1" customHeight="1" x14ac:dyDescent="0.25">
      <c r="B21" s="43">
        <v>13</v>
      </c>
      <c r="C21" s="17" t="s">
        <v>673</v>
      </c>
      <c r="D21" s="39"/>
      <c r="E21" s="39">
        <v>1</v>
      </c>
      <c r="F21" s="39"/>
      <c r="G21" s="30"/>
      <c r="H21" s="81" t="s">
        <v>726</v>
      </c>
      <c r="I21" s="39"/>
      <c r="J21" s="22">
        <v>1</v>
      </c>
      <c r="K21" s="39"/>
      <c r="L21" s="39"/>
      <c r="M21" s="39"/>
      <c r="N21" s="23"/>
      <c r="O21" s="6"/>
      <c r="P21" s="6"/>
      <c r="Q21" s="22"/>
      <c r="R21" s="22"/>
      <c r="S21" s="20">
        <v>44109</v>
      </c>
      <c r="T21" s="22">
        <v>1</v>
      </c>
      <c r="U21" s="22"/>
      <c r="V21" s="23"/>
      <c r="W21" s="23"/>
      <c r="X21" s="22">
        <v>1</v>
      </c>
      <c r="Y21" s="22">
        <v>1</v>
      </c>
      <c r="Z21" s="22"/>
      <c r="AA21" s="23"/>
      <c r="AB21" s="23"/>
      <c r="AC21" s="23"/>
      <c r="AD21" s="22"/>
      <c r="AE21" s="23"/>
      <c r="AF21" s="25" t="s">
        <v>188</v>
      </c>
      <c r="AG21" s="19">
        <v>44109</v>
      </c>
      <c r="AH21" s="19">
        <v>44109</v>
      </c>
      <c r="AI21" s="19">
        <v>44116</v>
      </c>
      <c r="AJ21" s="22"/>
      <c r="AK21" s="22">
        <v>1</v>
      </c>
      <c r="AL21" s="22">
        <v>1</v>
      </c>
      <c r="AM21" s="23"/>
      <c r="AN21" s="22"/>
      <c r="AO21" s="22">
        <v>1</v>
      </c>
      <c r="AP21" s="22"/>
      <c r="AQ21" s="23"/>
      <c r="AR21" s="23"/>
      <c r="AS21" s="23"/>
      <c r="AT21" s="23"/>
      <c r="AU21" s="23"/>
      <c r="AV21" s="22"/>
      <c r="AW21" s="22"/>
      <c r="AX21" s="22"/>
      <c r="AY21" s="22">
        <v>1</v>
      </c>
      <c r="AZ21" s="22">
        <v>1</v>
      </c>
      <c r="BA21" s="23"/>
      <c r="BB21" s="23"/>
      <c r="BC21" s="23"/>
      <c r="BD21" s="23"/>
      <c r="BE21" s="23"/>
      <c r="BF21" s="22"/>
      <c r="BG21" s="23"/>
    </row>
    <row r="22" spans="2:59" ht="23.1" customHeight="1" x14ac:dyDescent="0.25">
      <c r="B22" s="43">
        <v>14</v>
      </c>
      <c r="C22" s="17" t="s">
        <v>674</v>
      </c>
      <c r="D22" s="39"/>
      <c r="E22" s="39">
        <v>1</v>
      </c>
      <c r="F22" s="39"/>
      <c r="G22" s="30"/>
      <c r="H22" s="81" t="s">
        <v>727</v>
      </c>
      <c r="I22" s="39"/>
      <c r="J22" s="22">
        <v>13</v>
      </c>
      <c r="K22" s="39"/>
      <c r="L22" s="39"/>
      <c r="M22" s="39"/>
      <c r="N22" s="23"/>
      <c r="O22" s="6"/>
      <c r="P22" s="6"/>
      <c r="Q22" s="22"/>
      <c r="R22" s="22"/>
      <c r="S22" s="20">
        <v>44109</v>
      </c>
      <c r="T22" s="22">
        <v>1</v>
      </c>
      <c r="U22" s="22"/>
      <c r="V22" s="23"/>
      <c r="W22" s="23"/>
      <c r="X22" s="22">
        <v>1</v>
      </c>
      <c r="Y22" s="22">
        <v>1</v>
      </c>
      <c r="Z22" s="22"/>
      <c r="AA22" s="23"/>
      <c r="AB22" s="23"/>
      <c r="AC22" s="23"/>
      <c r="AD22" s="22"/>
      <c r="AE22" s="23"/>
      <c r="AF22" s="25" t="s">
        <v>188</v>
      </c>
      <c r="AG22" s="19">
        <v>44109</v>
      </c>
      <c r="AH22" s="19">
        <v>44118</v>
      </c>
      <c r="AI22" s="19">
        <v>44120</v>
      </c>
      <c r="AJ22" s="22">
        <v>1</v>
      </c>
      <c r="AK22" s="22"/>
      <c r="AL22" s="22">
        <v>1</v>
      </c>
      <c r="AM22" s="23"/>
      <c r="AN22" s="22"/>
      <c r="AO22" s="22"/>
      <c r="AP22" s="22">
        <v>1</v>
      </c>
      <c r="AQ22" s="23"/>
      <c r="AR22" s="23"/>
      <c r="AS22" s="23"/>
      <c r="AT22" s="23"/>
      <c r="AU22" s="23"/>
      <c r="AV22" s="22"/>
      <c r="AW22" s="22"/>
      <c r="AX22" s="22">
        <v>1</v>
      </c>
      <c r="AY22" s="22"/>
      <c r="AZ22" s="22">
        <v>1</v>
      </c>
      <c r="BA22" s="23"/>
      <c r="BB22" s="23"/>
      <c r="BC22" s="23"/>
      <c r="BD22" s="23"/>
      <c r="BE22" s="23"/>
      <c r="BF22" s="22"/>
      <c r="BG22" s="23"/>
    </row>
    <row r="23" spans="2:59" ht="23.1" customHeight="1" x14ac:dyDescent="0.25">
      <c r="B23" s="43">
        <v>15</v>
      </c>
      <c r="C23" s="17" t="s">
        <v>675</v>
      </c>
      <c r="D23" s="39"/>
      <c r="E23" s="39">
        <v>1</v>
      </c>
      <c r="F23" s="39"/>
      <c r="G23" s="30"/>
      <c r="H23" s="81" t="s">
        <v>728</v>
      </c>
      <c r="I23" s="39"/>
      <c r="J23" s="22">
        <v>1</v>
      </c>
      <c r="K23" s="39"/>
      <c r="L23" s="39"/>
      <c r="M23" s="39"/>
      <c r="N23" s="23"/>
      <c r="O23" s="6"/>
      <c r="P23" s="6"/>
      <c r="Q23" s="22"/>
      <c r="R23" s="22"/>
      <c r="S23" s="20">
        <v>44109</v>
      </c>
      <c r="T23" s="22">
        <v>1</v>
      </c>
      <c r="U23" s="22"/>
      <c r="V23" s="23"/>
      <c r="W23" s="23"/>
      <c r="X23" s="22">
        <v>1</v>
      </c>
      <c r="Y23" s="22">
        <v>1</v>
      </c>
      <c r="Z23" s="22"/>
      <c r="AA23" s="23"/>
      <c r="AB23" s="23"/>
      <c r="AC23" s="23"/>
      <c r="AD23" s="22"/>
      <c r="AE23" s="23"/>
      <c r="AF23" s="25" t="s">
        <v>441</v>
      </c>
      <c r="AG23" s="19">
        <v>44109</v>
      </c>
      <c r="AH23" s="19">
        <v>44116</v>
      </c>
      <c r="AI23" s="19">
        <v>44117</v>
      </c>
      <c r="AJ23" s="22"/>
      <c r="AK23" s="22">
        <v>1</v>
      </c>
      <c r="AL23" s="22">
        <v>1</v>
      </c>
      <c r="AM23" s="23"/>
      <c r="AN23" s="22"/>
      <c r="AO23" s="22">
        <v>1</v>
      </c>
      <c r="AP23" s="22"/>
      <c r="AQ23" s="23"/>
      <c r="AR23" s="23"/>
      <c r="AS23" s="23"/>
      <c r="AT23" s="23"/>
      <c r="AU23" s="23"/>
      <c r="AV23" s="22"/>
      <c r="AW23" s="22"/>
      <c r="AX23" s="22"/>
      <c r="AY23" s="22">
        <v>1</v>
      </c>
      <c r="AZ23" s="22">
        <v>1</v>
      </c>
      <c r="BA23" s="23"/>
      <c r="BB23" s="23"/>
      <c r="BC23" s="23"/>
      <c r="BD23" s="23"/>
      <c r="BE23" s="23"/>
      <c r="BF23" s="22"/>
      <c r="BG23" s="23"/>
    </row>
    <row r="24" spans="2:59" ht="23.1" customHeight="1" x14ac:dyDescent="0.25">
      <c r="B24" s="43">
        <v>16</v>
      </c>
      <c r="C24" s="17" t="s">
        <v>676</v>
      </c>
      <c r="D24" s="39"/>
      <c r="E24" s="39">
        <v>1</v>
      </c>
      <c r="F24" s="39"/>
      <c r="G24" s="30"/>
      <c r="H24" s="81" t="s">
        <v>729</v>
      </c>
      <c r="I24" s="39"/>
      <c r="J24" s="22">
        <v>4</v>
      </c>
      <c r="K24" s="39"/>
      <c r="L24" s="39"/>
      <c r="M24" s="39"/>
      <c r="N24" s="23"/>
      <c r="O24" s="6"/>
      <c r="P24" s="6"/>
      <c r="Q24" s="22"/>
      <c r="R24" s="22"/>
      <c r="S24" s="20">
        <v>44112</v>
      </c>
      <c r="T24" s="22">
        <v>1</v>
      </c>
      <c r="U24" s="22"/>
      <c r="V24" s="23"/>
      <c r="W24" s="23"/>
      <c r="X24" s="22">
        <v>1</v>
      </c>
      <c r="Y24" s="22">
        <v>1</v>
      </c>
      <c r="Z24" s="22"/>
      <c r="AA24" s="23"/>
      <c r="AB24" s="23"/>
      <c r="AC24" s="23"/>
      <c r="AD24" s="22"/>
      <c r="AE24" s="23"/>
      <c r="AF24" s="25" t="s">
        <v>188</v>
      </c>
      <c r="AG24" s="19">
        <v>44112</v>
      </c>
      <c r="AH24" s="19">
        <v>44118</v>
      </c>
      <c r="AI24" s="19">
        <v>44123</v>
      </c>
      <c r="AJ24" s="22">
        <v>1</v>
      </c>
      <c r="AK24" s="22"/>
      <c r="AL24" s="22">
        <v>1</v>
      </c>
      <c r="AM24" s="23"/>
      <c r="AN24" s="22"/>
      <c r="AO24" s="22">
        <v>1</v>
      </c>
      <c r="AP24" s="22"/>
      <c r="AQ24" s="23"/>
      <c r="AR24" s="23"/>
      <c r="AS24" s="23"/>
      <c r="AT24" s="23"/>
      <c r="AU24" s="23"/>
      <c r="AV24" s="22"/>
      <c r="AW24" s="22"/>
      <c r="AX24" s="22"/>
      <c r="AY24" s="22">
        <v>1</v>
      </c>
      <c r="AZ24" s="22">
        <v>1</v>
      </c>
      <c r="BA24" s="23"/>
      <c r="BB24" s="23"/>
      <c r="BC24" s="23"/>
      <c r="BD24" s="23"/>
      <c r="BE24" s="23"/>
      <c r="BF24" s="22"/>
      <c r="BG24" s="23"/>
    </row>
    <row r="25" spans="2:59" ht="23.1" customHeight="1" x14ac:dyDescent="0.25">
      <c r="B25" s="43">
        <v>17</v>
      </c>
      <c r="C25" s="17" t="s">
        <v>677</v>
      </c>
      <c r="D25" s="39"/>
      <c r="E25" s="39">
        <v>1</v>
      </c>
      <c r="F25" s="39"/>
      <c r="G25" s="30"/>
      <c r="H25" s="81" t="s">
        <v>730</v>
      </c>
      <c r="I25" s="39"/>
      <c r="J25" s="22">
        <v>4</v>
      </c>
      <c r="K25" s="39"/>
      <c r="L25" s="39"/>
      <c r="M25" s="39"/>
      <c r="N25" s="23"/>
      <c r="O25" s="6"/>
      <c r="P25" s="6"/>
      <c r="Q25" s="22"/>
      <c r="R25" s="22"/>
      <c r="S25" s="20">
        <v>44112</v>
      </c>
      <c r="T25" s="22">
        <v>1</v>
      </c>
      <c r="U25" s="22"/>
      <c r="V25" s="23"/>
      <c r="W25" s="23"/>
      <c r="X25" s="22">
        <v>1</v>
      </c>
      <c r="Y25" s="22">
        <v>1</v>
      </c>
      <c r="Z25" s="22"/>
      <c r="AA25" s="23"/>
      <c r="AB25" s="23"/>
      <c r="AC25" s="23"/>
      <c r="AD25" s="22"/>
      <c r="AE25" s="23"/>
      <c r="AF25" s="25" t="s">
        <v>188</v>
      </c>
      <c r="AG25" s="19">
        <v>44112</v>
      </c>
      <c r="AH25" s="19">
        <v>44127</v>
      </c>
      <c r="AI25" s="19">
        <v>44127</v>
      </c>
      <c r="AJ25" s="22">
        <v>1</v>
      </c>
      <c r="AK25" s="22"/>
      <c r="AL25" s="22">
        <v>1</v>
      </c>
      <c r="AM25" s="23"/>
      <c r="AN25" s="22"/>
      <c r="AO25" s="22">
        <v>1</v>
      </c>
      <c r="AP25" s="22"/>
      <c r="AQ25" s="23"/>
      <c r="AR25" s="23"/>
      <c r="AS25" s="23"/>
      <c r="AT25" s="23"/>
      <c r="AU25" s="23"/>
      <c r="AV25" s="22"/>
      <c r="AW25" s="22">
        <v>1</v>
      </c>
      <c r="AX25" s="22"/>
      <c r="AY25" s="22"/>
      <c r="AZ25" s="22">
        <v>1</v>
      </c>
      <c r="BA25" s="23"/>
      <c r="BB25" s="23"/>
      <c r="BC25" s="23"/>
      <c r="BD25" s="23"/>
      <c r="BE25" s="23"/>
      <c r="BF25" s="22"/>
      <c r="BG25" s="23"/>
    </row>
    <row r="26" spans="2:59" ht="23.1" customHeight="1" x14ac:dyDescent="0.25">
      <c r="B26" s="43">
        <v>18</v>
      </c>
      <c r="C26" s="17" t="s">
        <v>678</v>
      </c>
      <c r="D26" s="39"/>
      <c r="E26" s="39">
        <v>1</v>
      </c>
      <c r="F26" s="39"/>
      <c r="G26" s="30"/>
      <c r="H26" s="81" t="s">
        <v>731</v>
      </c>
      <c r="I26" s="39"/>
      <c r="J26" s="22">
        <v>0</v>
      </c>
      <c r="K26" s="39"/>
      <c r="L26" s="39"/>
      <c r="M26" s="39"/>
      <c r="N26" s="23"/>
      <c r="O26" s="6"/>
      <c r="P26" s="6"/>
      <c r="Q26" s="22"/>
      <c r="R26" s="22"/>
      <c r="S26" s="20">
        <v>44113</v>
      </c>
      <c r="T26" s="22">
        <v>1</v>
      </c>
      <c r="U26" s="22"/>
      <c r="V26" s="23"/>
      <c r="W26" s="23"/>
      <c r="X26" s="22">
        <v>1</v>
      </c>
      <c r="Y26" s="22"/>
      <c r="Z26" s="22"/>
      <c r="AA26" s="23"/>
      <c r="AB26" s="23"/>
      <c r="AC26" s="22">
        <v>1</v>
      </c>
      <c r="AD26" s="22"/>
      <c r="AE26" s="23" t="s">
        <v>379</v>
      </c>
      <c r="AF26" s="25" t="s">
        <v>659</v>
      </c>
      <c r="AG26" s="19">
        <v>44117</v>
      </c>
      <c r="AH26" s="19">
        <v>44118</v>
      </c>
      <c r="AI26" s="19">
        <v>44120</v>
      </c>
      <c r="AJ26" s="22"/>
      <c r="AK26" s="22">
        <v>1</v>
      </c>
      <c r="AL26" s="22"/>
      <c r="AM26" s="22">
        <v>1</v>
      </c>
      <c r="AN26" s="22"/>
      <c r="AO26" s="22"/>
      <c r="AP26" s="22"/>
      <c r="AQ26" s="22"/>
      <c r="AR26" s="22">
        <v>1</v>
      </c>
      <c r="AS26" s="22"/>
      <c r="AT26" s="22"/>
      <c r="AU26" s="22"/>
      <c r="AV26" s="22"/>
      <c r="AW26" s="22"/>
      <c r="AX26" s="22"/>
      <c r="AY26" s="22">
        <v>1</v>
      </c>
      <c r="AZ26" s="22"/>
      <c r="BA26" s="23"/>
      <c r="BB26" s="23"/>
      <c r="BC26" s="23"/>
      <c r="BD26" s="23"/>
      <c r="BE26" s="23"/>
      <c r="BF26" s="22">
        <v>1</v>
      </c>
      <c r="BG26" s="23"/>
    </row>
    <row r="27" spans="2:59" ht="23.1" customHeight="1" x14ac:dyDescent="0.25">
      <c r="B27" s="43">
        <v>19</v>
      </c>
      <c r="C27" s="17" t="s">
        <v>679</v>
      </c>
      <c r="D27" s="39"/>
      <c r="E27" s="39">
        <v>1</v>
      </c>
      <c r="F27" s="39"/>
      <c r="G27" s="30"/>
      <c r="H27" s="81" t="s">
        <v>732</v>
      </c>
      <c r="I27" s="39"/>
      <c r="J27" s="22">
        <v>0</v>
      </c>
      <c r="K27" s="39"/>
      <c r="L27" s="39"/>
      <c r="M27" s="39"/>
      <c r="N27" s="23"/>
      <c r="O27" s="6"/>
      <c r="P27" s="6"/>
      <c r="Q27" s="22"/>
      <c r="R27" s="22">
        <v>1</v>
      </c>
      <c r="S27" s="20">
        <v>44116</v>
      </c>
      <c r="T27" s="22">
        <v>1</v>
      </c>
      <c r="U27" s="22"/>
      <c r="V27" s="23"/>
      <c r="W27" s="23"/>
      <c r="X27" s="22">
        <v>1</v>
      </c>
      <c r="Y27" s="22"/>
      <c r="Z27" s="22"/>
      <c r="AA27" s="23"/>
      <c r="AB27" s="23"/>
      <c r="AC27" s="23"/>
      <c r="AD27" s="22"/>
      <c r="AE27" s="22" t="s">
        <v>768</v>
      </c>
      <c r="AF27" s="25" t="s">
        <v>282</v>
      </c>
      <c r="AG27" s="19">
        <v>44117</v>
      </c>
      <c r="AH27" s="19">
        <v>44117</v>
      </c>
      <c r="AI27" s="19">
        <v>44118</v>
      </c>
      <c r="AJ27" s="22"/>
      <c r="AK27" s="22">
        <v>1</v>
      </c>
      <c r="AL27" s="22">
        <v>1</v>
      </c>
      <c r="AM27" s="23"/>
      <c r="AN27" s="22"/>
      <c r="AO27" s="22">
        <v>1</v>
      </c>
      <c r="AP27" s="22"/>
      <c r="AQ27" s="23"/>
      <c r="AR27" s="23"/>
      <c r="AS27" s="23"/>
      <c r="AT27" s="23"/>
      <c r="AU27" s="23"/>
      <c r="AV27" s="22"/>
      <c r="AW27" s="22"/>
      <c r="AX27" s="22">
        <v>1</v>
      </c>
      <c r="AY27" s="22"/>
      <c r="AZ27" s="22">
        <v>1</v>
      </c>
      <c r="BA27" s="23"/>
      <c r="BB27" s="23"/>
      <c r="BC27" s="23"/>
      <c r="BD27" s="23"/>
      <c r="BE27" s="23"/>
      <c r="BF27" s="22"/>
      <c r="BG27" s="23"/>
    </row>
    <row r="28" spans="2:59" ht="23.1" customHeight="1" x14ac:dyDescent="0.25">
      <c r="B28" s="43">
        <v>20</v>
      </c>
      <c r="C28" s="17" t="s">
        <v>680</v>
      </c>
      <c r="D28" s="39"/>
      <c r="E28" s="39">
        <v>1</v>
      </c>
      <c r="F28" s="39"/>
      <c r="G28" s="30"/>
      <c r="H28" s="81" t="s">
        <v>733</v>
      </c>
      <c r="I28" s="39"/>
      <c r="J28" s="22">
        <v>3</v>
      </c>
      <c r="K28" s="39"/>
      <c r="L28" s="39"/>
      <c r="M28" s="39"/>
      <c r="N28" s="23"/>
      <c r="O28" s="6"/>
      <c r="P28" s="6"/>
      <c r="Q28" s="22"/>
      <c r="R28" s="22"/>
      <c r="S28" s="20">
        <v>44117</v>
      </c>
      <c r="T28" s="22">
        <v>1</v>
      </c>
      <c r="U28" s="22"/>
      <c r="V28" s="23"/>
      <c r="W28" s="23"/>
      <c r="X28" s="22">
        <v>1</v>
      </c>
      <c r="Y28" s="22">
        <v>1</v>
      </c>
      <c r="Z28" s="22"/>
      <c r="AA28" s="23"/>
      <c r="AB28" s="23"/>
      <c r="AC28" s="23"/>
      <c r="AD28" s="22"/>
      <c r="AE28" s="23"/>
      <c r="AF28" s="25" t="s">
        <v>659</v>
      </c>
      <c r="AG28" s="19">
        <v>44117</v>
      </c>
      <c r="AH28" s="19">
        <v>44119</v>
      </c>
      <c r="AI28" s="19">
        <v>44120</v>
      </c>
      <c r="AJ28" s="22"/>
      <c r="AK28" s="22">
        <v>1</v>
      </c>
      <c r="AL28" s="22"/>
      <c r="AM28" s="22">
        <v>1</v>
      </c>
      <c r="AN28" s="22"/>
      <c r="AO28" s="22"/>
      <c r="AP28" s="22"/>
      <c r="AQ28" s="22"/>
      <c r="AR28" s="22">
        <v>1</v>
      </c>
      <c r="AS28" s="22"/>
      <c r="AT28" s="22"/>
      <c r="AU28" s="23"/>
      <c r="AV28" s="22"/>
      <c r="AW28" s="22"/>
      <c r="AX28" s="22"/>
      <c r="AY28" s="22">
        <v>1</v>
      </c>
      <c r="AZ28" s="22"/>
      <c r="BA28" s="23"/>
      <c r="BB28" s="23"/>
      <c r="BC28" s="23"/>
      <c r="BD28" s="23"/>
      <c r="BE28" s="23"/>
      <c r="BF28" s="22">
        <v>1</v>
      </c>
      <c r="BG28" s="23"/>
    </row>
    <row r="29" spans="2:59" ht="23.1" customHeight="1" x14ac:dyDescent="0.25">
      <c r="B29" s="43">
        <v>21</v>
      </c>
      <c r="C29" s="17" t="s">
        <v>681</v>
      </c>
      <c r="D29" s="39"/>
      <c r="E29" s="39">
        <v>1</v>
      </c>
      <c r="F29" s="39"/>
      <c r="G29" s="30"/>
      <c r="H29" s="81" t="s">
        <v>734</v>
      </c>
      <c r="I29" s="39"/>
      <c r="J29" s="22">
        <v>12</v>
      </c>
      <c r="K29" s="39"/>
      <c r="L29" s="39"/>
      <c r="M29" s="39"/>
      <c r="N29" s="23"/>
      <c r="O29" s="6"/>
      <c r="P29" s="6"/>
      <c r="Q29" s="22"/>
      <c r="R29" s="22"/>
      <c r="S29" s="20">
        <v>44118</v>
      </c>
      <c r="T29" s="22">
        <v>1</v>
      </c>
      <c r="U29" s="22"/>
      <c r="V29" s="23"/>
      <c r="W29" s="23"/>
      <c r="X29" s="22">
        <v>1</v>
      </c>
      <c r="Y29" s="22">
        <v>1</v>
      </c>
      <c r="Z29" s="22"/>
      <c r="AA29" s="23"/>
      <c r="AB29" s="23"/>
      <c r="AC29" s="23"/>
      <c r="AD29" s="22"/>
      <c r="AE29" s="23"/>
      <c r="AF29" s="25" t="s">
        <v>188</v>
      </c>
      <c r="AG29" s="19">
        <v>44118</v>
      </c>
      <c r="AH29" s="19">
        <v>44138</v>
      </c>
      <c r="AI29" s="19">
        <v>44138</v>
      </c>
      <c r="AJ29" s="22">
        <v>1</v>
      </c>
      <c r="AK29" s="22"/>
      <c r="AL29" s="22">
        <v>1</v>
      </c>
      <c r="AM29" s="23"/>
      <c r="AN29" s="22"/>
      <c r="AO29" s="22"/>
      <c r="AP29" s="22">
        <v>1</v>
      </c>
      <c r="AQ29" s="23"/>
      <c r="AR29" s="23"/>
      <c r="AS29" s="23"/>
      <c r="AT29" s="23"/>
      <c r="AU29" s="23"/>
      <c r="AV29" s="22"/>
      <c r="AW29" s="22"/>
      <c r="AX29" s="22"/>
      <c r="AY29" s="22">
        <v>1</v>
      </c>
      <c r="AZ29" s="22">
        <v>1</v>
      </c>
      <c r="BA29" s="23"/>
      <c r="BB29" s="23"/>
      <c r="BC29" s="23"/>
      <c r="BD29" s="23"/>
      <c r="BE29" s="23"/>
      <c r="BF29" s="22"/>
      <c r="BG29" s="23"/>
    </row>
    <row r="30" spans="2:59" ht="23.1" customHeight="1" x14ac:dyDescent="0.25">
      <c r="B30" s="43">
        <v>22</v>
      </c>
      <c r="C30" s="17" t="s">
        <v>682</v>
      </c>
      <c r="D30" s="39"/>
      <c r="E30" s="39">
        <v>1</v>
      </c>
      <c r="F30" s="39"/>
      <c r="G30" s="30"/>
      <c r="H30" s="81" t="s">
        <v>735</v>
      </c>
      <c r="I30" s="39"/>
      <c r="J30" s="22">
        <v>1</v>
      </c>
      <c r="K30" s="39"/>
      <c r="L30" s="39"/>
      <c r="M30" s="39"/>
      <c r="N30" s="23"/>
      <c r="O30" s="6"/>
      <c r="P30" s="6"/>
      <c r="Q30" s="22"/>
      <c r="R30" s="22"/>
      <c r="S30" s="20">
        <v>44118</v>
      </c>
      <c r="T30" s="22">
        <v>1</v>
      </c>
      <c r="U30" s="22"/>
      <c r="V30" s="23"/>
      <c r="W30" s="23"/>
      <c r="X30" s="22">
        <v>1</v>
      </c>
      <c r="Y30" s="22">
        <v>1</v>
      </c>
      <c r="Z30" s="22"/>
      <c r="AA30" s="23"/>
      <c r="AB30" s="23"/>
      <c r="AC30" s="23"/>
      <c r="AD30" s="22"/>
      <c r="AE30" s="23"/>
      <c r="AF30" s="25" t="s">
        <v>188</v>
      </c>
      <c r="AG30" s="19">
        <v>44120</v>
      </c>
      <c r="AH30" s="19">
        <v>44123</v>
      </c>
      <c r="AI30" s="19">
        <v>44123</v>
      </c>
      <c r="AJ30" s="22"/>
      <c r="AK30" s="22">
        <v>1</v>
      </c>
      <c r="AL30" s="22">
        <v>1</v>
      </c>
      <c r="AM30" s="23"/>
      <c r="AN30" s="22"/>
      <c r="AO30" s="22">
        <v>1</v>
      </c>
      <c r="AP30" s="22"/>
      <c r="AQ30" s="23"/>
      <c r="AR30" s="23"/>
      <c r="AS30" s="23"/>
      <c r="AT30" s="23"/>
      <c r="AU30" s="23"/>
      <c r="AV30" s="22"/>
      <c r="AW30" s="22"/>
      <c r="AX30" s="22">
        <v>1</v>
      </c>
      <c r="AY30" s="22"/>
      <c r="AZ30" s="22">
        <v>1</v>
      </c>
      <c r="BA30" s="23"/>
      <c r="BB30" s="23"/>
      <c r="BC30" s="23"/>
      <c r="BD30" s="23"/>
      <c r="BE30" s="23"/>
      <c r="BF30" s="22"/>
      <c r="BG30" s="23"/>
    </row>
    <row r="31" spans="2:59" ht="23.1" customHeight="1" x14ac:dyDescent="0.25">
      <c r="B31" s="43">
        <v>23</v>
      </c>
      <c r="C31" s="17" t="s">
        <v>683</v>
      </c>
      <c r="D31" s="39"/>
      <c r="E31" s="39">
        <v>1</v>
      </c>
      <c r="F31" s="39"/>
      <c r="G31" s="30"/>
      <c r="H31" s="81" t="s">
        <v>736</v>
      </c>
      <c r="I31" s="39"/>
      <c r="J31" s="22">
        <v>3</v>
      </c>
      <c r="K31" s="39"/>
      <c r="L31" s="39"/>
      <c r="M31" s="39"/>
      <c r="N31" s="23"/>
      <c r="O31" s="6"/>
      <c r="P31" s="6"/>
      <c r="Q31" s="22"/>
      <c r="R31" s="22"/>
      <c r="S31" s="20">
        <v>44119</v>
      </c>
      <c r="T31" s="22">
        <v>1</v>
      </c>
      <c r="U31" s="22"/>
      <c r="V31" s="23"/>
      <c r="W31" s="23"/>
      <c r="X31" s="22">
        <v>1</v>
      </c>
      <c r="Y31" s="22">
        <v>1</v>
      </c>
      <c r="Z31" s="22"/>
      <c r="AA31" s="23"/>
      <c r="AB31" s="23"/>
      <c r="AC31" s="23"/>
      <c r="AD31" s="22"/>
      <c r="AE31" s="23"/>
      <c r="AF31" s="25" t="s">
        <v>188</v>
      </c>
      <c r="AG31" s="19">
        <v>44119</v>
      </c>
      <c r="AH31" s="19">
        <v>44119</v>
      </c>
      <c r="AI31" s="19">
        <v>44123</v>
      </c>
      <c r="AJ31" s="22"/>
      <c r="AK31" s="22">
        <v>1</v>
      </c>
      <c r="AL31" s="22">
        <v>1</v>
      </c>
      <c r="AM31" s="23"/>
      <c r="AN31" s="22"/>
      <c r="AO31" s="22"/>
      <c r="AP31" s="22">
        <v>1</v>
      </c>
      <c r="AQ31" s="23"/>
      <c r="AR31" s="23"/>
      <c r="AS31" s="23"/>
      <c r="AT31" s="23"/>
      <c r="AU31" s="23"/>
      <c r="AV31" s="22"/>
      <c r="AW31" s="22">
        <v>1</v>
      </c>
      <c r="AX31" s="22"/>
      <c r="AY31" s="22"/>
      <c r="AZ31" s="22">
        <v>1</v>
      </c>
      <c r="BA31" s="23"/>
      <c r="BB31" s="23"/>
      <c r="BC31" s="23"/>
      <c r="BD31" s="23"/>
      <c r="BE31" s="23"/>
      <c r="BF31" s="22"/>
      <c r="BG31" s="23"/>
    </row>
    <row r="32" spans="2:59" ht="23.1" customHeight="1" x14ac:dyDescent="0.25">
      <c r="B32" s="43">
        <v>24</v>
      </c>
      <c r="C32" s="17" t="s">
        <v>684</v>
      </c>
      <c r="D32" s="39"/>
      <c r="E32" s="39">
        <v>1</v>
      </c>
      <c r="F32" s="39"/>
      <c r="G32" s="30"/>
      <c r="H32" s="81" t="s">
        <v>737</v>
      </c>
      <c r="I32" s="39"/>
      <c r="J32" s="22">
        <v>2</v>
      </c>
      <c r="K32" s="39"/>
      <c r="L32" s="39"/>
      <c r="M32" s="39"/>
      <c r="N32" s="23"/>
      <c r="O32" s="6"/>
      <c r="P32" s="6"/>
      <c r="Q32" s="22"/>
      <c r="R32" s="22"/>
      <c r="S32" s="20">
        <v>44120</v>
      </c>
      <c r="T32" s="22">
        <v>1</v>
      </c>
      <c r="U32" s="22"/>
      <c r="V32" s="23"/>
      <c r="W32" s="23"/>
      <c r="X32" s="22">
        <v>1</v>
      </c>
      <c r="Y32" s="22">
        <v>1</v>
      </c>
      <c r="Z32" s="22"/>
      <c r="AA32" s="23"/>
      <c r="AB32" s="23"/>
      <c r="AC32" s="23"/>
      <c r="AD32" s="22"/>
      <c r="AE32" s="23"/>
      <c r="AF32" s="25" t="s">
        <v>188</v>
      </c>
      <c r="AG32" s="19">
        <v>44120</v>
      </c>
      <c r="AH32" s="19">
        <v>44123</v>
      </c>
      <c r="AI32" s="19">
        <v>44123</v>
      </c>
      <c r="AJ32" s="22">
        <v>1</v>
      </c>
      <c r="AK32" s="22"/>
      <c r="AL32" s="22">
        <v>1</v>
      </c>
      <c r="AM32" s="23"/>
      <c r="AN32" s="22"/>
      <c r="AO32" s="22">
        <v>1</v>
      </c>
      <c r="AP32" s="22"/>
      <c r="AQ32" s="23"/>
      <c r="AR32" s="23"/>
      <c r="AS32" s="23"/>
      <c r="AT32" s="23"/>
      <c r="AU32" s="23"/>
      <c r="AV32" s="22"/>
      <c r="AW32" s="22">
        <v>1</v>
      </c>
      <c r="AX32" s="22"/>
      <c r="AY32" s="22"/>
      <c r="AZ32" s="22">
        <v>1</v>
      </c>
      <c r="BA32" s="23"/>
      <c r="BB32" s="23"/>
      <c r="BC32" s="23"/>
      <c r="BD32" s="23"/>
      <c r="BE32" s="23"/>
      <c r="BF32" s="22"/>
      <c r="BG32" s="23"/>
    </row>
    <row r="33" spans="2:59" ht="23.1" customHeight="1" x14ac:dyDescent="0.25">
      <c r="B33" s="43">
        <v>25</v>
      </c>
      <c r="C33" s="17" t="s">
        <v>685</v>
      </c>
      <c r="D33" s="39"/>
      <c r="E33" s="39">
        <v>1</v>
      </c>
      <c r="F33" s="39"/>
      <c r="G33" s="30"/>
      <c r="H33" s="81" t="s">
        <v>738</v>
      </c>
      <c r="I33" s="39"/>
      <c r="J33" s="22">
        <v>2</v>
      </c>
      <c r="K33" s="39"/>
      <c r="L33" s="39"/>
      <c r="M33" s="39"/>
      <c r="N33" s="23"/>
      <c r="O33" s="6"/>
      <c r="P33" s="6"/>
      <c r="Q33" s="22"/>
      <c r="R33" s="22"/>
      <c r="S33" s="20">
        <v>44120</v>
      </c>
      <c r="T33" s="22">
        <v>1</v>
      </c>
      <c r="U33" s="22"/>
      <c r="V33" s="23"/>
      <c r="W33" s="23"/>
      <c r="X33" s="22">
        <v>1</v>
      </c>
      <c r="Y33" s="22">
        <v>1</v>
      </c>
      <c r="Z33" s="22"/>
      <c r="AA33" s="23"/>
      <c r="AB33" s="23"/>
      <c r="AC33" s="23"/>
      <c r="AD33" s="22"/>
      <c r="AE33" s="23"/>
      <c r="AF33" s="25" t="s">
        <v>659</v>
      </c>
      <c r="AG33" s="19">
        <v>44120</v>
      </c>
      <c r="AH33" s="19">
        <v>44130</v>
      </c>
      <c r="AI33" s="19">
        <v>44130</v>
      </c>
      <c r="AJ33" s="22"/>
      <c r="AK33" s="22">
        <v>1</v>
      </c>
      <c r="AL33" s="22"/>
      <c r="AM33" s="22">
        <v>1</v>
      </c>
      <c r="AN33" s="22"/>
      <c r="AO33" s="22"/>
      <c r="AP33" s="22"/>
      <c r="AQ33" s="23"/>
      <c r="AR33" s="22">
        <v>1</v>
      </c>
      <c r="AS33" s="23"/>
      <c r="AT33" s="23"/>
      <c r="AU33" s="23"/>
      <c r="AV33" s="22"/>
      <c r="AW33" s="22"/>
      <c r="AX33" s="22"/>
      <c r="AY33" s="22">
        <v>1</v>
      </c>
      <c r="AZ33" s="22"/>
      <c r="BA33" s="23"/>
      <c r="BB33" s="23"/>
      <c r="BC33" s="23"/>
      <c r="BD33" s="23"/>
      <c r="BE33" s="23"/>
      <c r="BF33" s="22">
        <v>1</v>
      </c>
      <c r="BG33" s="23"/>
    </row>
    <row r="34" spans="2:59" ht="23.1" customHeight="1" x14ac:dyDescent="0.25">
      <c r="B34" s="43">
        <v>26</v>
      </c>
      <c r="C34" s="17" t="s">
        <v>686</v>
      </c>
      <c r="D34" s="39"/>
      <c r="E34" s="39">
        <v>1</v>
      </c>
      <c r="F34" s="39"/>
      <c r="G34" s="30"/>
      <c r="H34" s="81" t="s">
        <v>739</v>
      </c>
      <c r="I34" s="39"/>
      <c r="J34" s="22">
        <v>1</v>
      </c>
      <c r="K34" s="39"/>
      <c r="L34" s="39"/>
      <c r="M34" s="39"/>
      <c r="N34" s="23"/>
      <c r="O34" s="6"/>
      <c r="P34" s="6"/>
      <c r="Q34" s="22"/>
      <c r="R34" s="22"/>
      <c r="S34" s="20">
        <v>44120</v>
      </c>
      <c r="T34" s="22">
        <v>1</v>
      </c>
      <c r="U34" s="22"/>
      <c r="V34" s="23"/>
      <c r="W34" s="23"/>
      <c r="X34" s="22">
        <v>1</v>
      </c>
      <c r="Y34" s="22">
        <v>1</v>
      </c>
      <c r="Z34" s="22"/>
      <c r="AA34" s="23"/>
      <c r="AB34" s="23"/>
      <c r="AC34" s="23"/>
      <c r="AD34" s="22"/>
      <c r="AE34" s="23"/>
      <c r="AF34" s="25" t="s">
        <v>188</v>
      </c>
      <c r="AG34" s="19">
        <v>44120</v>
      </c>
      <c r="AH34" s="19">
        <v>44123</v>
      </c>
      <c r="AI34" s="19">
        <v>44123</v>
      </c>
      <c r="AJ34" s="22">
        <v>1</v>
      </c>
      <c r="AK34" s="22"/>
      <c r="AL34" s="22">
        <v>1</v>
      </c>
      <c r="AM34" s="23"/>
      <c r="AN34" s="22"/>
      <c r="AO34" s="22">
        <v>1</v>
      </c>
      <c r="AP34" s="22"/>
      <c r="AQ34" s="23"/>
      <c r="AR34" s="23"/>
      <c r="AS34" s="23"/>
      <c r="AT34" s="23"/>
      <c r="AU34" s="23"/>
      <c r="AV34" s="22"/>
      <c r="AW34" s="22"/>
      <c r="AX34" s="22">
        <v>1</v>
      </c>
      <c r="AY34" s="22"/>
      <c r="AZ34" s="22">
        <v>1</v>
      </c>
      <c r="BA34" s="23"/>
      <c r="BB34" s="23"/>
      <c r="BC34" s="23"/>
      <c r="BD34" s="23"/>
      <c r="BE34" s="23"/>
      <c r="BF34" s="22"/>
      <c r="BG34" s="23"/>
    </row>
    <row r="35" spans="2:59" ht="23.1" customHeight="1" x14ac:dyDescent="0.25">
      <c r="B35" s="43">
        <v>27</v>
      </c>
      <c r="C35" s="17" t="s">
        <v>687</v>
      </c>
      <c r="D35" s="39"/>
      <c r="E35" s="39">
        <v>1</v>
      </c>
      <c r="F35" s="39"/>
      <c r="G35" s="30"/>
      <c r="H35" s="81" t="s">
        <v>740</v>
      </c>
      <c r="I35" s="39"/>
      <c r="J35" s="22">
        <v>1</v>
      </c>
      <c r="K35" s="39"/>
      <c r="L35" s="39"/>
      <c r="M35" s="39"/>
      <c r="N35" s="23"/>
      <c r="O35" s="6"/>
      <c r="P35" s="6"/>
      <c r="Q35" s="22"/>
      <c r="R35" s="22"/>
      <c r="S35" s="20">
        <v>44120</v>
      </c>
      <c r="T35" s="22">
        <v>1</v>
      </c>
      <c r="U35" s="22"/>
      <c r="V35" s="23"/>
      <c r="W35" s="23"/>
      <c r="X35" s="22">
        <v>1</v>
      </c>
      <c r="Y35" s="22">
        <v>1</v>
      </c>
      <c r="Z35" s="22"/>
      <c r="AA35" s="23"/>
      <c r="AB35" s="23"/>
      <c r="AC35" s="23"/>
      <c r="AD35" s="22"/>
      <c r="AE35" s="23"/>
      <c r="AF35" s="25" t="s">
        <v>188</v>
      </c>
      <c r="AG35" s="19">
        <v>44123</v>
      </c>
      <c r="AH35" s="19">
        <v>44125</v>
      </c>
      <c r="AI35" s="19">
        <v>44130</v>
      </c>
      <c r="AJ35" s="22">
        <v>1</v>
      </c>
      <c r="AK35" s="22"/>
      <c r="AL35" s="22">
        <v>1</v>
      </c>
      <c r="AM35" s="23"/>
      <c r="AN35" s="22">
        <v>1</v>
      </c>
      <c r="AO35" s="22"/>
      <c r="AP35" s="22"/>
      <c r="AQ35" s="23"/>
      <c r="AR35" s="23"/>
      <c r="AS35" s="23"/>
      <c r="AT35" s="23"/>
      <c r="AU35" s="23"/>
      <c r="AV35" s="22"/>
      <c r="AW35" s="22">
        <v>1</v>
      </c>
      <c r="AX35" s="22"/>
      <c r="AY35" s="22"/>
      <c r="AZ35" s="22">
        <v>1</v>
      </c>
      <c r="BA35" s="23"/>
      <c r="BB35" s="23"/>
      <c r="BC35" s="23"/>
      <c r="BD35" s="23"/>
      <c r="BE35" s="23"/>
      <c r="BF35" s="22"/>
      <c r="BG35" s="23"/>
    </row>
    <row r="36" spans="2:59" ht="23.1" customHeight="1" x14ac:dyDescent="0.25">
      <c r="B36" s="43">
        <v>28</v>
      </c>
      <c r="C36" s="17" t="s">
        <v>688</v>
      </c>
      <c r="D36" s="39"/>
      <c r="E36" s="39">
        <v>1</v>
      </c>
      <c r="F36" s="39"/>
      <c r="G36" s="30"/>
      <c r="H36" s="81" t="s">
        <v>741</v>
      </c>
      <c r="I36" s="39"/>
      <c r="J36" s="22">
        <v>1</v>
      </c>
      <c r="K36" s="39"/>
      <c r="L36" s="39"/>
      <c r="M36" s="39"/>
      <c r="N36" s="23"/>
      <c r="O36" s="6"/>
      <c r="P36" s="6"/>
      <c r="Q36" s="22"/>
      <c r="R36" s="22"/>
      <c r="S36" s="20">
        <v>44123</v>
      </c>
      <c r="T36" s="22">
        <v>1</v>
      </c>
      <c r="U36" s="22"/>
      <c r="V36" s="23"/>
      <c r="W36" s="23"/>
      <c r="X36" s="22">
        <v>1</v>
      </c>
      <c r="Y36" s="22">
        <v>1</v>
      </c>
      <c r="Z36" s="22"/>
      <c r="AA36" s="23"/>
      <c r="AB36" s="23"/>
      <c r="AC36" s="23"/>
      <c r="AD36" s="22"/>
      <c r="AE36" s="23"/>
      <c r="AF36" s="25" t="s">
        <v>188</v>
      </c>
      <c r="AG36" s="19">
        <v>44123</v>
      </c>
      <c r="AH36" s="19">
        <v>44124</v>
      </c>
      <c r="AI36" s="19">
        <v>44124</v>
      </c>
      <c r="AJ36" s="22"/>
      <c r="AK36" s="22">
        <v>1</v>
      </c>
      <c r="AL36" s="22">
        <v>1</v>
      </c>
      <c r="AM36" s="23"/>
      <c r="AN36" s="22"/>
      <c r="AO36" s="22"/>
      <c r="AP36" s="22">
        <v>1</v>
      </c>
      <c r="AQ36" s="23"/>
      <c r="AR36" s="23"/>
      <c r="AS36" s="23"/>
      <c r="AT36" s="23"/>
      <c r="AU36" s="23"/>
      <c r="AV36" s="22"/>
      <c r="AW36" s="22"/>
      <c r="AX36" s="22">
        <v>1</v>
      </c>
      <c r="AY36" s="22"/>
      <c r="AZ36" s="22">
        <v>1</v>
      </c>
      <c r="BA36" s="23"/>
      <c r="BB36" s="23"/>
      <c r="BC36" s="23"/>
      <c r="BD36" s="23"/>
      <c r="BE36" s="23"/>
      <c r="BF36" s="22"/>
      <c r="BG36" s="23"/>
    </row>
    <row r="37" spans="2:59" ht="23.1" customHeight="1" x14ac:dyDescent="0.25">
      <c r="B37" s="43">
        <v>29</v>
      </c>
      <c r="C37" s="17" t="s">
        <v>689</v>
      </c>
      <c r="D37" s="39"/>
      <c r="E37" s="39">
        <v>1</v>
      </c>
      <c r="F37" s="39"/>
      <c r="G37" s="30"/>
      <c r="H37" s="81" t="s">
        <v>742</v>
      </c>
      <c r="I37" s="39"/>
      <c r="J37" s="22">
        <v>1</v>
      </c>
      <c r="K37" s="39"/>
      <c r="L37" s="39"/>
      <c r="M37" s="39"/>
      <c r="N37" s="23"/>
      <c r="O37" s="6"/>
      <c r="P37" s="6"/>
      <c r="Q37" s="22"/>
      <c r="R37" s="22"/>
      <c r="S37" s="20">
        <v>44123</v>
      </c>
      <c r="T37" s="22">
        <v>1</v>
      </c>
      <c r="U37" s="22"/>
      <c r="V37" s="23"/>
      <c r="W37" s="23"/>
      <c r="X37" s="22">
        <v>1</v>
      </c>
      <c r="Y37" s="22">
        <v>1</v>
      </c>
      <c r="Z37" s="22"/>
      <c r="AA37" s="23"/>
      <c r="AB37" s="23"/>
      <c r="AC37" s="23"/>
      <c r="AD37" s="22"/>
      <c r="AE37" s="23"/>
      <c r="AF37" s="25" t="s">
        <v>659</v>
      </c>
      <c r="AG37" s="19">
        <v>44123</v>
      </c>
      <c r="AH37" s="19">
        <v>44124</v>
      </c>
      <c r="AI37" s="19">
        <v>44124</v>
      </c>
      <c r="AJ37" s="22"/>
      <c r="AK37" s="22">
        <v>1</v>
      </c>
      <c r="AL37" s="22"/>
      <c r="AM37" s="22">
        <v>1</v>
      </c>
      <c r="AN37" s="22"/>
      <c r="AO37" s="22"/>
      <c r="AP37" s="22"/>
      <c r="AQ37" s="22"/>
      <c r="AR37" s="22">
        <v>1</v>
      </c>
      <c r="AS37" s="22"/>
      <c r="AT37" s="23"/>
      <c r="AU37" s="23"/>
      <c r="AV37" s="22"/>
      <c r="AW37" s="22"/>
      <c r="AX37" s="22"/>
      <c r="AY37" s="22">
        <v>1</v>
      </c>
      <c r="AZ37" s="22"/>
      <c r="BA37" s="23"/>
      <c r="BB37" s="23"/>
      <c r="BC37" s="23"/>
      <c r="BD37" s="23"/>
      <c r="BE37" s="23"/>
      <c r="BF37" s="22">
        <v>1</v>
      </c>
      <c r="BG37" s="23"/>
    </row>
    <row r="38" spans="2:59" ht="23.1" customHeight="1" x14ac:dyDescent="0.25">
      <c r="B38" s="43">
        <v>30</v>
      </c>
      <c r="C38" s="17" t="s">
        <v>690</v>
      </c>
      <c r="D38" s="39"/>
      <c r="E38" s="39">
        <v>1</v>
      </c>
      <c r="F38" s="39"/>
      <c r="G38" s="30"/>
      <c r="H38" s="81" t="s">
        <v>743</v>
      </c>
      <c r="I38" s="39"/>
      <c r="J38" s="22">
        <v>4</v>
      </c>
      <c r="K38" s="39"/>
      <c r="L38" s="39"/>
      <c r="M38" s="39"/>
      <c r="N38" s="23"/>
      <c r="O38" s="6"/>
      <c r="P38" s="6"/>
      <c r="Q38" s="22"/>
      <c r="R38" s="22"/>
      <c r="S38" s="20">
        <v>44123</v>
      </c>
      <c r="T38" s="22">
        <v>1</v>
      </c>
      <c r="U38" s="22"/>
      <c r="V38" s="23"/>
      <c r="W38" s="23"/>
      <c r="X38" s="22">
        <v>1</v>
      </c>
      <c r="Y38" s="22">
        <v>1</v>
      </c>
      <c r="Z38" s="22"/>
      <c r="AA38" s="23"/>
      <c r="AB38" s="23"/>
      <c r="AC38" s="23"/>
      <c r="AD38" s="22"/>
      <c r="AE38" s="23"/>
      <c r="AF38" s="25" t="s">
        <v>188</v>
      </c>
      <c r="AG38" s="19">
        <v>44123</v>
      </c>
      <c r="AH38" s="19">
        <v>44139</v>
      </c>
      <c r="AI38" s="19">
        <v>44140</v>
      </c>
      <c r="AJ38" s="22"/>
      <c r="AK38" s="22">
        <v>1</v>
      </c>
      <c r="AL38" s="22">
        <v>1</v>
      </c>
      <c r="AM38" s="23"/>
      <c r="AN38" s="22"/>
      <c r="AO38" s="22">
        <v>1</v>
      </c>
      <c r="AP38" s="22"/>
      <c r="AQ38" s="23"/>
      <c r="AR38" s="23"/>
      <c r="AS38" s="23"/>
      <c r="AT38" s="23"/>
      <c r="AU38" s="23"/>
      <c r="AV38" s="22"/>
      <c r="AW38" s="22"/>
      <c r="AX38" s="22"/>
      <c r="AY38" s="22">
        <v>1</v>
      </c>
      <c r="AZ38" s="22">
        <v>1</v>
      </c>
      <c r="BA38" s="23"/>
      <c r="BB38" s="23"/>
      <c r="BC38" s="23"/>
      <c r="BD38" s="23"/>
      <c r="BE38" s="23"/>
      <c r="BF38" s="22"/>
      <c r="BG38" s="23"/>
    </row>
    <row r="39" spans="2:59" ht="23.1" customHeight="1" x14ac:dyDescent="0.25">
      <c r="B39" s="43">
        <v>31</v>
      </c>
      <c r="C39" s="17" t="s">
        <v>691</v>
      </c>
      <c r="D39" s="39"/>
      <c r="E39" s="39">
        <v>1</v>
      </c>
      <c r="F39" s="39"/>
      <c r="G39" s="30"/>
      <c r="H39" s="81" t="s">
        <v>744</v>
      </c>
      <c r="I39" s="39"/>
      <c r="J39" s="22">
        <v>5</v>
      </c>
      <c r="K39" s="39"/>
      <c r="L39" s="39"/>
      <c r="M39" s="39"/>
      <c r="N39" s="23"/>
      <c r="O39" s="6"/>
      <c r="P39" s="6"/>
      <c r="Q39" s="22"/>
      <c r="R39" s="22"/>
      <c r="S39" s="20">
        <v>44124</v>
      </c>
      <c r="T39" s="22">
        <v>1</v>
      </c>
      <c r="U39" s="22"/>
      <c r="V39" s="23"/>
      <c r="W39" s="23"/>
      <c r="X39" s="22">
        <v>1</v>
      </c>
      <c r="Y39" s="22">
        <v>1</v>
      </c>
      <c r="Z39" s="22"/>
      <c r="AA39" s="23"/>
      <c r="AB39" s="23"/>
      <c r="AC39" s="23"/>
      <c r="AD39" s="22"/>
      <c r="AE39" s="23"/>
      <c r="AF39" s="25" t="s">
        <v>772</v>
      </c>
      <c r="AG39" s="19">
        <v>44124</v>
      </c>
      <c r="AH39" s="19">
        <v>44132</v>
      </c>
      <c r="AI39" s="19">
        <v>44132</v>
      </c>
      <c r="AJ39" s="22"/>
      <c r="AK39" s="22">
        <v>1</v>
      </c>
      <c r="AL39" s="22">
        <v>1</v>
      </c>
      <c r="AM39" s="23"/>
      <c r="AN39" s="22"/>
      <c r="AO39" s="22"/>
      <c r="AP39" s="22">
        <v>1</v>
      </c>
      <c r="AQ39" s="23"/>
      <c r="AR39" s="23"/>
      <c r="AS39" s="23"/>
      <c r="AT39" s="23"/>
      <c r="AU39" s="23"/>
      <c r="AV39" s="22"/>
      <c r="AW39" s="22"/>
      <c r="AX39" s="22"/>
      <c r="AY39" s="22">
        <v>1</v>
      </c>
      <c r="AZ39" s="22">
        <v>1</v>
      </c>
      <c r="BA39" s="23"/>
      <c r="BB39" s="23"/>
      <c r="BC39" s="23"/>
      <c r="BD39" s="23"/>
      <c r="BE39" s="23"/>
      <c r="BF39" s="22"/>
      <c r="BG39" s="23"/>
    </row>
    <row r="40" spans="2:59" ht="23.1" customHeight="1" x14ac:dyDescent="0.25">
      <c r="B40" s="43">
        <v>32</v>
      </c>
      <c r="C40" s="17" t="s">
        <v>692</v>
      </c>
      <c r="D40" s="39"/>
      <c r="E40" s="39">
        <v>1</v>
      </c>
      <c r="F40" s="39"/>
      <c r="G40" s="30"/>
      <c r="H40" s="81" t="s">
        <v>745</v>
      </c>
      <c r="I40" s="39"/>
      <c r="J40" s="22"/>
      <c r="K40" s="39"/>
      <c r="L40" s="39"/>
      <c r="M40" s="39"/>
      <c r="N40" s="23"/>
      <c r="O40" s="6"/>
      <c r="P40" s="6"/>
      <c r="Q40" s="22"/>
      <c r="R40" s="22"/>
      <c r="S40" s="20">
        <v>44124</v>
      </c>
      <c r="T40" s="22">
        <v>1</v>
      </c>
      <c r="U40" s="22"/>
      <c r="V40" s="23"/>
      <c r="W40" s="23"/>
      <c r="X40" s="22">
        <v>1</v>
      </c>
      <c r="Y40" s="22">
        <v>1</v>
      </c>
      <c r="Z40" s="22"/>
      <c r="AA40" s="23"/>
      <c r="AB40" s="23"/>
      <c r="AC40" s="23"/>
      <c r="AD40" s="22"/>
      <c r="AE40" s="23"/>
      <c r="AF40" s="25" t="s">
        <v>383</v>
      </c>
      <c r="AG40" s="19">
        <v>44124</v>
      </c>
      <c r="AH40" s="19">
        <v>44140</v>
      </c>
      <c r="AI40" s="19">
        <v>44140</v>
      </c>
      <c r="AJ40" s="22"/>
      <c r="AK40" s="22">
        <v>1</v>
      </c>
      <c r="AL40" s="22">
        <v>1</v>
      </c>
      <c r="AM40" s="23"/>
      <c r="AN40" s="22"/>
      <c r="AO40" s="22"/>
      <c r="AP40" s="22">
        <v>1</v>
      </c>
      <c r="AQ40" s="23"/>
      <c r="AR40" s="23"/>
      <c r="AS40" s="23"/>
      <c r="AT40" s="23"/>
      <c r="AU40" s="23"/>
      <c r="AV40" s="22"/>
      <c r="AW40" s="22"/>
      <c r="AX40" s="22"/>
      <c r="AY40" s="22">
        <v>1</v>
      </c>
      <c r="AZ40" s="22"/>
      <c r="BA40" s="23"/>
      <c r="BB40" s="23"/>
      <c r="BC40" s="23"/>
      <c r="BD40" s="23"/>
      <c r="BE40" s="23"/>
      <c r="BF40" s="22">
        <v>1</v>
      </c>
      <c r="BG40" s="23"/>
    </row>
    <row r="41" spans="2:59" ht="23.1" customHeight="1" x14ac:dyDescent="0.25">
      <c r="B41" s="43">
        <v>33</v>
      </c>
      <c r="C41" s="17" t="s">
        <v>693</v>
      </c>
      <c r="D41" s="39"/>
      <c r="E41" s="39">
        <v>1</v>
      </c>
      <c r="F41" s="39"/>
      <c r="G41" s="30"/>
      <c r="H41" s="81" t="s">
        <v>746</v>
      </c>
      <c r="I41" s="39"/>
      <c r="J41" s="22">
        <v>1</v>
      </c>
      <c r="K41" s="39"/>
      <c r="L41" s="39"/>
      <c r="M41" s="39"/>
      <c r="N41" s="23"/>
      <c r="O41" s="6"/>
      <c r="P41" s="6"/>
      <c r="Q41" s="22"/>
      <c r="R41" s="22"/>
      <c r="S41" s="20">
        <v>44125</v>
      </c>
      <c r="T41" s="22">
        <v>1</v>
      </c>
      <c r="U41" s="22"/>
      <c r="V41" s="23"/>
      <c r="W41" s="23"/>
      <c r="X41" s="22">
        <v>1</v>
      </c>
      <c r="Y41" s="22">
        <v>1</v>
      </c>
      <c r="Z41" s="22"/>
      <c r="AA41" s="23"/>
      <c r="AB41" s="23"/>
      <c r="AC41" s="23"/>
      <c r="AD41" s="22"/>
      <c r="AE41" s="23"/>
      <c r="AF41" s="25" t="s">
        <v>188</v>
      </c>
      <c r="AG41" s="19">
        <v>44125</v>
      </c>
      <c r="AH41" s="19">
        <v>44125</v>
      </c>
      <c r="AI41" s="19">
        <v>44130</v>
      </c>
      <c r="AJ41" s="22"/>
      <c r="AK41" s="22">
        <v>1</v>
      </c>
      <c r="AL41" s="22">
        <v>1</v>
      </c>
      <c r="AM41" s="23"/>
      <c r="AN41" s="22"/>
      <c r="AO41" s="22">
        <v>1</v>
      </c>
      <c r="AP41" s="22"/>
      <c r="AQ41" s="23"/>
      <c r="AR41" s="23"/>
      <c r="AS41" s="23"/>
      <c r="AT41" s="23"/>
      <c r="AU41" s="23"/>
      <c r="AV41" s="22"/>
      <c r="AW41" s="22"/>
      <c r="AX41" s="22">
        <v>1</v>
      </c>
      <c r="AY41" s="22"/>
      <c r="AZ41" s="22">
        <v>1</v>
      </c>
      <c r="BA41" s="23"/>
      <c r="BB41" s="23"/>
      <c r="BC41" s="23"/>
      <c r="BD41" s="23"/>
      <c r="BE41" s="23"/>
      <c r="BF41" s="22"/>
      <c r="BG41" s="23"/>
    </row>
    <row r="42" spans="2:59" ht="23.1" customHeight="1" x14ac:dyDescent="0.25">
      <c r="B42" s="43">
        <v>34</v>
      </c>
      <c r="C42" s="17" t="s">
        <v>694</v>
      </c>
      <c r="D42" s="39"/>
      <c r="E42" s="39">
        <v>1</v>
      </c>
      <c r="F42" s="39"/>
      <c r="G42" s="30"/>
      <c r="H42" s="81" t="s">
        <v>747</v>
      </c>
      <c r="I42" s="39"/>
      <c r="J42" s="22">
        <v>5</v>
      </c>
      <c r="K42" s="39"/>
      <c r="L42" s="39"/>
      <c r="M42" s="39"/>
      <c r="N42" s="23"/>
      <c r="O42" s="6"/>
      <c r="P42" s="6"/>
      <c r="Q42" s="22"/>
      <c r="R42" s="22"/>
      <c r="S42" s="20">
        <v>44125</v>
      </c>
      <c r="T42" s="22">
        <v>1</v>
      </c>
      <c r="U42" s="22"/>
      <c r="V42" s="23"/>
      <c r="W42" s="23"/>
      <c r="X42" s="22">
        <v>1</v>
      </c>
      <c r="Y42" s="22">
        <v>1</v>
      </c>
      <c r="Z42" s="22"/>
      <c r="AA42" s="23"/>
      <c r="AB42" s="23"/>
      <c r="AC42" s="23"/>
      <c r="AD42" s="22"/>
      <c r="AE42" s="23"/>
      <c r="AF42" s="25" t="s">
        <v>773</v>
      </c>
      <c r="AG42" s="19">
        <v>44126</v>
      </c>
      <c r="AH42" s="19">
        <v>44145</v>
      </c>
      <c r="AI42" s="19">
        <v>44146</v>
      </c>
      <c r="AJ42" s="22"/>
      <c r="AK42" s="22">
        <v>1</v>
      </c>
      <c r="AL42" s="22">
        <v>1</v>
      </c>
      <c r="AM42" s="23"/>
      <c r="AN42" s="22"/>
      <c r="AO42" s="22"/>
      <c r="AP42" s="22">
        <v>1</v>
      </c>
      <c r="AQ42" s="23"/>
      <c r="AR42" s="23"/>
      <c r="AS42" s="23"/>
      <c r="AT42" s="23"/>
      <c r="AU42" s="23"/>
      <c r="AV42" s="22"/>
      <c r="AW42" s="22"/>
      <c r="AX42" s="22"/>
      <c r="AY42" s="22">
        <v>1</v>
      </c>
      <c r="AZ42" s="22">
        <v>1</v>
      </c>
      <c r="BA42" s="23"/>
      <c r="BB42" s="23"/>
      <c r="BC42" s="23"/>
      <c r="BD42" s="23"/>
      <c r="BE42" s="23"/>
      <c r="BF42" s="22"/>
      <c r="BG42" s="23"/>
    </row>
    <row r="43" spans="2:59" ht="23.1" customHeight="1" x14ac:dyDescent="0.25">
      <c r="B43" s="43">
        <v>35</v>
      </c>
      <c r="C43" s="17" t="s">
        <v>695</v>
      </c>
      <c r="D43" s="39"/>
      <c r="E43" s="39">
        <v>1</v>
      </c>
      <c r="F43" s="39"/>
      <c r="G43" s="30"/>
      <c r="H43" s="81" t="s">
        <v>748</v>
      </c>
      <c r="I43" s="39"/>
      <c r="J43" s="22">
        <v>2</v>
      </c>
      <c r="K43" s="39"/>
      <c r="L43" s="39"/>
      <c r="M43" s="39"/>
      <c r="N43" s="23"/>
      <c r="O43" s="6"/>
      <c r="P43" s="6"/>
      <c r="Q43" s="22"/>
      <c r="R43" s="22"/>
      <c r="S43" s="20">
        <v>44125</v>
      </c>
      <c r="T43" s="22">
        <v>1</v>
      </c>
      <c r="U43" s="22"/>
      <c r="V43" s="23"/>
      <c r="W43" s="23"/>
      <c r="X43" s="22">
        <v>1</v>
      </c>
      <c r="Y43" s="22">
        <v>1</v>
      </c>
      <c r="Z43" s="22"/>
      <c r="AA43" s="23"/>
      <c r="AB43" s="23"/>
      <c r="AC43" s="23"/>
      <c r="AD43" s="22"/>
      <c r="AE43" s="23"/>
      <c r="AF43" s="25" t="s">
        <v>773</v>
      </c>
      <c r="AG43" s="19">
        <v>44126</v>
      </c>
      <c r="AH43" s="19">
        <v>44145</v>
      </c>
      <c r="AI43" s="19">
        <v>44146</v>
      </c>
      <c r="AJ43" s="22"/>
      <c r="AK43" s="22">
        <v>1</v>
      </c>
      <c r="AL43" s="22">
        <v>1</v>
      </c>
      <c r="AM43" s="23"/>
      <c r="AN43" s="22"/>
      <c r="AO43" s="22"/>
      <c r="AP43" s="22">
        <v>1</v>
      </c>
      <c r="AQ43" s="23"/>
      <c r="AR43" s="23"/>
      <c r="AS43" s="23"/>
      <c r="AT43" s="23"/>
      <c r="AU43" s="23"/>
      <c r="AV43" s="22"/>
      <c r="AW43" s="22"/>
      <c r="AX43" s="22"/>
      <c r="AY43" s="22">
        <v>1</v>
      </c>
      <c r="AZ43" s="22">
        <v>1</v>
      </c>
      <c r="BA43" s="23"/>
      <c r="BB43" s="23"/>
      <c r="BC43" s="23"/>
      <c r="BD43" s="23"/>
      <c r="BE43" s="23"/>
      <c r="BF43" s="22"/>
      <c r="BG43" s="23"/>
    </row>
    <row r="44" spans="2:59" ht="23.1" customHeight="1" x14ac:dyDescent="0.25">
      <c r="B44" s="43">
        <v>36</v>
      </c>
      <c r="C44" s="17" t="s">
        <v>696</v>
      </c>
      <c r="D44" s="39"/>
      <c r="E44" s="39">
        <v>1</v>
      </c>
      <c r="F44" s="39"/>
      <c r="G44" s="30"/>
      <c r="H44" s="81" t="s">
        <v>749</v>
      </c>
      <c r="I44" s="39"/>
      <c r="J44" s="22">
        <v>1</v>
      </c>
      <c r="K44" s="39"/>
      <c r="L44" s="39"/>
      <c r="M44" s="39"/>
      <c r="N44" s="23"/>
      <c r="O44" s="6"/>
      <c r="P44" s="6"/>
      <c r="Q44" s="22"/>
      <c r="R44" s="22"/>
      <c r="S44" s="20">
        <v>44125</v>
      </c>
      <c r="T44" s="22">
        <v>1</v>
      </c>
      <c r="U44" s="22"/>
      <c r="V44" s="23"/>
      <c r="W44" s="23"/>
      <c r="X44" s="22">
        <v>1</v>
      </c>
      <c r="Y44" s="22">
        <v>1</v>
      </c>
      <c r="Z44" s="22"/>
      <c r="AA44" s="23"/>
      <c r="AB44" s="23"/>
      <c r="AC44" s="23"/>
      <c r="AD44" s="22"/>
      <c r="AE44" s="23"/>
      <c r="AF44" s="25" t="s">
        <v>773</v>
      </c>
      <c r="AG44" s="19">
        <v>44126</v>
      </c>
      <c r="AH44" s="19">
        <v>44145</v>
      </c>
      <c r="AI44" s="19">
        <v>44146</v>
      </c>
      <c r="AJ44" s="22"/>
      <c r="AK44" s="22">
        <v>1</v>
      </c>
      <c r="AL44" s="22">
        <v>1</v>
      </c>
      <c r="AM44" s="23"/>
      <c r="AN44" s="22"/>
      <c r="AO44" s="22"/>
      <c r="AP44" s="22">
        <v>1</v>
      </c>
      <c r="AQ44" s="23"/>
      <c r="AR44" s="23"/>
      <c r="AS44" s="23"/>
      <c r="AT44" s="23"/>
      <c r="AU44" s="23"/>
      <c r="AV44" s="22"/>
      <c r="AW44" s="22"/>
      <c r="AX44" s="22"/>
      <c r="AY44" s="22">
        <v>1</v>
      </c>
      <c r="AZ44" s="22">
        <v>1</v>
      </c>
      <c r="BA44" s="23"/>
      <c r="BB44" s="23"/>
      <c r="BC44" s="23"/>
      <c r="BD44" s="23"/>
      <c r="BE44" s="23"/>
      <c r="BF44" s="22"/>
      <c r="BG44" s="23"/>
    </row>
    <row r="45" spans="2:59" ht="23.1" customHeight="1" x14ac:dyDescent="0.25">
      <c r="B45" s="43">
        <v>37</v>
      </c>
      <c r="C45" s="17" t="s">
        <v>697</v>
      </c>
      <c r="D45" s="39"/>
      <c r="E45" s="39">
        <v>1</v>
      </c>
      <c r="F45" s="39"/>
      <c r="G45" s="30"/>
      <c r="H45" s="81" t="s">
        <v>750</v>
      </c>
      <c r="I45" s="39"/>
      <c r="J45" s="22">
        <v>3</v>
      </c>
      <c r="K45" s="39"/>
      <c r="L45" s="39"/>
      <c r="M45" s="39"/>
      <c r="N45" s="23"/>
      <c r="O45" s="6"/>
      <c r="P45" s="6"/>
      <c r="Q45" s="22"/>
      <c r="R45" s="22"/>
      <c r="S45" s="20">
        <v>44125</v>
      </c>
      <c r="T45" s="22">
        <v>1</v>
      </c>
      <c r="U45" s="22"/>
      <c r="V45" s="23"/>
      <c r="W45" s="23"/>
      <c r="X45" s="22">
        <v>1</v>
      </c>
      <c r="Y45" s="22">
        <v>1</v>
      </c>
      <c r="Z45" s="22"/>
      <c r="AA45" s="23"/>
      <c r="AB45" s="23"/>
      <c r="AC45" s="23"/>
      <c r="AD45" s="22"/>
      <c r="AE45" s="23"/>
      <c r="AF45" s="25" t="s">
        <v>773</v>
      </c>
      <c r="AG45" s="19">
        <v>44126</v>
      </c>
      <c r="AH45" s="19">
        <v>44145</v>
      </c>
      <c r="AI45" s="19">
        <v>44146</v>
      </c>
      <c r="AJ45" s="22"/>
      <c r="AK45" s="22">
        <v>1</v>
      </c>
      <c r="AL45" s="22">
        <v>1</v>
      </c>
      <c r="AM45" s="23"/>
      <c r="AN45" s="22"/>
      <c r="AO45" s="22"/>
      <c r="AP45" s="22">
        <v>1</v>
      </c>
      <c r="AQ45" s="23"/>
      <c r="AR45" s="23"/>
      <c r="AS45" s="23"/>
      <c r="AT45" s="23"/>
      <c r="AU45" s="23"/>
      <c r="AV45" s="22"/>
      <c r="AW45" s="22"/>
      <c r="AX45" s="22"/>
      <c r="AY45" s="22">
        <v>1</v>
      </c>
      <c r="AZ45" s="22">
        <v>1</v>
      </c>
      <c r="BA45" s="23"/>
      <c r="BB45" s="23"/>
      <c r="BC45" s="23"/>
      <c r="BD45" s="23"/>
      <c r="BE45" s="23"/>
      <c r="BF45" s="22"/>
      <c r="BG45" s="23"/>
    </row>
    <row r="46" spans="2:59" ht="23.1" customHeight="1" x14ac:dyDescent="0.25">
      <c r="B46" s="43">
        <v>38</v>
      </c>
      <c r="C46" s="17" t="s">
        <v>698</v>
      </c>
      <c r="D46" s="39"/>
      <c r="E46" s="39">
        <v>1</v>
      </c>
      <c r="F46" s="39"/>
      <c r="G46" s="30"/>
      <c r="H46" s="81" t="s">
        <v>751</v>
      </c>
      <c r="I46" s="39"/>
      <c r="J46" s="22">
        <v>3</v>
      </c>
      <c r="K46" s="39"/>
      <c r="L46" s="39"/>
      <c r="M46" s="39"/>
      <c r="N46" s="23"/>
      <c r="O46" s="6"/>
      <c r="P46" s="6"/>
      <c r="Q46" s="22"/>
      <c r="R46" s="22"/>
      <c r="S46" s="20">
        <v>44125</v>
      </c>
      <c r="T46" s="22">
        <v>1</v>
      </c>
      <c r="U46" s="22"/>
      <c r="V46" s="23"/>
      <c r="W46" s="23"/>
      <c r="X46" s="22">
        <v>1</v>
      </c>
      <c r="Y46" s="22">
        <v>1</v>
      </c>
      <c r="Z46" s="22"/>
      <c r="AA46" s="23"/>
      <c r="AB46" s="23"/>
      <c r="AC46" s="23"/>
      <c r="AD46" s="22"/>
      <c r="AE46" s="23"/>
      <c r="AF46" s="25" t="s">
        <v>773</v>
      </c>
      <c r="AG46" s="19">
        <v>44126</v>
      </c>
      <c r="AH46" s="19">
        <v>44145</v>
      </c>
      <c r="AI46" s="19">
        <v>44146</v>
      </c>
      <c r="AJ46" s="22"/>
      <c r="AK46" s="22">
        <v>1</v>
      </c>
      <c r="AL46" s="22">
        <v>1</v>
      </c>
      <c r="AM46" s="23"/>
      <c r="AN46" s="22"/>
      <c r="AO46" s="22"/>
      <c r="AP46" s="22">
        <v>1</v>
      </c>
      <c r="AQ46" s="23"/>
      <c r="AR46" s="23"/>
      <c r="AS46" s="23"/>
      <c r="AT46" s="23"/>
      <c r="AU46" s="23"/>
      <c r="AV46" s="22"/>
      <c r="AW46" s="22"/>
      <c r="AX46" s="22"/>
      <c r="AY46" s="22">
        <v>1</v>
      </c>
      <c r="AZ46" s="22">
        <v>1</v>
      </c>
      <c r="BA46" s="23"/>
      <c r="BB46" s="23"/>
      <c r="BC46" s="23"/>
      <c r="BD46" s="23"/>
      <c r="BE46" s="23"/>
      <c r="BF46" s="22"/>
      <c r="BG46" s="23"/>
    </row>
    <row r="47" spans="2:59" ht="23.1" customHeight="1" x14ac:dyDescent="0.25">
      <c r="B47" s="43">
        <v>39</v>
      </c>
      <c r="C47" s="17" t="s">
        <v>699</v>
      </c>
      <c r="D47" s="39"/>
      <c r="E47" s="39">
        <v>1</v>
      </c>
      <c r="F47" s="39"/>
      <c r="G47" s="30"/>
      <c r="H47" s="81" t="s">
        <v>752</v>
      </c>
      <c r="I47" s="39"/>
      <c r="J47" s="22">
        <v>0</v>
      </c>
      <c r="K47" s="39"/>
      <c r="L47" s="39"/>
      <c r="M47" s="39"/>
      <c r="N47" s="23"/>
      <c r="O47" s="6"/>
      <c r="P47" s="6"/>
      <c r="Q47" s="22"/>
      <c r="R47" s="22">
        <v>1</v>
      </c>
      <c r="S47" s="20">
        <v>44125</v>
      </c>
      <c r="T47" s="22">
        <v>1</v>
      </c>
      <c r="U47" s="22"/>
      <c r="V47" s="23"/>
      <c r="W47" s="23"/>
      <c r="X47" s="22">
        <v>1</v>
      </c>
      <c r="Y47" s="22"/>
      <c r="Z47" s="22"/>
      <c r="AA47" s="23"/>
      <c r="AB47" s="23"/>
      <c r="AC47" s="23"/>
      <c r="AD47" s="22"/>
      <c r="AE47" s="24" t="s">
        <v>769</v>
      </c>
      <c r="AF47" s="25" t="s">
        <v>773</v>
      </c>
      <c r="AG47" s="19">
        <v>44126</v>
      </c>
      <c r="AH47" s="19">
        <v>44145</v>
      </c>
      <c r="AI47" s="19">
        <v>44146</v>
      </c>
      <c r="AJ47" s="22"/>
      <c r="AK47" s="22">
        <v>1</v>
      </c>
      <c r="AL47" s="22">
        <v>1</v>
      </c>
      <c r="AM47" s="23"/>
      <c r="AN47" s="22"/>
      <c r="AO47" s="22"/>
      <c r="AP47" s="22">
        <v>1</v>
      </c>
      <c r="AQ47" s="23"/>
      <c r="AR47" s="23"/>
      <c r="AS47" s="23"/>
      <c r="AT47" s="23"/>
      <c r="AU47" s="23"/>
      <c r="AV47" s="22"/>
      <c r="AW47" s="22"/>
      <c r="AX47" s="22"/>
      <c r="AY47" s="22">
        <v>1</v>
      </c>
      <c r="AZ47" s="22">
        <v>1</v>
      </c>
      <c r="BA47" s="23"/>
      <c r="BB47" s="23"/>
      <c r="BC47" s="23"/>
      <c r="BD47" s="23"/>
      <c r="BE47" s="23"/>
      <c r="BF47" s="22"/>
      <c r="BG47" s="23"/>
    </row>
    <row r="48" spans="2:59" ht="23.1" customHeight="1" x14ac:dyDescent="0.25">
      <c r="B48" s="43">
        <v>40</v>
      </c>
      <c r="C48" s="17" t="s">
        <v>700</v>
      </c>
      <c r="D48" s="39"/>
      <c r="E48" s="39">
        <v>1</v>
      </c>
      <c r="F48" s="39"/>
      <c r="G48" s="30"/>
      <c r="H48" s="81" t="s">
        <v>753</v>
      </c>
      <c r="I48" s="39"/>
      <c r="J48" s="22">
        <v>0</v>
      </c>
      <c r="K48" s="39"/>
      <c r="L48" s="39"/>
      <c r="M48" s="39"/>
      <c r="N48" s="23"/>
      <c r="O48" s="6"/>
      <c r="P48" s="6"/>
      <c r="Q48" s="22"/>
      <c r="R48" s="22">
        <v>1</v>
      </c>
      <c r="S48" s="20">
        <v>44125</v>
      </c>
      <c r="T48" s="22">
        <v>1</v>
      </c>
      <c r="U48" s="22"/>
      <c r="V48" s="23"/>
      <c r="W48" s="23"/>
      <c r="X48" s="22">
        <v>1</v>
      </c>
      <c r="Y48" s="22"/>
      <c r="Z48" s="22"/>
      <c r="AA48" s="23"/>
      <c r="AB48" s="23"/>
      <c r="AC48" s="23"/>
      <c r="AD48" s="22"/>
      <c r="AE48" s="24" t="s">
        <v>769</v>
      </c>
      <c r="AF48" s="25" t="s">
        <v>773</v>
      </c>
      <c r="AG48" s="19">
        <v>44126</v>
      </c>
      <c r="AH48" s="19">
        <v>44145</v>
      </c>
      <c r="AI48" s="19">
        <v>44146</v>
      </c>
      <c r="AJ48" s="22"/>
      <c r="AK48" s="22">
        <v>1</v>
      </c>
      <c r="AL48" s="22">
        <v>1</v>
      </c>
      <c r="AM48" s="23"/>
      <c r="AN48" s="22"/>
      <c r="AO48" s="22"/>
      <c r="AP48" s="22">
        <v>1</v>
      </c>
      <c r="AQ48" s="23"/>
      <c r="AR48" s="23"/>
      <c r="AS48" s="23"/>
      <c r="AT48" s="23"/>
      <c r="AU48" s="23"/>
      <c r="AV48" s="22"/>
      <c r="AW48" s="22"/>
      <c r="AX48" s="22"/>
      <c r="AY48" s="22">
        <v>1</v>
      </c>
      <c r="AZ48" s="22">
        <v>1</v>
      </c>
      <c r="BA48" s="23"/>
      <c r="BB48" s="23"/>
      <c r="BC48" s="23"/>
      <c r="BD48" s="23"/>
      <c r="BE48" s="23"/>
      <c r="BF48" s="22"/>
      <c r="BG48" s="23"/>
    </row>
    <row r="49" spans="2:59" ht="23.1" customHeight="1" x14ac:dyDescent="0.25">
      <c r="B49" s="43">
        <v>41</v>
      </c>
      <c r="C49" s="17" t="s">
        <v>701</v>
      </c>
      <c r="D49" s="39"/>
      <c r="E49" s="39">
        <v>1</v>
      </c>
      <c r="F49" s="39"/>
      <c r="G49" s="30"/>
      <c r="H49" s="81" t="s">
        <v>754</v>
      </c>
      <c r="I49" s="39"/>
      <c r="J49" s="22">
        <v>2</v>
      </c>
      <c r="K49" s="39"/>
      <c r="L49" s="39"/>
      <c r="M49" s="39"/>
      <c r="N49" s="23"/>
      <c r="O49" s="6"/>
      <c r="P49" s="6"/>
      <c r="Q49" s="22"/>
      <c r="R49" s="22"/>
      <c r="S49" s="20">
        <v>44125</v>
      </c>
      <c r="T49" s="22">
        <v>1</v>
      </c>
      <c r="U49" s="22"/>
      <c r="V49" s="23"/>
      <c r="W49" s="23"/>
      <c r="X49" s="22">
        <v>1</v>
      </c>
      <c r="Y49" s="22">
        <v>1</v>
      </c>
      <c r="Z49" s="22"/>
      <c r="AA49" s="23"/>
      <c r="AB49" s="23"/>
      <c r="AC49" s="23"/>
      <c r="AD49" s="22"/>
      <c r="AE49" s="23"/>
      <c r="AF49" s="25" t="s">
        <v>188</v>
      </c>
      <c r="AG49" s="19">
        <v>44126</v>
      </c>
      <c r="AH49" s="19">
        <v>44130</v>
      </c>
      <c r="AI49" s="19">
        <v>44132</v>
      </c>
      <c r="AJ49" s="22"/>
      <c r="AK49" s="22">
        <v>1</v>
      </c>
      <c r="AL49" s="22">
        <v>1</v>
      </c>
      <c r="AM49" s="23"/>
      <c r="AN49" s="22"/>
      <c r="AO49" s="22">
        <v>1</v>
      </c>
      <c r="AP49" s="22"/>
      <c r="AQ49" s="23"/>
      <c r="AR49" s="23"/>
      <c r="AS49" s="23"/>
      <c r="AT49" s="23"/>
      <c r="AU49" s="23"/>
      <c r="AV49" s="22"/>
      <c r="AW49" s="22"/>
      <c r="AX49" s="22">
        <v>1</v>
      </c>
      <c r="AY49" s="22"/>
      <c r="AZ49" s="22">
        <v>1</v>
      </c>
      <c r="BA49" s="23"/>
      <c r="BB49" s="23"/>
      <c r="BC49" s="23"/>
      <c r="BD49" s="23"/>
      <c r="BE49" s="23"/>
      <c r="BF49" s="22"/>
      <c r="BG49" s="23"/>
    </row>
    <row r="50" spans="2:59" ht="23.1" customHeight="1" x14ac:dyDescent="0.25">
      <c r="B50" s="43">
        <v>42</v>
      </c>
      <c r="C50" s="17" t="s">
        <v>702</v>
      </c>
      <c r="D50" s="39"/>
      <c r="E50" s="39">
        <v>1</v>
      </c>
      <c r="F50" s="39"/>
      <c r="G50" s="30"/>
      <c r="H50" s="81" t="s">
        <v>755</v>
      </c>
      <c r="I50" s="39"/>
      <c r="J50" s="22">
        <v>4</v>
      </c>
      <c r="K50" s="39"/>
      <c r="L50" s="39"/>
      <c r="M50" s="39"/>
      <c r="N50" s="23"/>
      <c r="O50" s="6"/>
      <c r="P50" s="6"/>
      <c r="Q50" s="22"/>
      <c r="R50" s="22"/>
      <c r="S50" s="20">
        <v>44125</v>
      </c>
      <c r="T50" s="22">
        <v>1</v>
      </c>
      <c r="U50" s="22"/>
      <c r="V50" s="23"/>
      <c r="W50" s="23"/>
      <c r="X50" s="22">
        <v>1</v>
      </c>
      <c r="Y50" s="22">
        <v>1</v>
      </c>
      <c r="Z50" s="22"/>
      <c r="AA50" s="23"/>
      <c r="AB50" s="23"/>
      <c r="AC50" s="23"/>
      <c r="AD50" s="22"/>
      <c r="AE50" s="23"/>
      <c r="AF50" s="25" t="s">
        <v>188</v>
      </c>
      <c r="AG50" s="19">
        <v>44126</v>
      </c>
      <c r="AH50" s="19">
        <v>44131</v>
      </c>
      <c r="AI50" s="19">
        <v>44132</v>
      </c>
      <c r="AJ50" s="22">
        <v>1</v>
      </c>
      <c r="AK50" s="22"/>
      <c r="AL50" s="22">
        <v>1</v>
      </c>
      <c r="AM50" s="23"/>
      <c r="AN50" s="22"/>
      <c r="AO50" s="22"/>
      <c r="AP50" s="22">
        <v>1</v>
      </c>
      <c r="AQ50" s="23"/>
      <c r="AR50" s="23"/>
      <c r="AS50" s="23"/>
      <c r="AT50" s="23"/>
      <c r="AU50" s="22" t="s">
        <v>197</v>
      </c>
      <c r="AV50" s="22"/>
      <c r="AW50" s="22"/>
      <c r="AX50" s="22"/>
      <c r="AY50" s="22">
        <v>1</v>
      </c>
      <c r="AZ50" s="22">
        <v>1</v>
      </c>
      <c r="BA50" s="23"/>
      <c r="BB50" s="23"/>
      <c r="BC50" s="23"/>
      <c r="BD50" s="23"/>
      <c r="BE50" s="23"/>
      <c r="BF50" s="22"/>
      <c r="BG50" s="23"/>
    </row>
    <row r="51" spans="2:59" ht="23.1" customHeight="1" x14ac:dyDescent="0.25">
      <c r="B51" s="43">
        <v>43</v>
      </c>
      <c r="C51" s="17" t="s">
        <v>703</v>
      </c>
      <c r="D51" s="39"/>
      <c r="E51" s="39">
        <v>1</v>
      </c>
      <c r="F51" s="39"/>
      <c r="G51" s="30"/>
      <c r="H51" s="81" t="s">
        <v>756</v>
      </c>
      <c r="I51" s="39"/>
      <c r="J51" s="22">
        <v>1</v>
      </c>
      <c r="K51" s="39"/>
      <c r="L51" s="39"/>
      <c r="M51" s="39"/>
      <c r="N51" s="23"/>
      <c r="O51" s="6"/>
      <c r="P51" s="6"/>
      <c r="Q51" s="22"/>
      <c r="R51" s="22"/>
      <c r="S51" s="20">
        <v>44125</v>
      </c>
      <c r="T51" s="22">
        <v>1</v>
      </c>
      <c r="U51" s="22"/>
      <c r="V51" s="23"/>
      <c r="W51" s="23"/>
      <c r="X51" s="22">
        <v>1</v>
      </c>
      <c r="Y51" s="22">
        <v>1</v>
      </c>
      <c r="Z51" s="22"/>
      <c r="AA51" s="23"/>
      <c r="AB51" s="23"/>
      <c r="AC51" s="23"/>
      <c r="AD51" s="22"/>
      <c r="AE51" s="23"/>
      <c r="AF51" s="25" t="s">
        <v>188</v>
      </c>
      <c r="AG51" s="19">
        <v>44125</v>
      </c>
      <c r="AH51" s="19">
        <v>44126</v>
      </c>
      <c r="AI51" s="19">
        <v>44127</v>
      </c>
      <c r="AJ51" s="22"/>
      <c r="AK51" s="22">
        <v>1</v>
      </c>
      <c r="AL51" s="22">
        <v>1</v>
      </c>
      <c r="AM51" s="23"/>
      <c r="AN51" s="22"/>
      <c r="AO51" s="22">
        <v>1</v>
      </c>
      <c r="AP51" s="22"/>
      <c r="AQ51" s="23"/>
      <c r="AR51" s="23"/>
      <c r="AS51" s="23"/>
      <c r="AT51" s="23"/>
      <c r="AU51" s="23"/>
      <c r="AV51" s="22"/>
      <c r="AW51" s="22"/>
      <c r="AX51" s="22">
        <v>1</v>
      </c>
      <c r="AY51" s="22"/>
      <c r="AZ51" s="22">
        <v>1</v>
      </c>
      <c r="BA51" s="23"/>
      <c r="BB51" s="23"/>
      <c r="BC51" s="23"/>
      <c r="BD51" s="23"/>
      <c r="BE51" s="23"/>
      <c r="BF51" s="22"/>
      <c r="BG51" s="23"/>
    </row>
    <row r="52" spans="2:59" ht="23.1" customHeight="1" x14ac:dyDescent="0.25">
      <c r="B52" s="43">
        <v>44</v>
      </c>
      <c r="C52" s="17" t="s">
        <v>704</v>
      </c>
      <c r="D52" s="39"/>
      <c r="E52" s="39">
        <v>1</v>
      </c>
      <c r="F52" s="39"/>
      <c r="G52" s="30"/>
      <c r="H52" s="81" t="s">
        <v>757</v>
      </c>
      <c r="I52" s="39"/>
      <c r="J52" s="22">
        <v>5</v>
      </c>
      <c r="K52" s="39"/>
      <c r="L52" s="39"/>
      <c r="M52" s="39"/>
      <c r="N52" s="23"/>
      <c r="O52" s="6"/>
      <c r="P52" s="6"/>
      <c r="Q52" s="22"/>
      <c r="R52" s="22"/>
      <c r="S52" s="20">
        <v>44125</v>
      </c>
      <c r="T52" s="22">
        <v>1</v>
      </c>
      <c r="U52" s="22"/>
      <c r="V52" s="23"/>
      <c r="W52" s="23"/>
      <c r="X52" s="22">
        <v>1</v>
      </c>
      <c r="Y52" s="22">
        <v>1</v>
      </c>
      <c r="Z52" s="22"/>
      <c r="AA52" s="23"/>
      <c r="AB52" s="23"/>
      <c r="AC52" s="23"/>
      <c r="AD52" s="22"/>
      <c r="AE52" s="23"/>
      <c r="AF52" s="25" t="s">
        <v>659</v>
      </c>
      <c r="AG52" s="19">
        <v>44126</v>
      </c>
      <c r="AH52" s="19">
        <v>44127</v>
      </c>
      <c r="AI52" s="19">
        <v>44127</v>
      </c>
      <c r="AJ52" s="22"/>
      <c r="AK52" s="22">
        <v>1</v>
      </c>
      <c r="AL52" s="22">
        <v>1</v>
      </c>
      <c r="AM52" s="23"/>
      <c r="AN52" s="22"/>
      <c r="AO52" s="22"/>
      <c r="AP52" s="22">
        <v>1</v>
      </c>
      <c r="AQ52" s="23"/>
      <c r="AR52" s="23"/>
      <c r="AS52" s="23"/>
      <c r="AT52" s="23"/>
      <c r="AU52" s="23"/>
      <c r="AV52" s="22"/>
      <c r="AW52" s="22"/>
      <c r="AX52" s="22"/>
      <c r="AY52" s="22">
        <v>1</v>
      </c>
      <c r="AZ52" s="22"/>
      <c r="BA52" s="23"/>
      <c r="BB52" s="23"/>
      <c r="BC52" s="23"/>
      <c r="BD52" s="23"/>
      <c r="BE52" s="23"/>
      <c r="BF52" s="22">
        <v>1</v>
      </c>
      <c r="BG52" s="23"/>
    </row>
    <row r="53" spans="2:59" ht="23.1" customHeight="1" x14ac:dyDescent="0.25">
      <c r="B53" s="43">
        <v>45</v>
      </c>
      <c r="C53" s="17" t="s">
        <v>705</v>
      </c>
      <c r="D53" s="39">
        <v>1</v>
      </c>
      <c r="E53" s="39"/>
      <c r="F53" s="39"/>
      <c r="G53" s="30"/>
      <c r="H53" s="81" t="s">
        <v>758</v>
      </c>
      <c r="I53" s="39"/>
      <c r="J53" s="22">
        <v>5</v>
      </c>
      <c r="K53" s="39"/>
      <c r="L53" s="39"/>
      <c r="M53" s="39"/>
      <c r="N53" s="23"/>
      <c r="O53" s="6"/>
      <c r="P53" s="6"/>
      <c r="Q53" s="22"/>
      <c r="R53" s="22"/>
      <c r="S53" s="20">
        <v>44126</v>
      </c>
      <c r="T53" s="22">
        <v>1</v>
      </c>
      <c r="U53" s="22"/>
      <c r="V53" s="23"/>
      <c r="W53" s="23"/>
      <c r="X53" s="22">
        <v>1</v>
      </c>
      <c r="Y53" s="22">
        <v>1</v>
      </c>
      <c r="Z53" s="22"/>
      <c r="AA53" s="23"/>
      <c r="AB53" s="23"/>
      <c r="AC53" s="23"/>
      <c r="AD53" s="22"/>
      <c r="AE53" s="23"/>
      <c r="AF53" s="25" t="s">
        <v>659</v>
      </c>
      <c r="AG53" s="19">
        <v>44126</v>
      </c>
      <c r="AH53" s="19">
        <v>44134</v>
      </c>
      <c r="AI53" s="19">
        <v>44134</v>
      </c>
      <c r="AJ53" s="22"/>
      <c r="AK53" s="22">
        <v>1</v>
      </c>
      <c r="AL53" s="22">
        <v>1</v>
      </c>
      <c r="AM53" s="23"/>
      <c r="AN53" s="22"/>
      <c r="AO53" s="22">
        <v>1</v>
      </c>
      <c r="AP53" s="22"/>
      <c r="AQ53" s="23"/>
      <c r="AR53" s="23"/>
      <c r="AS53" s="23"/>
      <c r="AT53" s="23"/>
      <c r="AU53" s="23"/>
      <c r="AV53" s="22"/>
      <c r="AW53" s="22"/>
      <c r="AX53" s="22"/>
      <c r="AY53" s="22">
        <v>1</v>
      </c>
      <c r="AZ53" s="22">
        <v>1</v>
      </c>
      <c r="BA53" s="23"/>
      <c r="BB53" s="23"/>
      <c r="BC53" s="23"/>
      <c r="BD53" s="23"/>
      <c r="BE53" s="23"/>
      <c r="BF53" s="22"/>
      <c r="BG53" s="23"/>
    </row>
    <row r="54" spans="2:59" ht="23.1" customHeight="1" x14ac:dyDescent="0.25">
      <c r="B54" s="43">
        <v>46</v>
      </c>
      <c r="C54" s="17" t="s">
        <v>706</v>
      </c>
      <c r="D54" s="39">
        <v>1</v>
      </c>
      <c r="E54" s="39"/>
      <c r="F54" s="39"/>
      <c r="G54" s="30"/>
      <c r="H54" s="81" t="s">
        <v>759</v>
      </c>
      <c r="I54" s="39"/>
      <c r="J54" s="22">
        <v>1</v>
      </c>
      <c r="K54" s="39"/>
      <c r="L54" s="39"/>
      <c r="M54" s="39"/>
      <c r="N54" s="23"/>
      <c r="O54" s="6"/>
      <c r="P54" s="6"/>
      <c r="Q54" s="22"/>
      <c r="R54" s="22"/>
      <c r="S54" s="20">
        <v>44126</v>
      </c>
      <c r="T54" s="22">
        <v>1</v>
      </c>
      <c r="U54" s="22"/>
      <c r="V54" s="23"/>
      <c r="W54" s="23"/>
      <c r="X54" s="22">
        <v>1</v>
      </c>
      <c r="Y54" s="22">
        <v>1</v>
      </c>
      <c r="Z54" s="22"/>
      <c r="AA54" s="23"/>
      <c r="AB54" s="23"/>
      <c r="AC54" s="23"/>
      <c r="AD54" s="22"/>
      <c r="AE54" s="23"/>
      <c r="AF54" s="25" t="s">
        <v>774</v>
      </c>
      <c r="AG54" s="19">
        <v>44126</v>
      </c>
      <c r="AH54" s="19">
        <v>44141</v>
      </c>
      <c r="AI54" s="19">
        <v>44141</v>
      </c>
      <c r="AJ54" s="22"/>
      <c r="AK54" s="22">
        <v>1</v>
      </c>
      <c r="AL54" s="22">
        <v>1</v>
      </c>
      <c r="AM54" s="23"/>
      <c r="AN54" s="22"/>
      <c r="AO54" s="22">
        <v>1</v>
      </c>
      <c r="AP54" s="22"/>
      <c r="AQ54" s="23"/>
      <c r="AR54" s="23"/>
      <c r="AS54" s="23"/>
      <c r="AT54" s="23"/>
      <c r="AU54" s="23"/>
      <c r="AV54" s="22"/>
      <c r="AW54" s="22"/>
      <c r="AX54" s="22"/>
      <c r="AY54" s="22">
        <v>1</v>
      </c>
      <c r="AZ54" s="22">
        <v>1</v>
      </c>
      <c r="BA54" s="23"/>
      <c r="BB54" s="23"/>
      <c r="BC54" s="23"/>
      <c r="BD54" s="23"/>
      <c r="BE54" s="23"/>
      <c r="BF54" s="22"/>
      <c r="BG54" s="23"/>
    </row>
    <row r="55" spans="2:59" ht="23.1" customHeight="1" x14ac:dyDescent="0.25">
      <c r="B55" s="43">
        <v>47</v>
      </c>
      <c r="C55" s="17" t="s">
        <v>707</v>
      </c>
      <c r="D55" s="39"/>
      <c r="E55" s="39">
        <v>1</v>
      </c>
      <c r="F55" s="39"/>
      <c r="G55" s="30"/>
      <c r="H55" s="81" t="s">
        <v>760</v>
      </c>
      <c r="I55" s="39"/>
      <c r="J55" s="22">
        <v>1</v>
      </c>
      <c r="K55" s="39"/>
      <c r="L55" s="39"/>
      <c r="M55" s="39"/>
      <c r="N55" s="23"/>
      <c r="O55" s="6"/>
      <c r="P55" s="6"/>
      <c r="Q55" s="22"/>
      <c r="R55" s="22"/>
      <c r="S55" s="20">
        <v>44127</v>
      </c>
      <c r="T55" s="22">
        <v>1</v>
      </c>
      <c r="U55" s="22"/>
      <c r="V55" s="23"/>
      <c r="W55" s="23"/>
      <c r="X55" s="22">
        <v>1</v>
      </c>
      <c r="Y55" s="22">
        <v>1</v>
      </c>
      <c r="Z55" s="22"/>
      <c r="AA55" s="23"/>
      <c r="AB55" s="23"/>
      <c r="AC55" s="23"/>
      <c r="AD55" s="22"/>
      <c r="AE55" s="23"/>
      <c r="AF55" s="25" t="s">
        <v>188</v>
      </c>
      <c r="AG55" s="19">
        <v>44126</v>
      </c>
      <c r="AH55" s="19">
        <v>44130</v>
      </c>
      <c r="AI55" s="19">
        <v>44138</v>
      </c>
      <c r="AJ55" s="22">
        <v>1</v>
      </c>
      <c r="AK55" s="22"/>
      <c r="AL55" s="22">
        <v>1</v>
      </c>
      <c r="AM55" s="23"/>
      <c r="AN55" s="22"/>
      <c r="AO55" s="22">
        <v>1</v>
      </c>
      <c r="AP55" s="22"/>
      <c r="AQ55" s="23"/>
      <c r="AR55" s="23"/>
      <c r="AS55" s="23"/>
      <c r="AT55" s="23"/>
      <c r="AU55" s="23"/>
      <c r="AV55" s="22"/>
      <c r="AW55" s="22">
        <v>1</v>
      </c>
      <c r="AX55" s="22"/>
      <c r="AY55" s="22"/>
      <c r="AZ55" s="22">
        <v>1</v>
      </c>
      <c r="BA55" s="23"/>
      <c r="BB55" s="23"/>
      <c r="BC55" s="23"/>
      <c r="BD55" s="23"/>
      <c r="BE55" s="23"/>
      <c r="BF55" s="22"/>
      <c r="BG55" s="23"/>
    </row>
    <row r="56" spans="2:59" ht="23.1" customHeight="1" x14ac:dyDescent="0.25">
      <c r="B56" s="43">
        <v>48</v>
      </c>
      <c r="C56" s="17" t="s">
        <v>708</v>
      </c>
      <c r="D56" s="39"/>
      <c r="E56" s="39">
        <v>1</v>
      </c>
      <c r="F56" s="39"/>
      <c r="G56" s="30"/>
      <c r="H56" s="81" t="s">
        <v>761</v>
      </c>
      <c r="I56" s="39"/>
      <c r="J56" s="22">
        <v>1</v>
      </c>
      <c r="K56" s="39"/>
      <c r="L56" s="39"/>
      <c r="M56" s="39"/>
      <c r="N56" s="23"/>
      <c r="O56" s="6"/>
      <c r="P56" s="6"/>
      <c r="Q56" s="22"/>
      <c r="R56" s="22"/>
      <c r="S56" s="20">
        <v>44127</v>
      </c>
      <c r="T56" s="22">
        <v>1</v>
      </c>
      <c r="U56" s="22"/>
      <c r="V56" s="23"/>
      <c r="W56" s="23"/>
      <c r="X56" s="22">
        <v>1</v>
      </c>
      <c r="Y56" s="22">
        <v>1</v>
      </c>
      <c r="Z56" s="22"/>
      <c r="AA56" s="23"/>
      <c r="AB56" s="23"/>
      <c r="AC56" s="23"/>
      <c r="AD56" s="22"/>
      <c r="AE56" s="23"/>
      <c r="AF56" s="25" t="s">
        <v>188</v>
      </c>
      <c r="AG56" s="19">
        <v>44127</v>
      </c>
      <c r="AH56" s="19">
        <v>44127</v>
      </c>
      <c r="AI56" s="19">
        <v>44127</v>
      </c>
      <c r="AJ56" s="22">
        <v>1</v>
      </c>
      <c r="AK56" s="22"/>
      <c r="AL56" s="22">
        <v>1</v>
      </c>
      <c r="AM56" s="23"/>
      <c r="AN56" s="22"/>
      <c r="AO56" s="22"/>
      <c r="AP56" s="22">
        <v>1</v>
      </c>
      <c r="AQ56" s="23"/>
      <c r="AR56" s="23"/>
      <c r="AS56" s="23"/>
      <c r="AT56" s="23"/>
      <c r="AU56" s="23"/>
      <c r="AV56" s="22"/>
      <c r="AW56" s="22">
        <v>1</v>
      </c>
      <c r="AX56" s="22"/>
      <c r="AY56" s="22"/>
      <c r="AZ56" s="22">
        <v>1</v>
      </c>
      <c r="BA56" s="23"/>
      <c r="BB56" s="23"/>
      <c r="BC56" s="23"/>
      <c r="BD56" s="23"/>
      <c r="BE56" s="23"/>
      <c r="BF56" s="22"/>
      <c r="BG56" s="23"/>
    </row>
    <row r="57" spans="2:59" ht="23.1" customHeight="1" x14ac:dyDescent="0.25">
      <c r="B57" s="43">
        <v>49</v>
      </c>
      <c r="C57" s="17" t="s">
        <v>709</v>
      </c>
      <c r="D57" s="39"/>
      <c r="E57" s="39">
        <v>1</v>
      </c>
      <c r="F57" s="39"/>
      <c r="G57" s="30"/>
      <c r="H57" s="81" t="s">
        <v>762</v>
      </c>
      <c r="I57" s="39"/>
      <c r="J57" s="22">
        <v>2</v>
      </c>
      <c r="K57" s="39"/>
      <c r="L57" s="39"/>
      <c r="M57" s="39"/>
      <c r="N57" s="23"/>
      <c r="O57" s="6"/>
      <c r="P57" s="6"/>
      <c r="Q57" s="22"/>
      <c r="R57" s="22"/>
      <c r="S57" s="20">
        <v>44130</v>
      </c>
      <c r="T57" s="22">
        <v>1</v>
      </c>
      <c r="U57" s="22"/>
      <c r="V57" s="23"/>
      <c r="W57" s="23"/>
      <c r="X57" s="22">
        <v>1</v>
      </c>
      <c r="Y57" s="22">
        <v>1</v>
      </c>
      <c r="Z57" s="22"/>
      <c r="AA57" s="23"/>
      <c r="AB57" s="23"/>
      <c r="AC57" s="23"/>
      <c r="AD57" s="22"/>
      <c r="AE57" s="23"/>
      <c r="AF57" s="25" t="s">
        <v>188</v>
      </c>
      <c r="AG57" s="19">
        <v>44130</v>
      </c>
      <c r="AH57" s="19">
        <v>44131</v>
      </c>
      <c r="AI57" s="19">
        <v>44133</v>
      </c>
      <c r="AJ57" s="22">
        <v>1</v>
      </c>
      <c r="AK57" s="22"/>
      <c r="AL57" s="22">
        <v>1</v>
      </c>
      <c r="AM57" s="23"/>
      <c r="AN57" s="22"/>
      <c r="AO57" s="22">
        <v>1</v>
      </c>
      <c r="AP57" s="22"/>
      <c r="AQ57" s="23"/>
      <c r="AR57" s="23"/>
      <c r="AS57" s="23"/>
      <c r="AT57" s="23"/>
      <c r="AU57" s="23"/>
      <c r="AV57" s="22"/>
      <c r="AW57" s="22"/>
      <c r="AX57" s="22">
        <v>1</v>
      </c>
      <c r="AY57" s="22"/>
      <c r="AZ57" s="22">
        <v>1</v>
      </c>
      <c r="BA57" s="23"/>
      <c r="BB57" s="23"/>
      <c r="BC57" s="23"/>
      <c r="BD57" s="23"/>
      <c r="BE57" s="23"/>
      <c r="BF57" s="22"/>
      <c r="BG57" s="23"/>
    </row>
    <row r="58" spans="2:59" ht="23.1" customHeight="1" x14ac:dyDescent="0.25">
      <c r="B58" s="43">
        <v>50</v>
      </c>
      <c r="C58" s="17" t="s">
        <v>710</v>
      </c>
      <c r="D58" s="39"/>
      <c r="E58" s="39">
        <v>1</v>
      </c>
      <c r="F58" s="39"/>
      <c r="G58" s="30"/>
      <c r="H58" s="81" t="s">
        <v>763</v>
      </c>
      <c r="I58" s="39"/>
      <c r="J58" s="22">
        <v>1</v>
      </c>
      <c r="K58" s="39"/>
      <c r="L58" s="39"/>
      <c r="M58" s="39"/>
      <c r="N58" s="23"/>
      <c r="O58" s="6"/>
      <c r="P58" s="6"/>
      <c r="Q58" s="22"/>
      <c r="R58" s="22"/>
      <c r="S58" s="20">
        <v>44132</v>
      </c>
      <c r="T58" s="22">
        <v>1</v>
      </c>
      <c r="U58" s="22"/>
      <c r="V58" s="23"/>
      <c r="W58" s="23"/>
      <c r="X58" s="22">
        <v>1</v>
      </c>
      <c r="Y58" s="22">
        <v>1</v>
      </c>
      <c r="Z58" s="22"/>
      <c r="AA58" s="23"/>
      <c r="AB58" s="23"/>
      <c r="AC58" s="23"/>
      <c r="AD58" s="22"/>
      <c r="AE58" s="23"/>
      <c r="AF58" s="25" t="s">
        <v>188</v>
      </c>
      <c r="AG58" s="19">
        <v>44132</v>
      </c>
      <c r="AH58" s="19">
        <v>44133</v>
      </c>
      <c r="AI58" s="19">
        <v>44134</v>
      </c>
      <c r="AJ58" s="22">
        <v>1</v>
      </c>
      <c r="AK58" s="22"/>
      <c r="AL58" s="22">
        <v>1</v>
      </c>
      <c r="AM58" s="23"/>
      <c r="AN58" s="22"/>
      <c r="AO58" s="22"/>
      <c r="AP58" s="22">
        <v>1</v>
      </c>
      <c r="AQ58" s="23"/>
      <c r="AR58" s="23"/>
      <c r="AS58" s="23"/>
      <c r="AT58" s="23"/>
      <c r="AU58" s="23"/>
      <c r="AV58" s="22"/>
      <c r="AW58" s="22">
        <v>1</v>
      </c>
      <c r="AX58" s="22"/>
      <c r="AY58" s="22"/>
      <c r="AZ58" s="22">
        <v>1</v>
      </c>
      <c r="BA58" s="23"/>
      <c r="BB58" s="23"/>
      <c r="BC58" s="23"/>
      <c r="BD58" s="23"/>
      <c r="BE58" s="23"/>
      <c r="BF58" s="22"/>
      <c r="BG58" s="23"/>
    </row>
    <row r="59" spans="2:59" ht="23.1" customHeight="1" x14ac:dyDescent="0.25">
      <c r="B59" s="43">
        <v>51</v>
      </c>
      <c r="C59" s="17" t="s">
        <v>711</v>
      </c>
      <c r="D59" s="39"/>
      <c r="E59" s="39">
        <v>1</v>
      </c>
      <c r="F59" s="39"/>
      <c r="G59" s="30"/>
      <c r="H59" s="81" t="s">
        <v>764</v>
      </c>
      <c r="I59" s="39"/>
      <c r="J59" s="22">
        <v>1</v>
      </c>
      <c r="K59" s="39"/>
      <c r="L59" s="39"/>
      <c r="M59" s="39"/>
      <c r="N59" s="23"/>
      <c r="O59" s="6"/>
      <c r="P59" s="6"/>
      <c r="Q59" s="22"/>
      <c r="R59" s="22"/>
      <c r="S59" s="20">
        <v>44133</v>
      </c>
      <c r="T59" s="22">
        <v>1</v>
      </c>
      <c r="U59" s="22"/>
      <c r="V59" s="23"/>
      <c r="W59" s="23"/>
      <c r="X59" s="22">
        <v>1</v>
      </c>
      <c r="Y59" s="22">
        <v>1</v>
      </c>
      <c r="Z59" s="22"/>
      <c r="AA59" s="23"/>
      <c r="AB59" s="23"/>
      <c r="AC59" s="23"/>
      <c r="AD59" s="22"/>
      <c r="AE59" s="23"/>
      <c r="AF59" s="25" t="s">
        <v>188</v>
      </c>
      <c r="AG59" s="19">
        <v>44133</v>
      </c>
      <c r="AH59" s="19">
        <v>44133</v>
      </c>
      <c r="AI59" s="19">
        <v>44147</v>
      </c>
      <c r="AJ59" s="22">
        <v>1</v>
      </c>
      <c r="AK59" s="22"/>
      <c r="AL59" s="22">
        <v>1</v>
      </c>
      <c r="AM59" s="23"/>
      <c r="AN59" s="22"/>
      <c r="AO59" s="22"/>
      <c r="AP59" s="22">
        <v>1</v>
      </c>
      <c r="AQ59" s="23"/>
      <c r="AR59" s="23"/>
      <c r="AS59" s="23"/>
      <c r="AT59" s="23"/>
      <c r="AU59" s="23"/>
      <c r="AV59" s="22"/>
      <c r="AW59" s="22"/>
      <c r="AX59" s="22"/>
      <c r="AY59" s="22">
        <v>1</v>
      </c>
      <c r="AZ59" s="22">
        <v>1</v>
      </c>
      <c r="BA59" s="23"/>
      <c r="BB59" s="23"/>
      <c r="BC59" s="23"/>
      <c r="BD59" s="23"/>
      <c r="BE59" s="23"/>
      <c r="BF59" s="22"/>
      <c r="BG59" s="23"/>
    </row>
    <row r="60" spans="2:59" ht="23.1" customHeight="1" x14ac:dyDescent="0.25">
      <c r="B60" s="43">
        <v>52</v>
      </c>
      <c r="C60" s="17" t="s">
        <v>712</v>
      </c>
      <c r="D60" s="39"/>
      <c r="E60" s="39">
        <v>1</v>
      </c>
      <c r="F60" s="39"/>
      <c r="G60" s="30"/>
      <c r="H60" s="81" t="s">
        <v>765</v>
      </c>
      <c r="I60" s="39"/>
      <c r="J60" s="22">
        <v>1</v>
      </c>
      <c r="K60" s="39"/>
      <c r="L60" s="39"/>
      <c r="M60" s="39"/>
      <c r="N60" s="23"/>
      <c r="O60" s="6"/>
      <c r="P60" s="6"/>
      <c r="Q60" s="22"/>
      <c r="R60" s="22"/>
      <c r="S60" s="20">
        <v>44133</v>
      </c>
      <c r="T60" s="22">
        <v>1</v>
      </c>
      <c r="U60" s="22"/>
      <c r="V60" s="23"/>
      <c r="W60" s="23"/>
      <c r="X60" s="22">
        <v>1</v>
      </c>
      <c r="Y60" s="22">
        <v>1</v>
      </c>
      <c r="Z60" s="22"/>
      <c r="AA60" s="23"/>
      <c r="AB60" s="23"/>
      <c r="AC60" s="23"/>
      <c r="AD60" s="22"/>
      <c r="AE60" s="23"/>
      <c r="AF60" s="25" t="s">
        <v>188</v>
      </c>
      <c r="AG60" s="19">
        <v>44133</v>
      </c>
      <c r="AH60" s="19">
        <v>44133</v>
      </c>
      <c r="AI60" s="19">
        <v>44147</v>
      </c>
      <c r="AJ60" s="22">
        <v>1</v>
      </c>
      <c r="AK60" s="22"/>
      <c r="AL60" s="22">
        <v>1</v>
      </c>
      <c r="AM60" s="23"/>
      <c r="AN60" s="22"/>
      <c r="AO60" s="22">
        <v>1</v>
      </c>
      <c r="AP60" s="22"/>
      <c r="AQ60" s="23"/>
      <c r="AR60" s="23"/>
      <c r="AS60" s="23"/>
      <c r="AT60" s="23"/>
      <c r="AU60" s="23"/>
      <c r="AV60" s="22"/>
      <c r="AW60" s="22"/>
      <c r="AX60" s="22"/>
      <c r="AY60" s="22">
        <v>1</v>
      </c>
      <c r="AZ60" s="22">
        <v>1</v>
      </c>
      <c r="BA60" s="23"/>
      <c r="BB60" s="23"/>
      <c r="BC60" s="23"/>
      <c r="BD60" s="23"/>
      <c r="BE60" s="23"/>
      <c r="BF60" s="22"/>
      <c r="BG60" s="23"/>
    </row>
    <row r="61" spans="2:59" ht="23.1" customHeight="1" x14ac:dyDescent="0.25">
      <c r="B61" s="43">
        <v>53</v>
      </c>
      <c r="C61" s="17" t="s">
        <v>713</v>
      </c>
      <c r="D61" s="39"/>
      <c r="E61" s="39">
        <v>1</v>
      </c>
      <c r="F61" s="39"/>
      <c r="G61" s="30"/>
      <c r="H61" s="81" t="s">
        <v>766</v>
      </c>
      <c r="I61" s="39"/>
      <c r="J61" s="22">
        <v>0</v>
      </c>
      <c r="K61" s="39"/>
      <c r="L61" s="39"/>
      <c r="M61" s="39"/>
      <c r="N61" s="23"/>
      <c r="O61" s="6"/>
      <c r="P61" s="6"/>
      <c r="Q61" s="22"/>
      <c r="R61" s="22"/>
      <c r="S61" s="20">
        <v>44133</v>
      </c>
      <c r="T61" s="22">
        <v>1</v>
      </c>
      <c r="U61" s="22"/>
      <c r="V61" s="23"/>
      <c r="W61" s="23"/>
      <c r="X61" s="22">
        <v>1</v>
      </c>
      <c r="Y61" s="22"/>
      <c r="Z61" s="22"/>
      <c r="AA61" s="23"/>
      <c r="AB61" s="23"/>
      <c r="AC61" s="22">
        <v>1</v>
      </c>
      <c r="AD61" s="22"/>
      <c r="AE61" s="22" t="s">
        <v>379</v>
      </c>
      <c r="AF61" s="25" t="s">
        <v>188</v>
      </c>
      <c r="AG61" s="19">
        <v>44133</v>
      </c>
      <c r="AH61" s="19">
        <v>44134</v>
      </c>
      <c r="AI61" s="19">
        <v>44138</v>
      </c>
      <c r="AJ61" s="22">
        <v>1</v>
      </c>
      <c r="AK61" s="22"/>
      <c r="AL61" s="22">
        <v>1</v>
      </c>
      <c r="AM61" s="23"/>
      <c r="AN61" s="22"/>
      <c r="AO61" s="22"/>
      <c r="AP61" s="22">
        <v>1</v>
      </c>
      <c r="AQ61" s="23"/>
      <c r="AR61" s="23"/>
      <c r="AS61" s="23"/>
      <c r="AT61" s="23"/>
      <c r="AU61" s="23"/>
      <c r="AV61" s="22"/>
      <c r="AW61" s="22"/>
      <c r="AX61" s="22"/>
      <c r="AY61" s="22">
        <v>1</v>
      </c>
      <c r="AZ61" s="22">
        <v>1</v>
      </c>
      <c r="BA61" s="23"/>
      <c r="BB61" s="23"/>
      <c r="BC61" s="23"/>
      <c r="BD61" s="23"/>
      <c r="BE61" s="23"/>
      <c r="BF61" s="22"/>
      <c r="BG61" s="23"/>
    </row>
    <row r="62" spans="2:59" ht="26.25" customHeight="1" x14ac:dyDescent="0.25">
      <c r="B62" s="98" t="s">
        <v>73</v>
      </c>
      <c r="C62" s="98"/>
      <c r="D62" s="72">
        <f>SUM(D9:D61)</f>
        <v>2</v>
      </c>
      <c r="E62" s="72">
        <f>SUM(E9:E61)</f>
        <v>51</v>
      </c>
      <c r="F62" s="72">
        <f>SUM(F9:F61)</f>
        <v>0</v>
      </c>
      <c r="G62" s="72">
        <f>SUM(G9:G61)</f>
        <v>0</v>
      </c>
      <c r="H62" s="11"/>
      <c r="I62" s="72">
        <f t="shared" ref="I62:R62" si="0">SUM(I9:I61)</f>
        <v>0</v>
      </c>
      <c r="J62" s="72">
        <f t="shared" si="0"/>
        <v>132</v>
      </c>
      <c r="K62" s="72">
        <f t="shared" si="0"/>
        <v>0</v>
      </c>
      <c r="L62" s="72">
        <f t="shared" si="0"/>
        <v>0</v>
      </c>
      <c r="M62" s="72">
        <f t="shared" si="0"/>
        <v>0</v>
      </c>
      <c r="N62" s="72">
        <f t="shared" si="0"/>
        <v>0</v>
      </c>
      <c r="O62" s="72">
        <f t="shared" si="0"/>
        <v>0</v>
      </c>
      <c r="P62" s="72">
        <f t="shared" si="0"/>
        <v>0</v>
      </c>
      <c r="Q62" s="72">
        <f t="shared" si="0"/>
        <v>0</v>
      </c>
      <c r="R62" s="72">
        <f t="shared" si="0"/>
        <v>4</v>
      </c>
      <c r="S62" s="11"/>
      <c r="T62" s="72">
        <f t="shared" ref="T62:AD62" si="1">SUM(T9:T61)</f>
        <v>53</v>
      </c>
      <c r="U62" s="72">
        <f t="shared" si="1"/>
        <v>0</v>
      </c>
      <c r="V62" s="72">
        <f t="shared" si="1"/>
        <v>0</v>
      </c>
      <c r="W62" s="72">
        <f t="shared" si="1"/>
        <v>0</v>
      </c>
      <c r="X62" s="72">
        <f t="shared" si="1"/>
        <v>53</v>
      </c>
      <c r="Y62" s="72">
        <f t="shared" si="1"/>
        <v>45</v>
      </c>
      <c r="Z62" s="72">
        <f t="shared" si="1"/>
        <v>0</v>
      </c>
      <c r="AA62" s="72">
        <f t="shared" si="1"/>
        <v>0</v>
      </c>
      <c r="AB62" s="72">
        <f t="shared" si="1"/>
        <v>0</v>
      </c>
      <c r="AC62" s="72">
        <f t="shared" si="1"/>
        <v>4</v>
      </c>
      <c r="AD62" s="72">
        <f t="shared" si="1"/>
        <v>0</v>
      </c>
      <c r="AE62" s="11"/>
      <c r="AF62" s="11"/>
      <c r="AG62" s="11"/>
      <c r="AH62" s="11"/>
      <c r="AI62" s="11"/>
      <c r="AJ62" s="72">
        <f t="shared" ref="AJ62:BG62" si="2">SUM(AJ9:AJ61)</f>
        <v>23</v>
      </c>
      <c r="AK62" s="72">
        <f t="shared" si="2"/>
        <v>30</v>
      </c>
      <c r="AL62" s="72">
        <f t="shared" si="2"/>
        <v>48</v>
      </c>
      <c r="AM62" s="72">
        <f t="shared" si="2"/>
        <v>5</v>
      </c>
      <c r="AN62" s="72">
        <f t="shared" si="2"/>
        <v>1</v>
      </c>
      <c r="AO62" s="72">
        <f t="shared" si="2"/>
        <v>21</v>
      </c>
      <c r="AP62" s="72">
        <f t="shared" si="2"/>
        <v>26</v>
      </c>
      <c r="AQ62" s="72">
        <f t="shared" si="2"/>
        <v>0</v>
      </c>
      <c r="AR62" s="72">
        <f t="shared" si="2"/>
        <v>5</v>
      </c>
      <c r="AS62" s="72">
        <f t="shared" si="2"/>
        <v>0</v>
      </c>
      <c r="AT62" s="72">
        <f t="shared" si="2"/>
        <v>0</v>
      </c>
      <c r="AU62" s="72">
        <f t="shared" si="2"/>
        <v>0</v>
      </c>
      <c r="AV62" s="72">
        <f t="shared" si="2"/>
        <v>0</v>
      </c>
      <c r="AW62" s="72">
        <f t="shared" si="2"/>
        <v>11</v>
      </c>
      <c r="AX62" s="72">
        <f t="shared" si="2"/>
        <v>13</v>
      </c>
      <c r="AY62" s="72">
        <f t="shared" si="2"/>
        <v>29</v>
      </c>
      <c r="AZ62" s="72">
        <f t="shared" si="2"/>
        <v>46</v>
      </c>
      <c r="BA62" s="72">
        <f t="shared" si="2"/>
        <v>0</v>
      </c>
      <c r="BB62" s="72">
        <f t="shared" si="2"/>
        <v>0</v>
      </c>
      <c r="BC62" s="72">
        <f t="shared" si="2"/>
        <v>0</v>
      </c>
      <c r="BD62" s="72">
        <f t="shared" si="2"/>
        <v>0</v>
      </c>
      <c r="BE62" s="72">
        <f t="shared" si="2"/>
        <v>0</v>
      </c>
      <c r="BF62" s="72">
        <f t="shared" si="2"/>
        <v>7</v>
      </c>
      <c r="BG62" s="72">
        <f t="shared" si="2"/>
        <v>0</v>
      </c>
    </row>
    <row r="63" spans="2:59" ht="23.1" customHeight="1" x14ac:dyDescent="0.25"/>
    <row r="64" spans="2:59" ht="23.1" customHeight="1" x14ac:dyDescent="0.25"/>
    <row r="65" ht="23.1" customHeight="1" x14ac:dyDescent="0.25"/>
    <row r="66"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62:C62"/>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58"/>
  <sheetViews>
    <sheetView showGridLines="0" workbookViewId="0">
      <selection activeCell="B55" sqref="B55"/>
    </sheetView>
  </sheetViews>
  <sheetFormatPr baseColWidth="10" defaultRowHeight="15" x14ac:dyDescent="0.25"/>
  <cols>
    <col min="1" max="1" width="3" style="5" customWidth="1"/>
    <col min="2" max="2" width="4.28515625" style="5" customWidth="1"/>
    <col min="3" max="3" width="12.85546875" style="5" customWidth="1"/>
    <col min="4" max="4" width="4.5703125" style="5" customWidth="1"/>
    <col min="5" max="6" width="4.7109375" style="5" customWidth="1"/>
    <col min="7" max="7" width="5" style="5" customWidth="1"/>
    <col min="8" max="8" width="39.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3"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6" t="s">
        <v>121</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43">
        <v>1</v>
      </c>
      <c r="C9" s="17" t="s">
        <v>775</v>
      </c>
      <c r="D9" s="39"/>
      <c r="E9" s="39">
        <v>1</v>
      </c>
      <c r="F9" s="39"/>
      <c r="G9" s="30"/>
      <c r="H9" s="81" t="s">
        <v>820</v>
      </c>
      <c r="I9" s="39"/>
      <c r="J9" s="22">
        <v>1</v>
      </c>
      <c r="K9" s="39"/>
      <c r="L9" s="39"/>
      <c r="M9" s="39"/>
      <c r="N9" s="23"/>
      <c r="O9" s="6"/>
      <c r="P9" s="6"/>
      <c r="Q9" s="6"/>
      <c r="R9" s="6"/>
      <c r="S9" s="20">
        <v>44138</v>
      </c>
      <c r="T9" s="22">
        <v>1</v>
      </c>
      <c r="U9" s="22"/>
      <c r="V9" s="23"/>
      <c r="W9" s="23"/>
      <c r="X9" s="22">
        <v>1</v>
      </c>
      <c r="Y9" s="22">
        <v>1</v>
      </c>
      <c r="Z9" s="22"/>
      <c r="AA9" s="23"/>
      <c r="AB9" s="23"/>
      <c r="AC9" s="22"/>
      <c r="AD9" s="22"/>
      <c r="AE9" s="6"/>
      <c r="AF9" s="25" t="s">
        <v>188</v>
      </c>
      <c r="AG9" s="19">
        <v>44138</v>
      </c>
      <c r="AH9" s="19">
        <v>44139</v>
      </c>
      <c r="AI9" s="19">
        <v>44141</v>
      </c>
      <c r="AJ9" s="22">
        <v>1</v>
      </c>
      <c r="AK9" s="22"/>
      <c r="AL9" s="22">
        <v>1</v>
      </c>
      <c r="AM9" s="23"/>
      <c r="AN9" s="22">
        <v>1</v>
      </c>
      <c r="AO9" s="22"/>
      <c r="AP9" s="22"/>
      <c r="AQ9" s="23"/>
      <c r="AR9" s="23"/>
      <c r="AS9" s="23"/>
      <c r="AT9" s="23"/>
      <c r="AU9" s="23"/>
      <c r="AV9" s="22"/>
      <c r="AW9" s="22">
        <v>1</v>
      </c>
      <c r="AX9" s="22"/>
      <c r="AY9" s="22"/>
      <c r="AZ9" s="22">
        <v>1</v>
      </c>
      <c r="BA9" s="23"/>
      <c r="BB9" s="23"/>
      <c r="BC9" s="23"/>
      <c r="BD9" s="23"/>
      <c r="BE9" s="23"/>
      <c r="BF9" s="22"/>
      <c r="BG9" s="23"/>
    </row>
    <row r="10" spans="2:112" ht="23.1" customHeight="1" x14ac:dyDescent="0.25">
      <c r="B10" s="43">
        <v>2</v>
      </c>
      <c r="C10" s="17" t="s">
        <v>776</v>
      </c>
      <c r="D10" s="39"/>
      <c r="E10" s="39">
        <v>1</v>
      </c>
      <c r="F10" s="39"/>
      <c r="G10" s="30"/>
      <c r="H10" s="81" t="s">
        <v>821</v>
      </c>
      <c r="I10" s="39"/>
      <c r="J10" s="22">
        <v>3</v>
      </c>
      <c r="K10" s="39"/>
      <c r="L10" s="39"/>
      <c r="M10" s="39"/>
      <c r="N10" s="23"/>
      <c r="O10" s="6"/>
      <c r="P10" s="6"/>
      <c r="Q10" s="6"/>
      <c r="R10" s="6"/>
      <c r="S10" s="20">
        <v>44139</v>
      </c>
      <c r="T10" s="22">
        <v>1</v>
      </c>
      <c r="U10" s="22"/>
      <c r="V10" s="23"/>
      <c r="W10" s="23"/>
      <c r="X10" s="22">
        <v>1</v>
      </c>
      <c r="Y10" s="22">
        <v>1</v>
      </c>
      <c r="Z10" s="22"/>
      <c r="AA10" s="23"/>
      <c r="AB10" s="23"/>
      <c r="AC10" s="22"/>
      <c r="AD10" s="22"/>
      <c r="AE10" s="6"/>
      <c r="AF10" s="25" t="s">
        <v>385</v>
      </c>
      <c r="AG10" s="19">
        <v>44139</v>
      </c>
      <c r="AH10" s="19">
        <v>44145</v>
      </c>
      <c r="AI10" s="19">
        <v>44145</v>
      </c>
      <c r="AJ10" s="22"/>
      <c r="AK10" s="22">
        <v>1</v>
      </c>
      <c r="AL10" s="22">
        <v>1</v>
      </c>
      <c r="AM10" s="23"/>
      <c r="AN10" s="22"/>
      <c r="AO10" s="22"/>
      <c r="AP10" s="22">
        <v>1</v>
      </c>
      <c r="AQ10" s="23"/>
      <c r="AR10" s="23"/>
      <c r="AS10" s="23"/>
      <c r="AT10" s="23"/>
      <c r="AU10" s="23"/>
      <c r="AV10" s="22"/>
      <c r="AW10" s="22"/>
      <c r="AX10" s="22"/>
      <c r="AY10" s="22">
        <v>1</v>
      </c>
      <c r="AZ10" s="22">
        <v>1</v>
      </c>
      <c r="BA10" s="23"/>
      <c r="BB10" s="23"/>
      <c r="BC10" s="23"/>
      <c r="BD10" s="23"/>
      <c r="BE10" s="23"/>
      <c r="BF10" s="22"/>
      <c r="BG10" s="23"/>
    </row>
    <row r="11" spans="2:112" ht="23.1" customHeight="1" x14ac:dyDescent="0.25">
      <c r="B11" s="43">
        <v>3</v>
      </c>
      <c r="C11" s="17" t="s">
        <v>777</v>
      </c>
      <c r="D11" s="39"/>
      <c r="E11" s="39">
        <v>1</v>
      </c>
      <c r="F11" s="39"/>
      <c r="G11" s="30"/>
      <c r="H11" s="81" t="s">
        <v>822</v>
      </c>
      <c r="I11" s="39"/>
      <c r="J11" s="22">
        <v>1</v>
      </c>
      <c r="K11" s="39"/>
      <c r="L11" s="39"/>
      <c r="M11" s="39"/>
      <c r="N11" s="23"/>
      <c r="O11" s="6"/>
      <c r="P11" s="6"/>
      <c r="Q11" s="6"/>
      <c r="R11" s="6"/>
      <c r="S11" s="20">
        <v>44139</v>
      </c>
      <c r="T11" s="22">
        <v>1</v>
      </c>
      <c r="U11" s="22"/>
      <c r="V11" s="23"/>
      <c r="W11" s="23"/>
      <c r="X11" s="22">
        <v>1</v>
      </c>
      <c r="Y11" s="22">
        <v>1</v>
      </c>
      <c r="Z11" s="22"/>
      <c r="AA11" s="23"/>
      <c r="AB11" s="23"/>
      <c r="AC11" s="22"/>
      <c r="AD11" s="22"/>
      <c r="AE11" s="6"/>
      <c r="AF11" s="25" t="s">
        <v>659</v>
      </c>
      <c r="AG11" s="19">
        <v>44139</v>
      </c>
      <c r="AH11" s="19">
        <v>44140</v>
      </c>
      <c r="AI11" s="19">
        <v>44140</v>
      </c>
      <c r="AJ11" s="22">
        <v>1</v>
      </c>
      <c r="AK11" s="22"/>
      <c r="AL11" s="22">
        <v>1</v>
      </c>
      <c r="AM11" s="23"/>
      <c r="AN11" s="22"/>
      <c r="AO11" s="22"/>
      <c r="AP11" s="22">
        <v>1</v>
      </c>
      <c r="AQ11" s="23"/>
      <c r="AR11" s="23"/>
      <c r="AS11" s="23"/>
      <c r="AT11" s="23"/>
      <c r="AU11" s="23"/>
      <c r="AV11" s="22"/>
      <c r="AW11" s="22">
        <v>1</v>
      </c>
      <c r="AX11" s="22"/>
      <c r="AY11" s="22"/>
      <c r="AZ11" s="22">
        <v>1</v>
      </c>
      <c r="BA11" s="23"/>
      <c r="BB11" s="23"/>
      <c r="BC11" s="23"/>
      <c r="BD11" s="23"/>
      <c r="BE11" s="23"/>
      <c r="BF11" s="22"/>
      <c r="BG11" s="23"/>
    </row>
    <row r="12" spans="2:112" ht="23.1" customHeight="1" x14ac:dyDescent="0.25">
      <c r="B12" s="43">
        <v>4</v>
      </c>
      <c r="C12" s="17" t="s">
        <v>778</v>
      </c>
      <c r="D12" s="39">
        <v>1</v>
      </c>
      <c r="E12" s="39"/>
      <c r="F12" s="39"/>
      <c r="G12" s="30"/>
      <c r="H12" s="81" t="s">
        <v>823</v>
      </c>
      <c r="I12" s="39"/>
      <c r="J12" s="22">
        <v>1</v>
      </c>
      <c r="K12" s="39"/>
      <c r="L12" s="39"/>
      <c r="M12" s="39"/>
      <c r="N12" s="23"/>
      <c r="O12" s="6"/>
      <c r="P12" s="6"/>
      <c r="Q12" s="6"/>
      <c r="R12" s="6"/>
      <c r="S12" s="20">
        <v>44140</v>
      </c>
      <c r="T12" s="22">
        <v>1</v>
      </c>
      <c r="U12" s="22"/>
      <c r="V12" s="23"/>
      <c r="W12" s="23"/>
      <c r="X12" s="22">
        <v>1</v>
      </c>
      <c r="Y12" s="22">
        <v>1</v>
      </c>
      <c r="Z12" s="22"/>
      <c r="AA12" s="23"/>
      <c r="AB12" s="23"/>
      <c r="AC12" s="22"/>
      <c r="AD12" s="22"/>
      <c r="AE12" s="6"/>
      <c r="AF12" s="25" t="s">
        <v>387</v>
      </c>
      <c r="AG12" s="19">
        <v>44140</v>
      </c>
      <c r="AH12" s="19">
        <v>44144</v>
      </c>
      <c r="AI12" s="19">
        <v>44145</v>
      </c>
      <c r="AJ12" s="22"/>
      <c r="AK12" s="22">
        <v>1</v>
      </c>
      <c r="AL12" s="22">
        <v>1</v>
      </c>
      <c r="AM12" s="23"/>
      <c r="AN12" s="22"/>
      <c r="AO12" s="22">
        <v>1</v>
      </c>
      <c r="AP12" s="22"/>
      <c r="AQ12" s="23"/>
      <c r="AR12" s="23"/>
      <c r="AS12" s="23"/>
      <c r="AT12" s="23"/>
      <c r="AU12" s="23"/>
      <c r="AV12" s="22"/>
      <c r="AW12" s="22"/>
      <c r="AX12" s="22">
        <v>1</v>
      </c>
      <c r="AY12" s="22"/>
      <c r="AZ12" s="22">
        <v>1</v>
      </c>
      <c r="BA12" s="23"/>
      <c r="BB12" s="23"/>
      <c r="BC12" s="23"/>
      <c r="BD12" s="23"/>
      <c r="BE12" s="23"/>
      <c r="BF12" s="22"/>
      <c r="BG12" s="23"/>
    </row>
    <row r="13" spans="2:112" ht="23.1" customHeight="1" x14ac:dyDescent="0.25">
      <c r="B13" s="43">
        <v>5</v>
      </c>
      <c r="C13" s="17" t="s">
        <v>779</v>
      </c>
      <c r="D13" s="39"/>
      <c r="E13" s="39">
        <v>1</v>
      </c>
      <c r="F13" s="39"/>
      <c r="G13" s="30"/>
      <c r="H13" s="81" t="s">
        <v>824</v>
      </c>
      <c r="I13" s="39"/>
      <c r="J13" s="22">
        <v>4</v>
      </c>
      <c r="K13" s="39"/>
      <c r="L13" s="39"/>
      <c r="M13" s="39"/>
      <c r="N13" s="23"/>
      <c r="O13" s="6"/>
      <c r="P13" s="6"/>
      <c r="Q13" s="6"/>
      <c r="R13" s="6"/>
      <c r="S13" s="20">
        <v>44141</v>
      </c>
      <c r="T13" s="22">
        <v>1</v>
      </c>
      <c r="U13" s="22"/>
      <c r="V13" s="23"/>
      <c r="W13" s="23"/>
      <c r="X13" s="22">
        <v>1</v>
      </c>
      <c r="Y13" s="22">
        <v>1</v>
      </c>
      <c r="Z13" s="22"/>
      <c r="AA13" s="23"/>
      <c r="AB13" s="23"/>
      <c r="AC13" s="22"/>
      <c r="AD13" s="22"/>
      <c r="AE13" s="6"/>
      <c r="AF13" s="25" t="s">
        <v>188</v>
      </c>
      <c r="AG13" s="19">
        <v>44144</v>
      </c>
      <c r="AH13" s="19">
        <v>44145</v>
      </c>
      <c r="AI13" s="19">
        <v>44147</v>
      </c>
      <c r="AJ13" s="22"/>
      <c r="AK13" s="22">
        <v>1</v>
      </c>
      <c r="AL13" s="22">
        <v>1</v>
      </c>
      <c r="AM13" s="23"/>
      <c r="AN13" s="22"/>
      <c r="AO13" s="22"/>
      <c r="AP13" s="22">
        <v>1</v>
      </c>
      <c r="AQ13" s="23"/>
      <c r="AR13" s="23"/>
      <c r="AS13" s="23"/>
      <c r="AT13" s="23"/>
      <c r="AU13" s="23"/>
      <c r="AV13" s="22"/>
      <c r="AW13" s="22"/>
      <c r="AX13" s="22">
        <v>1</v>
      </c>
      <c r="AY13" s="22"/>
      <c r="AZ13" s="22">
        <v>1</v>
      </c>
      <c r="BA13" s="23"/>
      <c r="BB13" s="23"/>
      <c r="BC13" s="23"/>
      <c r="BD13" s="23"/>
      <c r="BE13" s="23"/>
      <c r="BF13" s="22"/>
      <c r="BG13" s="23"/>
    </row>
    <row r="14" spans="2:112" ht="23.1" customHeight="1" x14ac:dyDescent="0.25">
      <c r="B14" s="43">
        <v>6</v>
      </c>
      <c r="C14" s="17" t="s">
        <v>780</v>
      </c>
      <c r="D14" s="39"/>
      <c r="E14" s="39">
        <v>1</v>
      </c>
      <c r="F14" s="39"/>
      <c r="G14" s="30"/>
      <c r="H14" s="81" t="s">
        <v>825</v>
      </c>
      <c r="I14" s="39"/>
      <c r="J14" s="22">
        <v>1</v>
      </c>
      <c r="K14" s="39"/>
      <c r="L14" s="39"/>
      <c r="M14" s="39"/>
      <c r="N14" s="23"/>
      <c r="O14" s="6"/>
      <c r="P14" s="6"/>
      <c r="Q14" s="6"/>
      <c r="R14" s="6"/>
      <c r="S14" s="20">
        <v>44141</v>
      </c>
      <c r="T14" s="22">
        <v>1</v>
      </c>
      <c r="U14" s="22"/>
      <c r="V14" s="23"/>
      <c r="W14" s="23"/>
      <c r="X14" s="22">
        <v>1</v>
      </c>
      <c r="Y14" s="22">
        <v>1</v>
      </c>
      <c r="Z14" s="22"/>
      <c r="AA14" s="23"/>
      <c r="AB14" s="23"/>
      <c r="AC14" s="22"/>
      <c r="AD14" s="22"/>
      <c r="AE14" s="6"/>
      <c r="AF14" s="25" t="s">
        <v>188</v>
      </c>
      <c r="AG14" s="19">
        <v>44141</v>
      </c>
      <c r="AH14" s="19">
        <v>44145</v>
      </c>
      <c r="AI14" s="19">
        <v>44145</v>
      </c>
      <c r="AJ14" s="22"/>
      <c r="AK14" s="22">
        <v>1</v>
      </c>
      <c r="AL14" s="22">
        <v>1</v>
      </c>
      <c r="AM14" s="23"/>
      <c r="AN14" s="22"/>
      <c r="AO14" s="22">
        <v>1</v>
      </c>
      <c r="AP14" s="22"/>
      <c r="AQ14" s="23"/>
      <c r="AR14" s="23"/>
      <c r="AS14" s="23"/>
      <c r="AT14" s="23"/>
      <c r="AU14" s="23"/>
      <c r="AV14" s="22"/>
      <c r="AW14" s="22"/>
      <c r="AX14" s="22">
        <v>1</v>
      </c>
      <c r="AY14" s="22"/>
      <c r="AZ14" s="22">
        <v>1</v>
      </c>
      <c r="BA14" s="23"/>
      <c r="BB14" s="23"/>
      <c r="BC14" s="23"/>
      <c r="BD14" s="23"/>
      <c r="BE14" s="23"/>
      <c r="BF14" s="22"/>
      <c r="BG14" s="23"/>
    </row>
    <row r="15" spans="2:112" ht="23.1" customHeight="1" x14ac:dyDescent="0.25">
      <c r="B15" s="43">
        <v>7</v>
      </c>
      <c r="C15" s="17" t="s">
        <v>781</v>
      </c>
      <c r="D15" s="39"/>
      <c r="E15" s="39">
        <v>1</v>
      </c>
      <c r="F15" s="39"/>
      <c r="G15" s="30"/>
      <c r="H15" s="81" t="s">
        <v>826</v>
      </c>
      <c r="I15" s="39"/>
      <c r="J15" s="22">
        <v>9</v>
      </c>
      <c r="K15" s="39"/>
      <c r="L15" s="39"/>
      <c r="M15" s="39"/>
      <c r="N15" s="23"/>
      <c r="O15" s="6"/>
      <c r="P15" s="6"/>
      <c r="Q15" s="6"/>
      <c r="R15" s="6"/>
      <c r="S15" s="20">
        <v>44141</v>
      </c>
      <c r="T15" s="22">
        <v>1</v>
      </c>
      <c r="U15" s="22"/>
      <c r="V15" s="23"/>
      <c r="W15" s="23"/>
      <c r="X15" s="22">
        <v>1</v>
      </c>
      <c r="Y15" s="22">
        <v>1</v>
      </c>
      <c r="Z15" s="22"/>
      <c r="AA15" s="23"/>
      <c r="AB15" s="23"/>
      <c r="AC15" s="22"/>
      <c r="AD15" s="22"/>
      <c r="AE15" s="6"/>
      <c r="AF15" s="25" t="s">
        <v>188</v>
      </c>
      <c r="AG15" s="19">
        <v>44144</v>
      </c>
      <c r="AH15" s="19">
        <v>44147</v>
      </c>
      <c r="AI15" s="19">
        <v>44147</v>
      </c>
      <c r="AJ15" s="22">
        <v>1</v>
      </c>
      <c r="AK15" s="22"/>
      <c r="AL15" s="22">
        <v>1</v>
      </c>
      <c r="AM15" s="23"/>
      <c r="AN15" s="22"/>
      <c r="AO15" s="22">
        <v>1</v>
      </c>
      <c r="AP15" s="22"/>
      <c r="AQ15" s="23"/>
      <c r="AR15" s="23"/>
      <c r="AS15" s="23"/>
      <c r="AT15" s="23"/>
      <c r="AU15" s="23"/>
      <c r="AV15" s="22"/>
      <c r="AW15" s="22"/>
      <c r="AX15" s="22">
        <v>1</v>
      </c>
      <c r="AY15" s="22"/>
      <c r="AZ15" s="22">
        <v>1</v>
      </c>
      <c r="BA15" s="23"/>
      <c r="BB15" s="23"/>
      <c r="BC15" s="23"/>
      <c r="BD15" s="23"/>
      <c r="BE15" s="23"/>
      <c r="BF15" s="22"/>
      <c r="BG15" s="23"/>
    </row>
    <row r="16" spans="2:112" ht="23.1" customHeight="1" x14ac:dyDescent="0.25">
      <c r="B16" s="43">
        <v>8</v>
      </c>
      <c r="C16" s="17" t="s">
        <v>782</v>
      </c>
      <c r="D16" s="39"/>
      <c r="E16" s="39">
        <v>1</v>
      </c>
      <c r="F16" s="39"/>
      <c r="G16" s="30"/>
      <c r="H16" s="81" t="s">
        <v>827</v>
      </c>
      <c r="I16" s="39"/>
      <c r="J16" s="22">
        <v>7</v>
      </c>
      <c r="K16" s="39"/>
      <c r="L16" s="39"/>
      <c r="M16" s="39"/>
      <c r="N16" s="23"/>
      <c r="O16" s="6"/>
      <c r="P16" s="6"/>
      <c r="Q16" s="6"/>
      <c r="R16" s="6"/>
      <c r="S16" s="20">
        <v>44144</v>
      </c>
      <c r="T16" s="22">
        <v>1</v>
      </c>
      <c r="U16" s="22"/>
      <c r="V16" s="23"/>
      <c r="W16" s="23"/>
      <c r="X16" s="22">
        <v>1</v>
      </c>
      <c r="Y16" s="22">
        <v>1</v>
      </c>
      <c r="Z16" s="22"/>
      <c r="AA16" s="23"/>
      <c r="AB16" s="23"/>
      <c r="AC16" s="22"/>
      <c r="AD16" s="22"/>
      <c r="AE16" s="6"/>
      <c r="AF16" s="25" t="s">
        <v>188</v>
      </c>
      <c r="AG16" s="19">
        <v>44144</v>
      </c>
      <c r="AH16" s="19">
        <v>44155</v>
      </c>
      <c r="AI16" s="19">
        <v>44155</v>
      </c>
      <c r="AJ16" s="22"/>
      <c r="AK16" s="22">
        <v>1</v>
      </c>
      <c r="AL16" s="22">
        <v>1</v>
      </c>
      <c r="AM16" s="23"/>
      <c r="AN16" s="22"/>
      <c r="AO16" s="22"/>
      <c r="AP16" s="22">
        <v>1</v>
      </c>
      <c r="AQ16" s="23"/>
      <c r="AR16" s="23"/>
      <c r="AS16" s="23"/>
      <c r="AT16" s="23"/>
      <c r="AU16" s="23"/>
      <c r="AV16" s="22"/>
      <c r="AW16" s="22"/>
      <c r="AX16" s="22">
        <v>1</v>
      </c>
      <c r="AY16" s="22"/>
      <c r="AZ16" s="22">
        <v>1</v>
      </c>
      <c r="BA16" s="23"/>
      <c r="BB16" s="23"/>
      <c r="BC16" s="23"/>
      <c r="BD16" s="23"/>
      <c r="BE16" s="23"/>
      <c r="BF16" s="22"/>
      <c r="BG16" s="23"/>
    </row>
    <row r="17" spans="2:59" ht="23.1" customHeight="1" x14ac:dyDescent="0.25">
      <c r="B17" s="43">
        <v>9</v>
      </c>
      <c r="C17" s="17" t="s">
        <v>783</v>
      </c>
      <c r="D17" s="39"/>
      <c r="E17" s="39">
        <v>1</v>
      </c>
      <c r="F17" s="39"/>
      <c r="G17" s="30"/>
      <c r="H17" s="81" t="s">
        <v>828</v>
      </c>
      <c r="I17" s="39"/>
      <c r="J17" s="22">
        <v>5</v>
      </c>
      <c r="K17" s="39"/>
      <c r="L17" s="39"/>
      <c r="M17" s="39"/>
      <c r="N17" s="23"/>
      <c r="O17" s="6"/>
      <c r="P17" s="6"/>
      <c r="Q17" s="6"/>
      <c r="R17" s="6"/>
      <c r="S17" s="20">
        <v>44144</v>
      </c>
      <c r="T17" s="22">
        <v>1</v>
      </c>
      <c r="U17" s="22"/>
      <c r="V17" s="23"/>
      <c r="W17" s="23"/>
      <c r="X17" s="22">
        <v>1</v>
      </c>
      <c r="Y17" s="22">
        <v>1</v>
      </c>
      <c r="Z17" s="22"/>
      <c r="AA17" s="23"/>
      <c r="AB17" s="23"/>
      <c r="AC17" s="22"/>
      <c r="AD17" s="22"/>
      <c r="AE17" s="6"/>
      <c r="AF17" s="25" t="s">
        <v>188</v>
      </c>
      <c r="AG17" s="19">
        <v>44144</v>
      </c>
      <c r="AH17" s="19">
        <v>44147</v>
      </c>
      <c r="AI17" s="19">
        <v>44147</v>
      </c>
      <c r="AJ17" s="22">
        <v>1</v>
      </c>
      <c r="AK17" s="22"/>
      <c r="AL17" s="22">
        <v>1</v>
      </c>
      <c r="AM17" s="23"/>
      <c r="AN17" s="22"/>
      <c r="AO17" s="22"/>
      <c r="AP17" s="22">
        <v>1</v>
      </c>
      <c r="AQ17" s="23"/>
      <c r="AR17" s="23"/>
      <c r="AS17" s="23"/>
      <c r="AT17" s="23"/>
      <c r="AU17" s="23"/>
      <c r="AV17" s="22"/>
      <c r="AW17" s="22"/>
      <c r="AX17" s="22">
        <v>1</v>
      </c>
      <c r="AY17" s="22"/>
      <c r="AZ17" s="22">
        <v>1</v>
      </c>
      <c r="BA17" s="23"/>
      <c r="BB17" s="23"/>
      <c r="BC17" s="23"/>
      <c r="BD17" s="23"/>
      <c r="BE17" s="23"/>
      <c r="BF17" s="22"/>
      <c r="BG17" s="23"/>
    </row>
    <row r="18" spans="2:59" ht="23.1" customHeight="1" x14ac:dyDescent="0.25">
      <c r="B18" s="43">
        <v>10</v>
      </c>
      <c r="C18" s="17" t="s">
        <v>784</v>
      </c>
      <c r="D18" s="39"/>
      <c r="E18" s="39">
        <v>1</v>
      </c>
      <c r="F18" s="39"/>
      <c r="G18" s="30"/>
      <c r="H18" s="81" t="s">
        <v>829</v>
      </c>
      <c r="I18" s="39"/>
      <c r="J18" s="22">
        <v>1</v>
      </c>
      <c r="K18" s="39"/>
      <c r="L18" s="39"/>
      <c r="M18" s="39"/>
      <c r="N18" s="23"/>
      <c r="O18" s="6"/>
      <c r="P18" s="6"/>
      <c r="Q18" s="6"/>
      <c r="R18" s="6"/>
      <c r="S18" s="20">
        <v>44144</v>
      </c>
      <c r="T18" s="22">
        <v>1</v>
      </c>
      <c r="U18" s="22"/>
      <c r="V18" s="23"/>
      <c r="W18" s="23"/>
      <c r="X18" s="22">
        <v>1</v>
      </c>
      <c r="Y18" s="22">
        <v>1</v>
      </c>
      <c r="Z18" s="22"/>
      <c r="AA18" s="23"/>
      <c r="AB18" s="23"/>
      <c r="AC18" s="22"/>
      <c r="AD18" s="22"/>
      <c r="AE18" s="6"/>
      <c r="AF18" s="25" t="s">
        <v>441</v>
      </c>
      <c r="AG18" s="19">
        <v>44144</v>
      </c>
      <c r="AH18" s="19">
        <v>44145</v>
      </c>
      <c r="AI18" s="19">
        <v>44147</v>
      </c>
      <c r="AJ18" s="22">
        <v>1</v>
      </c>
      <c r="AK18" s="22"/>
      <c r="AL18" s="22">
        <v>1</v>
      </c>
      <c r="AM18" s="23"/>
      <c r="AN18" s="22"/>
      <c r="AO18" s="22"/>
      <c r="AP18" s="22">
        <v>1</v>
      </c>
      <c r="AQ18" s="23"/>
      <c r="AR18" s="23"/>
      <c r="AS18" s="23"/>
      <c r="AT18" s="23"/>
      <c r="AU18" s="23"/>
      <c r="AV18" s="22"/>
      <c r="AW18" s="22"/>
      <c r="AX18" s="22">
        <v>1</v>
      </c>
      <c r="AY18" s="22"/>
      <c r="AZ18" s="22">
        <v>1</v>
      </c>
      <c r="BA18" s="23"/>
      <c r="BB18" s="23"/>
      <c r="BC18" s="23"/>
      <c r="BD18" s="23"/>
      <c r="BE18" s="23"/>
      <c r="BF18" s="22"/>
      <c r="BG18" s="23"/>
    </row>
    <row r="19" spans="2:59" ht="23.1" customHeight="1" x14ac:dyDescent="0.25">
      <c r="B19" s="43">
        <v>11</v>
      </c>
      <c r="C19" s="17" t="s">
        <v>785</v>
      </c>
      <c r="D19" s="39">
        <v>1</v>
      </c>
      <c r="E19" s="39"/>
      <c r="F19" s="39"/>
      <c r="G19" s="30"/>
      <c r="H19" s="81" t="s">
        <v>830</v>
      </c>
      <c r="I19" s="39"/>
      <c r="J19" s="22">
        <v>1</v>
      </c>
      <c r="K19" s="39"/>
      <c r="L19" s="39"/>
      <c r="M19" s="39"/>
      <c r="N19" s="23"/>
      <c r="O19" s="6"/>
      <c r="P19" s="6"/>
      <c r="Q19" s="6"/>
      <c r="R19" s="6"/>
      <c r="S19" s="20">
        <v>44144</v>
      </c>
      <c r="T19" s="22">
        <v>1</v>
      </c>
      <c r="U19" s="22"/>
      <c r="V19" s="23"/>
      <c r="W19" s="23"/>
      <c r="X19" s="22">
        <v>1</v>
      </c>
      <c r="Y19" s="22"/>
      <c r="Z19" s="22">
        <v>1</v>
      </c>
      <c r="AA19" s="23"/>
      <c r="AB19" s="23"/>
      <c r="AC19" s="22"/>
      <c r="AD19" s="22"/>
      <c r="AE19" s="6"/>
      <c r="AF19" s="25" t="s">
        <v>865</v>
      </c>
      <c r="AG19" s="19">
        <v>44144</v>
      </c>
      <c r="AH19" s="19">
        <v>44145</v>
      </c>
      <c r="AI19" s="19">
        <v>44145</v>
      </c>
      <c r="AJ19" s="22"/>
      <c r="AK19" s="22">
        <v>1</v>
      </c>
      <c r="AL19" s="22">
        <v>1</v>
      </c>
      <c r="AM19" s="23"/>
      <c r="AN19" s="22"/>
      <c r="AO19" s="22">
        <v>1</v>
      </c>
      <c r="AP19" s="22"/>
      <c r="AQ19" s="23"/>
      <c r="AR19" s="23"/>
      <c r="AS19" s="23"/>
      <c r="AT19" s="23"/>
      <c r="AU19" s="23"/>
      <c r="AV19" s="22"/>
      <c r="AW19" s="22"/>
      <c r="AX19" s="22"/>
      <c r="AY19" s="22">
        <v>1</v>
      </c>
      <c r="AZ19" s="22"/>
      <c r="BA19" s="23"/>
      <c r="BB19" s="23"/>
      <c r="BC19" s="23"/>
      <c r="BD19" s="23"/>
      <c r="BE19" s="22">
        <v>1</v>
      </c>
      <c r="BF19" s="22"/>
      <c r="BG19" s="23"/>
    </row>
    <row r="20" spans="2:59" ht="23.1" customHeight="1" x14ac:dyDescent="0.25">
      <c r="B20" s="43">
        <v>12</v>
      </c>
      <c r="C20" s="17" t="s">
        <v>786</v>
      </c>
      <c r="D20" s="39"/>
      <c r="E20" s="39">
        <v>1</v>
      </c>
      <c r="F20" s="39"/>
      <c r="G20" s="30"/>
      <c r="H20" s="81" t="s">
        <v>831</v>
      </c>
      <c r="I20" s="39"/>
      <c r="J20" s="22">
        <v>9</v>
      </c>
      <c r="K20" s="39"/>
      <c r="L20" s="39"/>
      <c r="M20" s="39"/>
      <c r="N20" s="23"/>
      <c r="O20" s="6"/>
      <c r="P20" s="6"/>
      <c r="Q20" s="6"/>
      <c r="R20" s="6"/>
      <c r="S20" s="20">
        <v>44144</v>
      </c>
      <c r="T20" s="22">
        <v>1</v>
      </c>
      <c r="U20" s="22"/>
      <c r="V20" s="23"/>
      <c r="W20" s="23"/>
      <c r="X20" s="22">
        <v>1</v>
      </c>
      <c r="Y20" s="22">
        <v>1</v>
      </c>
      <c r="Z20" s="22"/>
      <c r="AA20" s="23"/>
      <c r="AB20" s="23"/>
      <c r="AC20" s="22"/>
      <c r="AD20" s="22"/>
      <c r="AE20" s="6"/>
      <c r="AF20" s="25" t="s">
        <v>188</v>
      </c>
      <c r="AG20" s="19">
        <v>44144</v>
      </c>
      <c r="AH20" s="19">
        <v>44155</v>
      </c>
      <c r="AI20" s="19">
        <v>44155</v>
      </c>
      <c r="AJ20" s="22"/>
      <c r="AK20" s="22">
        <v>1</v>
      </c>
      <c r="AL20" s="22">
        <v>1</v>
      </c>
      <c r="AM20" s="23"/>
      <c r="AN20" s="22"/>
      <c r="AO20" s="22"/>
      <c r="AP20" s="22">
        <v>1</v>
      </c>
      <c r="AQ20" s="23"/>
      <c r="AR20" s="23"/>
      <c r="AS20" s="23"/>
      <c r="AT20" s="23"/>
      <c r="AU20" s="23"/>
      <c r="AV20" s="22"/>
      <c r="AW20" s="22"/>
      <c r="AX20" s="22">
        <v>1</v>
      </c>
      <c r="AY20" s="22"/>
      <c r="AZ20" s="22">
        <v>1</v>
      </c>
      <c r="BA20" s="23"/>
      <c r="BB20" s="23"/>
      <c r="BC20" s="23"/>
      <c r="BD20" s="23"/>
      <c r="BE20" s="23"/>
      <c r="BF20" s="22"/>
      <c r="BG20" s="23"/>
    </row>
    <row r="21" spans="2:59" ht="23.1" customHeight="1" x14ac:dyDescent="0.25">
      <c r="B21" s="43">
        <v>13</v>
      </c>
      <c r="C21" s="17" t="s">
        <v>787</v>
      </c>
      <c r="D21" s="39"/>
      <c r="E21" s="39">
        <v>1</v>
      </c>
      <c r="F21" s="39"/>
      <c r="G21" s="30"/>
      <c r="H21" s="81" t="s">
        <v>832</v>
      </c>
      <c r="I21" s="39"/>
      <c r="J21" s="22">
        <v>1</v>
      </c>
      <c r="K21" s="39"/>
      <c r="L21" s="39"/>
      <c r="M21" s="39"/>
      <c r="N21" s="23"/>
      <c r="O21" s="6"/>
      <c r="P21" s="6"/>
      <c r="Q21" s="6"/>
      <c r="R21" s="6"/>
      <c r="S21" s="20">
        <v>44144</v>
      </c>
      <c r="T21" s="22">
        <v>1</v>
      </c>
      <c r="U21" s="22"/>
      <c r="V21" s="23"/>
      <c r="W21" s="23"/>
      <c r="X21" s="22">
        <v>1</v>
      </c>
      <c r="Y21" s="22">
        <v>1</v>
      </c>
      <c r="Z21" s="22"/>
      <c r="AA21" s="23"/>
      <c r="AB21" s="23"/>
      <c r="AC21" s="22"/>
      <c r="AD21" s="22"/>
      <c r="AE21" s="6"/>
      <c r="AF21" s="25" t="s">
        <v>188</v>
      </c>
      <c r="AG21" s="19">
        <v>44144</v>
      </c>
      <c r="AH21" s="19">
        <v>44147</v>
      </c>
      <c r="AI21" s="19">
        <v>44148</v>
      </c>
      <c r="AJ21" s="22"/>
      <c r="AK21" s="22">
        <v>1</v>
      </c>
      <c r="AL21" s="22">
        <v>1</v>
      </c>
      <c r="AM21" s="23"/>
      <c r="AN21" s="22">
        <v>1</v>
      </c>
      <c r="AO21" s="22"/>
      <c r="AP21" s="22"/>
      <c r="AQ21" s="23"/>
      <c r="AR21" s="23"/>
      <c r="AS21" s="23"/>
      <c r="AT21" s="23"/>
      <c r="AU21" s="23"/>
      <c r="AV21" s="22"/>
      <c r="AW21" s="22">
        <v>1</v>
      </c>
      <c r="AX21" s="22"/>
      <c r="AY21" s="22"/>
      <c r="AZ21" s="22">
        <v>1</v>
      </c>
      <c r="BA21" s="23"/>
      <c r="BB21" s="23"/>
      <c r="BC21" s="23"/>
      <c r="BD21" s="23"/>
      <c r="BE21" s="23"/>
      <c r="BF21" s="22"/>
      <c r="BG21" s="23"/>
    </row>
    <row r="22" spans="2:59" ht="23.1" customHeight="1" x14ac:dyDescent="0.25">
      <c r="B22" s="43">
        <v>14</v>
      </c>
      <c r="C22" s="17" t="s">
        <v>788</v>
      </c>
      <c r="D22" s="39"/>
      <c r="E22" s="39">
        <v>1</v>
      </c>
      <c r="F22" s="39"/>
      <c r="G22" s="30"/>
      <c r="H22" s="81" t="s">
        <v>833</v>
      </c>
      <c r="I22" s="39"/>
      <c r="J22" s="22">
        <v>1</v>
      </c>
      <c r="K22" s="39"/>
      <c r="L22" s="39"/>
      <c r="M22" s="39"/>
      <c r="N22" s="23"/>
      <c r="O22" s="6"/>
      <c r="P22" s="6"/>
      <c r="Q22" s="6"/>
      <c r="R22" s="6"/>
      <c r="S22" s="20">
        <v>44144</v>
      </c>
      <c r="T22" s="22">
        <v>1</v>
      </c>
      <c r="U22" s="22"/>
      <c r="V22" s="23"/>
      <c r="W22" s="23"/>
      <c r="X22" s="22">
        <v>1</v>
      </c>
      <c r="Y22" s="22">
        <v>1</v>
      </c>
      <c r="Z22" s="22"/>
      <c r="AA22" s="23"/>
      <c r="AB22" s="23"/>
      <c r="AC22" s="22"/>
      <c r="AD22" s="22"/>
      <c r="AE22" s="6"/>
      <c r="AF22" s="25" t="s">
        <v>188</v>
      </c>
      <c r="AG22" s="19">
        <v>44144</v>
      </c>
      <c r="AH22" s="19">
        <v>44146</v>
      </c>
      <c r="AI22" s="19">
        <v>44147</v>
      </c>
      <c r="AJ22" s="22"/>
      <c r="AK22" s="22">
        <v>1</v>
      </c>
      <c r="AL22" s="22">
        <v>1</v>
      </c>
      <c r="AM22" s="23"/>
      <c r="AN22" s="22"/>
      <c r="AO22" s="22"/>
      <c r="AP22" s="22">
        <v>1</v>
      </c>
      <c r="AQ22" s="23"/>
      <c r="AR22" s="23"/>
      <c r="AS22" s="23"/>
      <c r="AT22" s="23"/>
      <c r="AU22" s="23"/>
      <c r="AV22" s="22"/>
      <c r="AW22" s="22"/>
      <c r="AX22" s="22">
        <v>1</v>
      </c>
      <c r="AY22" s="22"/>
      <c r="AZ22" s="22">
        <v>1</v>
      </c>
      <c r="BA22" s="23"/>
      <c r="BB22" s="23"/>
      <c r="BC22" s="23"/>
      <c r="BD22" s="23"/>
      <c r="BE22" s="23"/>
      <c r="BF22" s="22"/>
      <c r="BG22" s="23"/>
    </row>
    <row r="23" spans="2:59" ht="23.1" customHeight="1" x14ac:dyDescent="0.25">
      <c r="B23" s="43">
        <v>15</v>
      </c>
      <c r="C23" s="17" t="s">
        <v>789</v>
      </c>
      <c r="D23" s="39"/>
      <c r="E23" s="39">
        <v>1</v>
      </c>
      <c r="F23" s="39"/>
      <c r="G23" s="30"/>
      <c r="H23" s="81" t="s">
        <v>834</v>
      </c>
      <c r="I23" s="39"/>
      <c r="J23" s="22">
        <v>1</v>
      </c>
      <c r="K23" s="39"/>
      <c r="L23" s="39"/>
      <c r="M23" s="39"/>
      <c r="N23" s="23"/>
      <c r="O23" s="6"/>
      <c r="P23" s="6"/>
      <c r="Q23" s="6"/>
      <c r="R23" s="6"/>
      <c r="S23" s="20">
        <v>44144</v>
      </c>
      <c r="T23" s="22">
        <v>1</v>
      </c>
      <c r="U23" s="22"/>
      <c r="V23" s="23"/>
      <c r="W23" s="23"/>
      <c r="X23" s="22">
        <v>1</v>
      </c>
      <c r="Y23" s="22">
        <v>1</v>
      </c>
      <c r="Z23" s="22"/>
      <c r="AA23" s="23"/>
      <c r="AB23" s="23"/>
      <c r="AC23" s="22"/>
      <c r="AD23" s="22"/>
      <c r="AE23" s="6"/>
      <c r="AF23" s="25" t="s">
        <v>188</v>
      </c>
      <c r="AG23" s="19">
        <v>44144</v>
      </c>
      <c r="AH23" s="19">
        <v>44145</v>
      </c>
      <c r="AI23" s="19">
        <v>44145</v>
      </c>
      <c r="AJ23" s="22"/>
      <c r="AK23" s="22">
        <v>1</v>
      </c>
      <c r="AL23" s="22">
        <v>1</v>
      </c>
      <c r="AM23" s="23"/>
      <c r="AN23" s="22"/>
      <c r="AO23" s="22">
        <v>1</v>
      </c>
      <c r="AP23" s="22"/>
      <c r="AQ23" s="23"/>
      <c r="AR23" s="23"/>
      <c r="AS23" s="23"/>
      <c r="AT23" s="23"/>
      <c r="AU23" s="22" t="s">
        <v>873</v>
      </c>
      <c r="AV23" s="22"/>
      <c r="AW23" s="22"/>
      <c r="AX23" s="22">
        <v>1</v>
      </c>
      <c r="AY23" s="22"/>
      <c r="AZ23" s="22">
        <v>1</v>
      </c>
      <c r="BA23" s="23"/>
      <c r="BB23" s="23"/>
      <c r="BC23" s="23"/>
      <c r="BD23" s="23"/>
      <c r="BE23" s="23"/>
      <c r="BF23" s="22"/>
      <c r="BG23" s="23"/>
    </row>
    <row r="24" spans="2:59" ht="23.1" customHeight="1" x14ac:dyDescent="0.25">
      <c r="B24" s="43">
        <v>16</v>
      </c>
      <c r="C24" s="17" t="s">
        <v>790</v>
      </c>
      <c r="D24" s="39"/>
      <c r="E24" s="39">
        <v>1</v>
      </c>
      <c r="F24" s="39"/>
      <c r="G24" s="30"/>
      <c r="H24" s="81" t="s">
        <v>835</v>
      </c>
      <c r="I24" s="39"/>
      <c r="J24" s="22">
        <v>11</v>
      </c>
      <c r="K24" s="39"/>
      <c r="L24" s="39"/>
      <c r="M24" s="39"/>
      <c r="N24" s="23"/>
      <c r="O24" s="6"/>
      <c r="P24" s="6"/>
      <c r="Q24" s="6"/>
      <c r="R24" s="6"/>
      <c r="S24" s="20">
        <v>44145</v>
      </c>
      <c r="T24" s="22">
        <v>1</v>
      </c>
      <c r="U24" s="22"/>
      <c r="V24" s="23"/>
      <c r="W24" s="23"/>
      <c r="X24" s="22">
        <v>1</v>
      </c>
      <c r="Y24" s="22">
        <v>1</v>
      </c>
      <c r="Z24" s="22"/>
      <c r="AA24" s="23"/>
      <c r="AB24" s="23"/>
      <c r="AC24" s="22"/>
      <c r="AD24" s="22"/>
      <c r="AE24" s="6"/>
      <c r="AF24" s="25" t="s">
        <v>866</v>
      </c>
      <c r="AG24" s="19">
        <v>44145</v>
      </c>
      <c r="AH24" s="44" t="s">
        <v>872</v>
      </c>
      <c r="AI24" s="19">
        <v>44152</v>
      </c>
      <c r="AJ24" s="22"/>
      <c r="AK24" s="22">
        <v>1</v>
      </c>
      <c r="AL24" s="22">
        <v>1</v>
      </c>
      <c r="AM24" s="23"/>
      <c r="AN24" s="22"/>
      <c r="AO24" s="22"/>
      <c r="AP24" s="22">
        <v>1</v>
      </c>
      <c r="AQ24" s="23"/>
      <c r="AR24" s="23"/>
      <c r="AS24" s="23"/>
      <c r="AT24" s="23"/>
      <c r="AU24" s="23"/>
      <c r="AV24" s="22"/>
      <c r="AW24" s="22"/>
      <c r="AX24" s="22"/>
      <c r="AY24" s="22">
        <v>1</v>
      </c>
      <c r="AZ24" s="22">
        <v>1</v>
      </c>
      <c r="BA24" s="23"/>
      <c r="BB24" s="23"/>
      <c r="BC24" s="23"/>
      <c r="BD24" s="23"/>
      <c r="BE24" s="23"/>
      <c r="BF24" s="22"/>
      <c r="BG24" s="23"/>
    </row>
    <row r="25" spans="2:59" ht="23.1" customHeight="1" x14ac:dyDescent="0.25">
      <c r="B25" s="43">
        <v>17</v>
      </c>
      <c r="C25" s="17" t="s">
        <v>791</v>
      </c>
      <c r="D25" s="39"/>
      <c r="E25" s="39">
        <v>1</v>
      </c>
      <c r="F25" s="39"/>
      <c r="G25" s="30"/>
      <c r="H25" s="81" t="s">
        <v>836</v>
      </c>
      <c r="I25" s="39"/>
      <c r="J25" s="22">
        <v>3</v>
      </c>
      <c r="K25" s="39"/>
      <c r="L25" s="39"/>
      <c r="M25" s="39"/>
      <c r="N25" s="23"/>
      <c r="O25" s="6"/>
      <c r="P25" s="6"/>
      <c r="Q25" s="6"/>
      <c r="R25" s="6"/>
      <c r="S25" s="20">
        <v>44145</v>
      </c>
      <c r="T25" s="22">
        <v>1</v>
      </c>
      <c r="U25" s="22"/>
      <c r="V25" s="23"/>
      <c r="W25" s="23"/>
      <c r="X25" s="22">
        <v>1</v>
      </c>
      <c r="Y25" s="22">
        <v>1</v>
      </c>
      <c r="Z25" s="22"/>
      <c r="AA25" s="23"/>
      <c r="AB25" s="23"/>
      <c r="AC25" s="22"/>
      <c r="AD25" s="22"/>
      <c r="AE25" s="6"/>
      <c r="AF25" s="25" t="s">
        <v>188</v>
      </c>
      <c r="AG25" s="19">
        <v>44146</v>
      </c>
      <c r="AH25" s="19">
        <v>44148</v>
      </c>
      <c r="AI25" s="19">
        <v>44148</v>
      </c>
      <c r="AJ25" s="22">
        <v>1</v>
      </c>
      <c r="AK25" s="22"/>
      <c r="AL25" s="22">
        <v>1</v>
      </c>
      <c r="AM25" s="23"/>
      <c r="AN25" s="22"/>
      <c r="AO25" s="22">
        <v>1</v>
      </c>
      <c r="AP25" s="22"/>
      <c r="AQ25" s="23"/>
      <c r="AR25" s="23"/>
      <c r="AS25" s="23"/>
      <c r="AT25" s="23"/>
      <c r="AU25" s="23"/>
      <c r="AV25" s="22"/>
      <c r="AW25" s="22"/>
      <c r="AX25" s="22">
        <v>1</v>
      </c>
      <c r="AY25" s="22"/>
      <c r="AZ25" s="22">
        <v>1</v>
      </c>
      <c r="BA25" s="23"/>
      <c r="BB25" s="23"/>
      <c r="BC25" s="23"/>
      <c r="BD25" s="23"/>
      <c r="BE25" s="23"/>
      <c r="BF25" s="22"/>
      <c r="BG25" s="23"/>
    </row>
    <row r="26" spans="2:59" ht="23.1" customHeight="1" x14ac:dyDescent="0.25">
      <c r="B26" s="43">
        <v>18</v>
      </c>
      <c r="C26" s="17" t="s">
        <v>792</v>
      </c>
      <c r="D26" s="39"/>
      <c r="E26" s="39">
        <v>1</v>
      </c>
      <c r="F26" s="39"/>
      <c r="G26" s="30"/>
      <c r="H26" s="81" t="s">
        <v>837</v>
      </c>
      <c r="I26" s="39"/>
      <c r="J26" s="22">
        <v>3</v>
      </c>
      <c r="K26" s="39"/>
      <c r="L26" s="39"/>
      <c r="M26" s="39"/>
      <c r="N26" s="23"/>
      <c r="O26" s="6"/>
      <c r="P26" s="6"/>
      <c r="Q26" s="6"/>
      <c r="R26" s="6"/>
      <c r="S26" s="20">
        <v>44146</v>
      </c>
      <c r="T26" s="22">
        <v>1</v>
      </c>
      <c r="U26" s="22"/>
      <c r="V26" s="23"/>
      <c r="W26" s="23"/>
      <c r="X26" s="22">
        <v>1</v>
      </c>
      <c r="Y26" s="22">
        <v>1</v>
      </c>
      <c r="Z26" s="22"/>
      <c r="AA26" s="23"/>
      <c r="AB26" s="23"/>
      <c r="AC26" s="22"/>
      <c r="AD26" s="22"/>
      <c r="AE26" s="6"/>
      <c r="AF26" s="25" t="s">
        <v>188</v>
      </c>
      <c r="AG26" s="19">
        <v>44146</v>
      </c>
      <c r="AH26" s="19">
        <v>44147</v>
      </c>
      <c r="AI26" s="19">
        <v>44148</v>
      </c>
      <c r="AJ26" s="22"/>
      <c r="AK26" s="22">
        <v>1</v>
      </c>
      <c r="AL26" s="22">
        <v>1</v>
      </c>
      <c r="AM26" s="23"/>
      <c r="AN26" s="22"/>
      <c r="AO26" s="22">
        <v>1</v>
      </c>
      <c r="AP26" s="22"/>
      <c r="AQ26" s="23"/>
      <c r="AR26" s="23"/>
      <c r="AS26" s="23"/>
      <c r="AT26" s="23"/>
      <c r="AU26" s="23"/>
      <c r="AV26" s="22"/>
      <c r="AW26" s="22"/>
      <c r="AX26" s="22">
        <v>1</v>
      </c>
      <c r="AY26" s="22"/>
      <c r="AZ26" s="22">
        <v>1</v>
      </c>
      <c r="BA26" s="23"/>
      <c r="BB26" s="23"/>
      <c r="BC26" s="23"/>
      <c r="BD26" s="23"/>
      <c r="BE26" s="23"/>
      <c r="BF26" s="22"/>
      <c r="BG26" s="23"/>
    </row>
    <row r="27" spans="2:59" ht="23.1" customHeight="1" x14ac:dyDescent="0.25">
      <c r="B27" s="43">
        <v>19</v>
      </c>
      <c r="C27" s="17" t="s">
        <v>793</v>
      </c>
      <c r="D27" s="39"/>
      <c r="E27" s="39">
        <v>1</v>
      </c>
      <c r="F27" s="39"/>
      <c r="G27" s="30"/>
      <c r="H27" s="81" t="s">
        <v>717</v>
      </c>
      <c r="I27" s="39"/>
      <c r="J27" s="22">
        <v>4</v>
      </c>
      <c r="K27" s="39"/>
      <c r="L27" s="39"/>
      <c r="M27" s="39"/>
      <c r="N27" s="23"/>
      <c r="O27" s="6"/>
      <c r="P27" s="6"/>
      <c r="Q27" s="6"/>
      <c r="R27" s="6"/>
      <c r="S27" s="20">
        <v>44147</v>
      </c>
      <c r="T27" s="22">
        <v>1</v>
      </c>
      <c r="U27" s="22"/>
      <c r="V27" s="23"/>
      <c r="W27" s="23"/>
      <c r="X27" s="22">
        <v>1</v>
      </c>
      <c r="Y27" s="22">
        <v>1</v>
      </c>
      <c r="Z27" s="22"/>
      <c r="AA27" s="23"/>
      <c r="AB27" s="23"/>
      <c r="AC27" s="22"/>
      <c r="AD27" s="22"/>
      <c r="AE27" s="6"/>
      <c r="AF27" s="25" t="s">
        <v>188</v>
      </c>
      <c r="AG27" s="19">
        <v>44147</v>
      </c>
      <c r="AH27" s="19">
        <v>44148</v>
      </c>
      <c r="AI27" s="19">
        <v>44148</v>
      </c>
      <c r="AJ27" s="22">
        <v>1</v>
      </c>
      <c r="AK27" s="22"/>
      <c r="AL27" s="22">
        <v>1</v>
      </c>
      <c r="AM27" s="23"/>
      <c r="AN27" s="22"/>
      <c r="AO27" s="22"/>
      <c r="AP27" s="22">
        <v>1</v>
      </c>
      <c r="AQ27" s="23"/>
      <c r="AR27" s="23"/>
      <c r="AS27" s="23"/>
      <c r="AT27" s="23"/>
      <c r="AU27" s="23"/>
      <c r="AV27" s="22"/>
      <c r="AW27" s="22"/>
      <c r="AX27" s="22"/>
      <c r="AY27" s="22">
        <v>1</v>
      </c>
      <c r="AZ27" s="22">
        <v>1</v>
      </c>
      <c r="BA27" s="23"/>
      <c r="BB27" s="23"/>
      <c r="BC27" s="23"/>
      <c r="BD27" s="23"/>
      <c r="BE27" s="23"/>
      <c r="BF27" s="22"/>
      <c r="BG27" s="23"/>
    </row>
    <row r="28" spans="2:59" ht="23.1" customHeight="1" x14ac:dyDescent="0.25">
      <c r="B28" s="43">
        <v>20</v>
      </c>
      <c r="C28" s="17" t="s">
        <v>794</v>
      </c>
      <c r="D28" s="39"/>
      <c r="E28" s="39">
        <v>1</v>
      </c>
      <c r="F28" s="39"/>
      <c r="G28" s="30"/>
      <c r="H28" s="81" t="s">
        <v>838</v>
      </c>
      <c r="I28" s="39"/>
      <c r="J28" s="22">
        <v>4</v>
      </c>
      <c r="K28" s="39"/>
      <c r="L28" s="39"/>
      <c r="M28" s="39"/>
      <c r="N28" s="23"/>
      <c r="O28" s="6"/>
      <c r="P28" s="6"/>
      <c r="Q28" s="6"/>
      <c r="R28" s="6"/>
      <c r="S28" s="20">
        <v>44147</v>
      </c>
      <c r="T28" s="22">
        <v>1</v>
      </c>
      <c r="U28" s="22"/>
      <c r="V28" s="23"/>
      <c r="W28" s="23"/>
      <c r="X28" s="22">
        <v>1</v>
      </c>
      <c r="Y28" s="22">
        <v>1</v>
      </c>
      <c r="Z28" s="22"/>
      <c r="AA28" s="23"/>
      <c r="AB28" s="23"/>
      <c r="AC28" s="22"/>
      <c r="AD28" s="22"/>
      <c r="AE28" s="6"/>
      <c r="AF28" s="25" t="s">
        <v>188</v>
      </c>
      <c r="AG28" s="19">
        <v>44148</v>
      </c>
      <c r="AH28" s="19">
        <v>44152</v>
      </c>
      <c r="AI28" s="19">
        <v>44152</v>
      </c>
      <c r="AJ28" s="22">
        <v>1</v>
      </c>
      <c r="AK28" s="22"/>
      <c r="AL28" s="22">
        <v>1</v>
      </c>
      <c r="AM28" s="23"/>
      <c r="AN28" s="22"/>
      <c r="AO28" s="22"/>
      <c r="AP28" s="22">
        <v>1</v>
      </c>
      <c r="AQ28" s="23"/>
      <c r="AR28" s="23"/>
      <c r="AS28" s="23"/>
      <c r="AT28" s="23"/>
      <c r="AU28" s="23"/>
      <c r="AV28" s="22"/>
      <c r="AW28" s="22"/>
      <c r="AX28" s="22"/>
      <c r="AY28" s="22">
        <v>1</v>
      </c>
      <c r="AZ28" s="22">
        <v>1</v>
      </c>
      <c r="BA28" s="23"/>
      <c r="BB28" s="23"/>
      <c r="BC28" s="23"/>
      <c r="BD28" s="23"/>
      <c r="BE28" s="23"/>
      <c r="BF28" s="22"/>
      <c r="BG28" s="23"/>
    </row>
    <row r="29" spans="2:59" ht="23.1" customHeight="1" x14ac:dyDescent="0.25">
      <c r="B29" s="43">
        <v>21</v>
      </c>
      <c r="C29" s="17" t="s">
        <v>795</v>
      </c>
      <c r="D29" s="39"/>
      <c r="E29" s="39">
        <v>1</v>
      </c>
      <c r="F29" s="39"/>
      <c r="G29" s="30"/>
      <c r="H29" s="81" t="s">
        <v>839</v>
      </c>
      <c r="I29" s="39"/>
      <c r="J29" s="22">
        <v>1</v>
      </c>
      <c r="K29" s="39"/>
      <c r="L29" s="39"/>
      <c r="M29" s="39"/>
      <c r="N29" s="23"/>
      <c r="O29" s="6"/>
      <c r="P29" s="6"/>
      <c r="Q29" s="6"/>
      <c r="R29" s="6"/>
      <c r="S29" s="20">
        <v>44151</v>
      </c>
      <c r="T29" s="22">
        <v>1</v>
      </c>
      <c r="U29" s="22"/>
      <c r="V29" s="23"/>
      <c r="W29" s="23"/>
      <c r="X29" s="22">
        <v>1</v>
      </c>
      <c r="Y29" s="22">
        <v>1</v>
      </c>
      <c r="Z29" s="22"/>
      <c r="AA29" s="23"/>
      <c r="AB29" s="23"/>
      <c r="AC29" s="22"/>
      <c r="AD29" s="22"/>
      <c r="AE29" s="6"/>
      <c r="AF29" s="25" t="s">
        <v>867</v>
      </c>
      <c r="AG29" s="19">
        <v>44151</v>
      </c>
      <c r="AH29" s="19">
        <v>44161</v>
      </c>
      <c r="AI29" s="19">
        <v>44162</v>
      </c>
      <c r="AJ29" s="22"/>
      <c r="AK29" s="22">
        <v>1</v>
      </c>
      <c r="AL29" s="22">
        <v>1</v>
      </c>
      <c r="AM29" s="23"/>
      <c r="AN29" s="22"/>
      <c r="AO29" s="22"/>
      <c r="AP29" s="22">
        <v>1</v>
      </c>
      <c r="AQ29" s="23"/>
      <c r="AR29" s="23"/>
      <c r="AS29" s="23"/>
      <c r="AT29" s="23"/>
      <c r="AU29" s="23"/>
      <c r="AV29" s="22"/>
      <c r="AW29" s="22"/>
      <c r="AX29" s="22">
        <v>1</v>
      </c>
      <c r="AY29" s="22"/>
      <c r="AZ29" s="22">
        <v>1</v>
      </c>
      <c r="BA29" s="23"/>
      <c r="BB29" s="23"/>
      <c r="BC29" s="23"/>
      <c r="BD29" s="23"/>
      <c r="BE29" s="23"/>
      <c r="BF29" s="22"/>
      <c r="BG29" s="23"/>
    </row>
    <row r="30" spans="2:59" ht="23.1" customHeight="1" x14ac:dyDescent="0.25">
      <c r="B30" s="43">
        <v>22</v>
      </c>
      <c r="C30" s="17" t="s">
        <v>796</v>
      </c>
      <c r="D30" s="39"/>
      <c r="E30" s="39">
        <v>1</v>
      </c>
      <c r="F30" s="39"/>
      <c r="G30" s="30"/>
      <c r="H30" s="81" t="s">
        <v>840</v>
      </c>
      <c r="I30" s="39"/>
      <c r="J30" s="22">
        <v>1</v>
      </c>
      <c r="K30" s="39"/>
      <c r="L30" s="39"/>
      <c r="M30" s="39"/>
      <c r="N30" s="23"/>
      <c r="O30" s="6"/>
      <c r="P30" s="6"/>
      <c r="Q30" s="6"/>
      <c r="R30" s="6"/>
      <c r="S30" s="20">
        <v>44151</v>
      </c>
      <c r="T30" s="22">
        <v>1</v>
      </c>
      <c r="U30" s="22"/>
      <c r="V30" s="23"/>
      <c r="W30" s="23"/>
      <c r="X30" s="22">
        <v>1</v>
      </c>
      <c r="Y30" s="22">
        <v>1</v>
      </c>
      <c r="Z30" s="22"/>
      <c r="AA30" s="23"/>
      <c r="AB30" s="23"/>
      <c r="AC30" s="22"/>
      <c r="AD30" s="22"/>
      <c r="AE30" s="6"/>
      <c r="AF30" s="25" t="s">
        <v>188</v>
      </c>
      <c r="AG30" s="19">
        <v>44151</v>
      </c>
      <c r="AH30" s="19">
        <v>44151</v>
      </c>
      <c r="AI30" s="19">
        <v>44161</v>
      </c>
      <c r="AJ30" s="22">
        <v>1</v>
      </c>
      <c r="AK30" s="22"/>
      <c r="AL30" s="22">
        <v>1</v>
      </c>
      <c r="AM30" s="23"/>
      <c r="AN30" s="22"/>
      <c r="AO30" s="22"/>
      <c r="AP30" s="22">
        <v>1</v>
      </c>
      <c r="AQ30" s="23"/>
      <c r="AR30" s="23"/>
      <c r="AS30" s="23"/>
      <c r="AT30" s="23"/>
      <c r="AU30" s="23"/>
      <c r="AV30" s="22"/>
      <c r="AW30" s="22"/>
      <c r="AX30" s="22">
        <v>1</v>
      </c>
      <c r="AY30" s="22"/>
      <c r="AZ30" s="22">
        <v>1</v>
      </c>
      <c r="BA30" s="23"/>
      <c r="BB30" s="23"/>
      <c r="BC30" s="23"/>
      <c r="BD30" s="23"/>
      <c r="BE30" s="23"/>
      <c r="BF30" s="22"/>
      <c r="BG30" s="23"/>
    </row>
    <row r="31" spans="2:59" ht="23.1" customHeight="1" x14ac:dyDescent="0.25">
      <c r="B31" s="43">
        <v>23</v>
      </c>
      <c r="C31" s="17" t="s">
        <v>797</v>
      </c>
      <c r="D31" s="39"/>
      <c r="E31" s="39">
        <v>1</v>
      </c>
      <c r="F31" s="39"/>
      <c r="G31" s="30"/>
      <c r="H31" s="81" t="s">
        <v>841</v>
      </c>
      <c r="I31" s="39"/>
      <c r="J31" s="22"/>
      <c r="K31" s="39"/>
      <c r="L31" s="39"/>
      <c r="M31" s="39"/>
      <c r="N31" s="23"/>
      <c r="O31" s="6"/>
      <c r="P31" s="6"/>
      <c r="Q31" s="6"/>
      <c r="R31" s="6"/>
      <c r="S31" s="20">
        <v>44151</v>
      </c>
      <c r="T31" s="22">
        <v>1</v>
      </c>
      <c r="U31" s="22"/>
      <c r="V31" s="23"/>
      <c r="W31" s="23"/>
      <c r="X31" s="22">
        <v>1</v>
      </c>
      <c r="Y31" s="22"/>
      <c r="Z31" s="22">
        <v>1</v>
      </c>
      <c r="AA31" s="23"/>
      <c r="AB31" s="23"/>
      <c r="AC31" s="22"/>
      <c r="AD31" s="22"/>
      <c r="AE31" s="6"/>
      <c r="AF31" s="25" t="s">
        <v>188</v>
      </c>
      <c r="AG31" s="19">
        <v>44151</v>
      </c>
      <c r="AH31" s="19"/>
      <c r="AI31" s="19"/>
      <c r="AJ31" s="22"/>
      <c r="AK31" s="22">
        <v>1</v>
      </c>
      <c r="AL31" s="22">
        <v>1</v>
      </c>
      <c r="AM31" s="23"/>
      <c r="AN31" s="22"/>
      <c r="AO31" s="22"/>
      <c r="AP31" s="22">
        <v>1</v>
      </c>
      <c r="AQ31" s="23"/>
      <c r="AR31" s="23"/>
      <c r="AS31" s="23"/>
      <c r="AT31" s="23"/>
      <c r="AU31" s="23"/>
      <c r="AV31" s="22"/>
      <c r="AW31" s="22"/>
      <c r="AX31" s="22">
        <v>1</v>
      </c>
      <c r="AY31" s="22"/>
      <c r="AZ31" s="22">
        <v>1</v>
      </c>
      <c r="BA31" s="23"/>
      <c r="BB31" s="23"/>
      <c r="BC31" s="23"/>
      <c r="BD31" s="23"/>
      <c r="BE31" s="23"/>
      <c r="BF31" s="22"/>
      <c r="BG31" s="23"/>
    </row>
    <row r="32" spans="2:59" ht="23.1" customHeight="1" x14ac:dyDescent="0.25">
      <c r="B32" s="43">
        <v>24</v>
      </c>
      <c r="C32" s="17" t="s">
        <v>798</v>
      </c>
      <c r="D32" s="39"/>
      <c r="E32" s="39">
        <v>1</v>
      </c>
      <c r="F32" s="39"/>
      <c r="G32" s="30"/>
      <c r="H32" s="81" t="s">
        <v>842</v>
      </c>
      <c r="I32" s="39"/>
      <c r="J32" s="22">
        <v>5</v>
      </c>
      <c r="K32" s="39"/>
      <c r="L32" s="39"/>
      <c r="M32" s="39"/>
      <c r="N32" s="23"/>
      <c r="O32" s="6"/>
      <c r="P32" s="6"/>
      <c r="Q32" s="6"/>
      <c r="R32" s="6"/>
      <c r="S32" s="20">
        <v>44151</v>
      </c>
      <c r="T32" s="22">
        <v>1</v>
      </c>
      <c r="U32" s="22"/>
      <c r="V32" s="23"/>
      <c r="W32" s="23"/>
      <c r="X32" s="22">
        <v>1</v>
      </c>
      <c r="Y32" s="22">
        <v>1</v>
      </c>
      <c r="Z32" s="22"/>
      <c r="AA32" s="23"/>
      <c r="AB32" s="23"/>
      <c r="AC32" s="22"/>
      <c r="AD32" s="22"/>
      <c r="AE32" s="6"/>
      <c r="AF32" s="25" t="s">
        <v>188</v>
      </c>
      <c r="AG32" s="19">
        <v>44151</v>
      </c>
      <c r="AH32" s="19">
        <v>44153</v>
      </c>
      <c r="AI32" s="19">
        <v>44153</v>
      </c>
      <c r="AJ32" s="22"/>
      <c r="AK32" s="22">
        <v>1</v>
      </c>
      <c r="AL32" s="22">
        <v>1</v>
      </c>
      <c r="AM32" s="23"/>
      <c r="AN32" s="22"/>
      <c r="AO32" s="22">
        <v>1</v>
      </c>
      <c r="AP32" s="22"/>
      <c r="AQ32" s="23"/>
      <c r="AR32" s="23"/>
      <c r="AS32" s="23"/>
      <c r="AT32" s="23"/>
      <c r="AU32" s="23"/>
      <c r="AV32" s="22"/>
      <c r="AW32" s="22">
        <v>1</v>
      </c>
      <c r="AX32" s="22"/>
      <c r="AY32" s="22"/>
      <c r="AZ32" s="22">
        <v>1</v>
      </c>
      <c r="BA32" s="23"/>
      <c r="BB32" s="23"/>
      <c r="BC32" s="23"/>
      <c r="BD32" s="23"/>
      <c r="BE32" s="23"/>
      <c r="BF32" s="22"/>
      <c r="BG32" s="23"/>
    </row>
    <row r="33" spans="2:59" ht="23.1" customHeight="1" x14ac:dyDescent="0.25">
      <c r="B33" s="43">
        <v>25</v>
      </c>
      <c r="C33" s="17" t="s">
        <v>799</v>
      </c>
      <c r="D33" s="39"/>
      <c r="E33" s="39">
        <v>1</v>
      </c>
      <c r="F33" s="39"/>
      <c r="G33" s="30"/>
      <c r="H33" s="81" t="s">
        <v>843</v>
      </c>
      <c r="I33" s="39"/>
      <c r="J33" s="22">
        <v>11</v>
      </c>
      <c r="K33" s="39"/>
      <c r="L33" s="39"/>
      <c r="M33" s="39"/>
      <c r="N33" s="23"/>
      <c r="O33" s="6"/>
      <c r="P33" s="6"/>
      <c r="Q33" s="6"/>
      <c r="R33" s="6"/>
      <c r="S33" s="20">
        <v>44151</v>
      </c>
      <c r="T33" s="22">
        <v>1</v>
      </c>
      <c r="U33" s="22"/>
      <c r="V33" s="23"/>
      <c r="W33" s="23"/>
      <c r="X33" s="22">
        <v>1</v>
      </c>
      <c r="Y33" s="22">
        <v>1</v>
      </c>
      <c r="Z33" s="22"/>
      <c r="AA33" s="23"/>
      <c r="AB33" s="23"/>
      <c r="AC33" s="22"/>
      <c r="AD33" s="22"/>
      <c r="AE33" s="6"/>
      <c r="AF33" s="25" t="s">
        <v>188</v>
      </c>
      <c r="AG33" s="19">
        <v>44151</v>
      </c>
      <c r="AH33" s="19">
        <v>44155</v>
      </c>
      <c r="AI33" s="19">
        <v>44158</v>
      </c>
      <c r="AJ33" s="22">
        <v>1</v>
      </c>
      <c r="AK33" s="22"/>
      <c r="AL33" s="22">
        <v>1</v>
      </c>
      <c r="AM33" s="23"/>
      <c r="AN33" s="22"/>
      <c r="AO33" s="22"/>
      <c r="AP33" s="22">
        <v>1</v>
      </c>
      <c r="AQ33" s="23"/>
      <c r="AR33" s="23"/>
      <c r="AS33" s="23"/>
      <c r="AT33" s="23"/>
      <c r="AU33" s="23"/>
      <c r="AV33" s="22"/>
      <c r="AW33" s="22"/>
      <c r="AX33" s="22"/>
      <c r="AY33" s="22">
        <v>1</v>
      </c>
      <c r="AZ33" s="22">
        <v>1</v>
      </c>
      <c r="BA33" s="23"/>
      <c r="BB33" s="23"/>
      <c r="BC33" s="23"/>
      <c r="BD33" s="23"/>
      <c r="BE33" s="23"/>
      <c r="BF33" s="22"/>
      <c r="BG33" s="23"/>
    </row>
    <row r="34" spans="2:59" ht="23.1" customHeight="1" x14ac:dyDescent="0.25">
      <c r="B34" s="43">
        <v>26</v>
      </c>
      <c r="C34" s="17" t="s">
        <v>800</v>
      </c>
      <c r="D34" s="39"/>
      <c r="E34" s="39">
        <v>1</v>
      </c>
      <c r="F34" s="39"/>
      <c r="G34" s="30"/>
      <c r="H34" s="81" t="s">
        <v>844</v>
      </c>
      <c r="I34" s="39"/>
      <c r="J34" s="22">
        <v>7</v>
      </c>
      <c r="K34" s="39"/>
      <c r="L34" s="39"/>
      <c r="M34" s="39"/>
      <c r="N34" s="23"/>
      <c r="O34" s="6"/>
      <c r="P34" s="6"/>
      <c r="Q34" s="6"/>
      <c r="R34" s="6"/>
      <c r="S34" s="20">
        <v>44153</v>
      </c>
      <c r="T34" s="22">
        <v>1</v>
      </c>
      <c r="U34" s="22"/>
      <c r="V34" s="23"/>
      <c r="W34" s="23"/>
      <c r="X34" s="22">
        <v>1</v>
      </c>
      <c r="Y34" s="22">
        <v>1</v>
      </c>
      <c r="Z34" s="22"/>
      <c r="AA34" s="23"/>
      <c r="AB34" s="23"/>
      <c r="AC34" s="22"/>
      <c r="AD34" s="22"/>
      <c r="AE34" s="6"/>
      <c r="AF34" s="25" t="s">
        <v>868</v>
      </c>
      <c r="AG34" s="19">
        <v>44153</v>
      </c>
      <c r="AH34" s="19">
        <v>44154</v>
      </c>
      <c r="AI34" s="19">
        <v>44158</v>
      </c>
      <c r="AJ34" s="22">
        <v>1</v>
      </c>
      <c r="AK34" s="22"/>
      <c r="AL34" s="22">
        <v>1</v>
      </c>
      <c r="AM34" s="23"/>
      <c r="AN34" s="22"/>
      <c r="AO34" s="22"/>
      <c r="AP34" s="22">
        <v>1</v>
      </c>
      <c r="AQ34" s="23"/>
      <c r="AR34" s="23"/>
      <c r="AS34" s="23"/>
      <c r="AT34" s="23"/>
      <c r="AU34" s="23"/>
      <c r="AV34" s="22"/>
      <c r="AW34" s="22"/>
      <c r="AX34" s="22">
        <v>1</v>
      </c>
      <c r="AY34" s="22"/>
      <c r="AZ34" s="22">
        <v>1</v>
      </c>
      <c r="BA34" s="23"/>
      <c r="BB34" s="23"/>
      <c r="BC34" s="23"/>
      <c r="BD34" s="23"/>
      <c r="BE34" s="23"/>
      <c r="BF34" s="22"/>
      <c r="BG34" s="23"/>
    </row>
    <row r="35" spans="2:59" ht="23.1" customHeight="1" x14ac:dyDescent="0.25">
      <c r="B35" s="43">
        <v>27</v>
      </c>
      <c r="C35" s="17" t="s">
        <v>801</v>
      </c>
      <c r="D35" s="39"/>
      <c r="E35" s="39">
        <v>1</v>
      </c>
      <c r="F35" s="39"/>
      <c r="G35" s="30"/>
      <c r="H35" s="81" t="s">
        <v>845</v>
      </c>
      <c r="I35" s="39"/>
      <c r="J35" s="22">
        <v>5</v>
      </c>
      <c r="K35" s="39"/>
      <c r="L35" s="39"/>
      <c r="M35" s="39"/>
      <c r="N35" s="23"/>
      <c r="O35" s="6"/>
      <c r="P35" s="6"/>
      <c r="Q35" s="6"/>
      <c r="R35" s="6"/>
      <c r="S35" s="20">
        <v>44153</v>
      </c>
      <c r="T35" s="22">
        <v>1</v>
      </c>
      <c r="U35" s="22"/>
      <c r="V35" s="23"/>
      <c r="W35" s="23"/>
      <c r="X35" s="22">
        <v>1</v>
      </c>
      <c r="Y35" s="22">
        <v>1</v>
      </c>
      <c r="Z35" s="22"/>
      <c r="AA35" s="23"/>
      <c r="AB35" s="23"/>
      <c r="AC35" s="22"/>
      <c r="AD35" s="22"/>
      <c r="AE35" s="6"/>
      <c r="AF35" s="25" t="s">
        <v>869</v>
      </c>
      <c r="AG35" s="19">
        <v>44153</v>
      </c>
      <c r="AH35" s="19">
        <v>44160</v>
      </c>
      <c r="AI35" s="19">
        <v>44160</v>
      </c>
      <c r="AJ35" s="22">
        <v>1</v>
      </c>
      <c r="AK35" s="22"/>
      <c r="AL35" s="22">
        <v>1</v>
      </c>
      <c r="AM35" s="23"/>
      <c r="AN35" s="22"/>
      <c r="AO35" s="22">
        <v>1</v>
      </c>
      <c r="AP35" s="22"/>
      <c r="AQ35" s="23"/>
      <c r="AR35" s="23"/>
      <c r="AS35" s="23"/>
      <c r="AT35" s="23"/>
      <c r="AU35" s="23"/>
      <c r="AV35" s="22"/>
      <c r="AW35" s="22">
        <v>1</v>
      </c>
      <c r="AX35" s="22"/>
      <c r="AY35" s="22"/>
      <c r="AZ35" s="22">
        <v>1</v>
      </c>
      <c r="BA35" s="23"/>
      <c r="BB35" s="23"/>
      <c r="BC35" s="23"/>
      <c r="BD35" s="23"/>
      <c r="BE35" s="23"/>
      <c r="BF35" s="22"/>
      <c r="BG35" s="23"/>
    </row>
    <row r="36" spans="2:59" ht="23.1" customHeight="1" x14ac:dyDescent="0.25">
      <c r="B36" s="43">
        <v>28</v>
      </c>
      <c r="C36" s="17" t="s">
        <v>802</v>
      </c>
      <c r="D36" s="39"/>
      <c r="E36" s="39">
        <v>1</v>
      </c>
      <c r="F36" s="39"/>
      <c r="G36" s="30"/>
      <c r="H36" s="81" t="s">
        <v>846</v>
      </c>
      <c r="I36" s="39"/>
      <c r="J36" s="22">
        <v>2</v>
      </c>
      <c r="K36" s="39"/>
      <c r="L36" s="39"/>
      <c r="M36" s="39"/>
      <c r="N36" s="23"/>
      <c r="O36" s="6"/>
      <c r="P36" s="6"/>
      <c r="Q36" s="6"/>
      <c r="R36" s="6"/>
      <c r="S36" s="20">
        <v>44155</v>
      </c>
      <c r="T36" s="22">
        <v>1</v>
      </c>
      <c r="U36" s="22"/>
      <c r="V36" s="23"/>
      <c r="W36" s="23"/>
      <c r="X36" s="22">
        <v>1</v>
      </c>
      <c r="Y36" s="22">
        <v>1</v>
      </c>
      <c r="Z36" s="22"/>
      <c r="AA36" s="23"/>
      <c r="AB36" s="23"/>
      <c r="AC36" s="22"/>
      <c r="AD36" s="22"/>
      <c r="AE36" s="6"/>
      <c r="AF36" s="25" t="s">
        <v>869</v>
      </c>
      <c r="AG36" s="19">
        <v>44155</v>
      </c>
      <c r="AH36" s="19">
        <v>44161</v>
      </c>
      <c r="AI36" s="19">
        <v>44162</v>
      </c>
      <c r="AJ36" s="22"/>
      <c r="AK36" s="22">
        <v>1</v>
      </c>
      <c r="AL36" s="22">
        <v>1</v>
      </c>
      <c r="AM36" s="23"/>
      <c r="AN36" s="22"/>
      <c r="AO36" s="22"/>
      <c r="AP36" s="22">
        <v>1</v>
      </c>
      <c r="AQ36" s="23"/>
      <c r="AR36" s="23"/>
      <c r="AS36" s="23"/>
      <c r="AT36" s="23"/>
      <c r="AU36" s="23"/>
      <c r="AV36" s="22"/>
      <c r="AW36" s="22"/>
      <c r="AX36" s="22"/>
      <c r="AY36" s="22">
        <v>1</v>
      </c>
      <c r="AZ36" s="22">
        <v>1</v>
      </c>
      <c r="BA36" s="23"/>
      <c r="BB36" s="23"/>
      <c r="BC36" s="23"/>
      <c r="BD36" s="23"/>
      <c r="BE36" s="23"/>
      <c r="BF36" s="22"/>
      <c r="BG36" s="23"/>
    </row>
    <row r="37" spans="2:59" ht="23.1" customHeight="1" x14ac:dyDescent="0.25">
      <c r="B37" s="43">
        <v>29</v>
      </c>
      <c r="C37" s="17" t="s">
        <v>803</v>
      </c>
      <c r="D37" s="39"/>
      <c r="E37" s="39">
        <v>1</v>
      </c>
      <c r="F37" s="39"/>
      <c r="G37" s="30"/>
      <c r="H37" s="81" t="s">
        <v>847</v>
      </c>
      <c r="I37" s="39"/>
      <c r="J37" s="22">
        <v>2</v>
      </c>
      <c r="K37" s="39"/>
      <c r="L37" s="39"/>
      <c r="M37" s="39"/>
      <c r="N37" s="23"/>
      <c r="O37" s="6"/>
      <c r="P37" s="6"/>
      <c r="Q37" s="6"/>
      <c r="R37" s="6"/>
      <c r="S37" s="20">
        <v>44155</v>
      </c>
      <c r="T37" s="22">
        <v>1</v>
      </c>
      <c r="U37" s="22"/>
      <c r="V37" s="23"/>
      <c r="W37" s="23"/>
      <c r="X37" s="22">
        <v>1</v>
      </c>
      <c r="Y37" s="22">
        <v>1</v>
      </c>
      <c r="Z37" s="22"/>
      <c r="AA37" s="23"/>
      <c r="AB37" s="23"/>
      <c r="AC37" s="22"/>
      <c r="AD37" s="22"/>
      <c r="AE37" s="6"/>
      <c r="AF37" s="25" t="s">
        <v>188</v>
      </c>
      <c r="AG37" s="19">
        <v>44155</v>
      </c>
      <c r="AH37" s="19"/>
      <c r="AI37" s="19"/>
      <c r="AJ37" s="22">
        <v>1</v>
      </c>
      <c r="AK37" s="22"/>
      <c r="AL37" s="22">
        <v>1</v>
      </c>
      <c r="AM37" s="23"/>
      <c r="AN37" s="22"/>
      <c r="AO37" s="22"/>
      <c r="AP37" s="22">
        <v>1</v>
      </c>
      <c r="AQ37" s="23"/>
      <c r="AR37" s="23"/>
      <c r="AS37" s="23"/>
      <c r="AT37" s="23"/>
      <c r="AU37" s="23"/>
      <c r="AV37" s="22"/>
      <c r="AW37" s="22"/>
      <c r="AX37" s="22">
        <v>1</v>
      </c>
      <c r="AY37" s="22"/>
      <c r="AZ37" s="22">
        <v>1</v>
      </c>
      <c r="BA37" s="23"/>
      <c r="BB37" s="23"/>
      <c r="BC37" s="23"/>
      <c r="BD37" s="23"/>
      <c r="BE37" s="23"/>
      <c r="BF37" s="22"/>
      <c r="BG37" s="23"/>
    </row>
    <row r="38" spans="2:59" ht="23.1" customHeight="1" x14ac:dyDescent="0.25">
      <c r="B38" s="43">
        <v>30</v>
      </c>
      <c r="C38" s="17" t="s">
        <v>804</v>
      </c>
      <c r="D38" s="39">
        <v>1</v>
      </c>
      <c r="E38" s="39"/>
      <c r="F38" s="39"/>
      <c r="G38" s="30"/>
      <c r="H38" s="81" t="s">
        <v>848</v>
      </c>
      <c r="I38" s="39"/>
      <c r="J38" s="22">
        <v>0</v>
      </c>
      <c r="K38" s="39"/>
      <c r="L38" s="39"/>
      <c r="M38" s="39"/>
      <c r="N38" s="23"/>
      <c r="O38" s="6"/>
      <c r="P38" s="6"/>
      <c r="Q38" s="6"/>
      <c r="R38" s="6"/>
      <c r="S38" s="20">
        <v>44155</v>
      </c>
      <c r="T38" s="22">
        <v>1</v>
      </c>
      <c r="U38" s="22"/>
      <c r="V38" s="23"/>
      <c r="W38" s="27">
        <v>1</v>
      </c>
      <c r="X38" s="22"/>
      <c r="Y38" s="22"/>
      <c r="Z38" s="22"/>
      <c r="AA38" s="23"/>
      <c r="AB38" s="22">
        <v>1</v>
      </c>
      <c r="AC38" s="22"/>
      <c r="AD38" s="22"/>
      <c r="AE38" s="6"/>
      <c r="AF38" s="25" t="s">
        <v>653</v>
      </c>
      <c r="AG38" s="19">
        <v>44155</v>
      </c>
      <c r="AH38" s="19">
        <v>44155</v>
      </c>
      <c r="AI38" s="19">
        <v>44159</v>
      </c>
      <c r="AJ38" s="22"/>
      <c r="AK38" s="22">
        <v>1</v>
      </c>
      <c r="AL38" s="22">
        <v>1</v>
      </c>
      <c r="AM38" s="23"/>
      <c r="AN38" s="22"/>
      <c r="AO38" s="22"/>
      <c r="AP38" s="22">
        <v>1</v>
      </c>
      <c r="AQ38" s="23"/>
      <c r="AR38" s="23"/>
      <c r="AS38" s="23"/>
      <c r="AT38" s="23"/>
      <c r="AU38" s="23"/>
      <c r="AV38" s="22"/>
      <c r="AW38" s="22"/>
      <c r="AX38" s="22"/>
      <c r="AY38" s="22">
        <v>1</v>
      </c>
      <c r="AZ38" s="22">
        <v>1</v>
      </c>
      <c r="BA38" s="23"/>
      <c r="BB38" s="23"/>
      <c r="BC38" s="23"/>
      <c r="BD38" s="23"/>
      <c r="BE38" s="23"/>
      <c r="BF38" s="22"/>
      <c r="BG38" s="23"/>
    </row>
    <row r="39" spans="2:59" ht="23.1" customHeight="1" x14ac:dyDescent="0.25">
      <c r="B39" s="43">
        <v>31</v>
      </c>
      <c r="C39" s="17" t="s">
        <v>805</v>
      </c>
      <c r="D39" s="39">
        <v>1</v>
      </c>
      <c r="E39" s="39"/>
      <c r="F39" s="39"/>
      <c r="G39" s="30"/>
      <c r="H39" s="81" t="s">
        <v>849</v>
      </c>
      <c r="I39" s="39"/>
      <c r="J39" s="22">
        <v>3</v>
      </c>
      <c r="K39" s="39"/>
      <c r="L39" s="39"/>
      <c r="M39" s="39"/>
      <c r="N39" s="23"/>
      <c r="O39" s="6"/>
      <c r="P39" s="6"/>
      <c r="Q39" s="6"/>
      <c r="R39" s="6"/>
      <c r="S39" s="20">
        <v>44155</v>
      </c>
      <c r="T39" s="22">
        <v>1</v>
      </c>
      <c r="U39" s="22"/>
      <c r="V39" s="23"/>
      <c r="W39" s="23"/>
      <c r="X39" s="22">
        <v>1</v>
      </c>
      <c r="Y39" s="22">
        <v>1</v>
      </c>
      <c r="Z39" s="22"/>
      <c r="AA39" s="23"/>
      <c r="AB39" s="23"/>
      <c r="AC39" s="22"/>
      <c r="AD39" s="22"/>
      <c r="AE39" s="6"/>
      <c r="AF39" s="25" t="s">
        <v>387</v>
      </c>
      <c r="AG39" s="19">
        <v>44155</v>
      </c>
      <c r="AH39" s="19">
        <v>44159</v>
      </c>
      <c r="AI39" s="19">
        <v>44159</v>
      </c>
      <c r="AJ39" s="22"/>
      <c r="AK39" s="22">
        <v>1</v>
      </c>
      <c r="AL39" s="22">
        <v>1</v>
      </c>
      <c r="AM39" s="23"/>
      <c r="AN39" s="22"/>
      <c r="AO39" s="22"/>
      <c r="AP39" s="22">
        <v>1</v>
      </c>
      <c r="AQ39" s="23"/>
      <c r="AR39" s="23"/>
      <c r="AS39" s="23"/>
      <c r="AT39" s="23"/>
      <c r="AU39" s="23"/>
      <c r="AV39" s="22"/>
      <c r="AW39" s="22"/>
      <c r="AX39" s="22">
        <v>1</v>
      </c>
      <c r="AY39" s="22"/>
      <c r="AZ39" s="22"/>
      <c r="BA39" s="23"/>
      <c r="BB39" s="23"/>
      <c r="BC39" s="23"/>
      <c r="BD39" s="23"/>
      <c r="BE39" s="22">
        <v>1</v>
      </c>
      <c r="BF39" s="22"/>
      <c r="BG39" s="23"/>
    </row>
    <row r="40" spans="2:59" ht="23.1" customHeight="1" x14ac:dyDescent="0.25">
      <c r="B40" s="43">
        <v>32</v>
      </c>
      <c r="C40" s="17" t="s">
        <v>806</v>
      </c>
      <c r="D40" s="39"/>
      <c r="E40" s="39">
        <v>1</v>
      </c>
      <c r="F40" s="39"/>
      <c r="G40" s="30"/>
      <c r="H40" s="81" t="s">
        <v>850</v>
      </c>
      <c r="I40" s="39"/>
      <c r="J40" s="22">
        <v>4</v>
      </c>
      <c r="K40" s="39"/>
      <c r="L40" s="39"/>
      <c r="M40" s="39"/>
      <c r="N40" s="23"/>
      <c r="O40" s="6"/>
      <c r="P40" s="6"/>
      <c r="Q40" s="6"/>
      <c r="R40" s="6"/>
      <c r="S40" s="20">
        <v>44155</v>
      </c>
      <c r="T40" s="22">
        <v>1</v>
      </c>
      <c r="U40" s="22"/>
      <c r="V40" s="23"/>
      <c r="W40" s="23"/>
      <c r="X40" s="22">
        <v>1</v>
      </c>
      <c r="Y40" s="22">
        <v>1</v>
      </c>
      <c r="Z40" s="22"/>
      <c r="AA40" s="23"/>
      <c r="AB40" s="23"/>
      <c r="AC40" s="22"/>
      <c r="AD40" s="22"/>
      <c r="AE40" s="6"/>
      <c r="AF40" s="25" t="s">
        <v>385</v>
      </c>
      <c r="AG40" s="19">
        <v>44155</v>
      </c>
      <c r="AH40" s="19">
        <v>44160</v>
      </c>
      <c r="AI40" s="19">
        <v>44160</v>
      </c>
      <c r="AJ40" s="22">
        <v>1</v>
      </c>
      <c r="AK40" s="22"/>
      <c r="AL40" s="22">
        <v>1</v>
      </c>
      <c r="AM40" s="23"/>
      <c r="AN40" s="22"/>
      <c r="AO40" s="22"/>
      <c r="AP40" s="22">
        <v>1</v>
      </c>
      <c r="AQ40" s="23"/>
      <c r="AR40" s="23"/>
      <c r="AS40" s="23"/>
      <c r="AT40" s="23"/>
      <c r="AU40" s="23"/>
      <c r="AV40" s="22"/>
      <c r="AW40" s="22"/>
      <c r="AX40" s="22"/>
      <c r="AY40" s="22">
        <v>1</v>
      </c>
      <c r="AZ40" s="22">
        <v>1</v>
      </c>
      <c r="BA40" s="23"/>
      <c r="BB40" s="23"/>
      <c r="BC40" s="23"/>
      <c r="BD40" s="23"/>
      <c r="BE40" s="23"/>
      <c r="BF40" s="22"/>
      <c r="BG40" s="23"/>
    </row>
    <row r="41" spans="2:59" ht="23.1" customHeight="1" x14ac:dyDescent="0.25">
      <c r="B41" s="43">
        <v>33</v>
      </c>
      <c r="C41" s="17" t="s">
        <v>807</v>
      </c>
      <c r="D41" s="39"/>
      <c r="E41" s="39">
        <v>1</v>
      </c>
      <c r="F41" s="39"/>
      <c r="G41" s="30"/>
      <c r="H41" s="81" t="s">
        <v>851</v>
      </c>
      <c r="I41" s="39"/>
      <c r="J41" s="22">
        <v>2</v>
      </c>
      <c r="K41" s="39"/>
      <c r="L41" s="39"/>
      <c r="M41" s="39"/>
      <c r="N41" s="23"/>
      <c r="O41" s="6"/>
      <c r="P41" s="6"/>
      <c r="Q41" s="6"/>
      <c r="R41" s="6"/>
      <c r="S41" s="20">
        <v>44158</v>
      </c>
      <c r="T41" s="22">
        <v>1</v>
      </c>
      <c r="U41" s="22"/>
      <c r="V41" s="23"/>
      <c r="W41" s="23"/>
      <c r="X41" s="22">
        <v>1</v>
      </c>
      <c r="Y41" s="22">
        <v>1</v>
      </c>
      <c r="Z41" s="22"/>
      <c r="AA41" s="23"/>
      <c r="AB41" s="23"/>
      <c r="AC41" s="22"/>
      <c r="AD41" s="22"/>
      <c r="AE41" s="6"/>
      <c r="AF41" s="25" t="s">
        <v>188</v>
      </c>
      <c r="AG41" s="19">
        <v>44158</v>
      </c>
      <c r="AH41" s="19">
        <v>44158</v>
      </c>
      <c r="AI41" s="19">
        <v>44160</v>
      </c>
      <c r="AJ41" s="22">
        <v>1</v>
      </c>
      <c r="AK41" s="22"/>
      <c r="AL41" s="22">
        <v>1</v>
      </c>
      <c r="AM41" s="23"/>
      <c r="AN41" s="22"/>
      <c r="AO41" s="22">
        <v>1</v>
      </c>
      <c r="AP41" s="22"/>
      <c r="AQ41" s="23"/>
      <c r="AR41" s="23"/>
      <c r="AS41" s="23"/>
      <c r="AT41" s="23"/>
      <c r="AU41" s="23"/>
      <c r="AV41" s="22"/>
      <c r="AW41" s="22">
        <v>1</v>
      </c>
      <c r="AX41" s="22"/>
      <c r="AY41" s="22"/>
      <c r="AZ41" s="22">
        <v>1</v>
      </c>
      <c r="BA41" s="23"/>
      <c r="BB41" s="23"/>
      <c r="BC41" s="23"/>
      <c r="BD41" s="23"/>
      <c r="BE41" s="23"/>
      <c r="BF41" s="22"/>
      <c r="BG41" s="23"/>
    </row>
    <row r="42" spans="2:59" ht="23.1" customHeight="1" x14ac:dyDescent="0.25">
      <c r="B42" s="43">
        <v>34</v>
      </c>
      <c r="C42" s="17" t="s">
        <v>808</v>
      </c>
      <c r="D42" s="39"/>
      <c r="E42" s="39">
        <v>1</v>
      </c>
      <c r="F42" s="39"/>
      <c r="G42" s="30"/>
      <c r="H42" s="81" t="s">
        <v>852</v>
      </c>
      <c r="I42" s="39"/>
      <c r="J42" s="22">
        <v>2</v>
      </c>
      <c r="K42" s="39"/>
      <c r="L42" s="39"/>
      <c r="M42" s="39"/>
      <c r="N42" s="23"/>
      <c r="O42" s="6"/>
      <c r="P42" s="6"/>
      <c r="Q42" s="6"/>
      <c r="R42" s="6"/>
      <c r="S42" s="20">
        <v>44158</v>
      </c>
      <c r="T42" s="22">
        <v>1</v>
      </c>
      <c r="U42" s="22"/>
      <c r="V42" s="23"/>
      <c r="W42" s="23"/>
      <c r="X42" s="22">
        <v>1</v>
      </c>
      <c r="Y42" s="22">
        <v>1</v>
      </c>
      <c r="Z42" s="22"/>
      <c r="AA42" s="23"/>
      <c r="AB42" s="23"/>
      <c r="AC42" s="22"/>
      <c r="AD42" s="22"/>
      <c r="AE42" s="6"/>
      <c r="AF42" s="25" t="s">
        <v>188</v>
      </c>
      <c r="AG42" s="19">
        <v>44158</v>
      </c>
      <c r="AH42" s="19">
        <v>44162</v>
      </c>
      <c r="AI42" s="19">
        <v>44162</v>
      </c>
      <c r="AJ42" s="22">
        <v>1</v>
      </c>
      <c r="AK42" s="22"/>
      <c r="AL42" s="22">
        <v>1</v>
      </c>
      <c r="AM42" s="23"/>
      <c r="AN42" s="22"/>
      <c r="AO42" s="22"/>
      <c r="AP42" s="22">
        <v>1</v>
      </c>
      <c r="AQ42" s="23"/>
      <c r="AR42" s="23"/>
      <c r="AS42" s="23"/>
      <c r="AT42" s="23"/>
      <c r="AU42" s="23"/>
      <c r="AV42" s="22"/>
      <c r="AW42" s="22"/>
      <c r="AX42" s="22"/>
      <c r="AY42" s="22">
        <v>1</v>
      </c>
      <c r="AZ42" s="22">
        <v>1</v>
      </c>
      <c r="BA42" s="23"/>
      <c r="BB42" s="23"/>
      <c r="BC42" s="23"/>
      <c r="BD42" s="23"/>
      <c r="BE42" s="23"/>
      <c r="BF42" s="22"/>
      <c r="BG42" s="23"/>
    </row>
    <row r="43" spans="2:59" ht="23.1" customHeight="1" x14ac:dyDescent="0.25">
      <c r="B43" s="43">
        <v>35</v>
      </c>
      <c r="C43" s="17" t="s">
        <v>809</v>
      </c>
      <c r="D43" s="39"/>
      <c r="E43" s="39">
        <v>1</v>
      </c>
      <c r="F43" s="39"/>
      <c r="G43" s="30"/>
      <c r="H43" s="81" t="s">
        <v>853</v>
      </c>
      <c r="I43" s="39"/>
      <c r="J43" s="22"/>
      <c r="K43" s="39"/>
      <c r="L43" s="39"/>
      <c r="M43" s="39"/>
      <c r="N43" s="23"/>
      <c r="O43" s="6"/>
      <c r="P43" s="6"/>
      <c r="Q43" s="6"/>
      <c r="R43" s="6"/>
      <c r="S43" s="20">
        <v>44158</v>
      </c>
      <c r="T43" s="22">
        <v>1</v>
      </c>
      <c r="U43" s="22"/>
      <c r="V43" s="23"/>
      <c r="W43" s="23"/>
      <c r="X43" s="22">
        <v>1</v>
      </c>
      <c r="Y43" s="22"/>
      <c r="Z43" s="22">
        <v>1</v>
      </c>
      <c r="AA43" s="23"/>
      <c r="AB43" s="23"/>
      <c r="AC43" s="22"/>
      <c r="AD43" s="22"/>
      <c r="AE43" s="6"/>
      <c r="AF43" s="25" t="s">
        <v>282</v>
      </c>
      <c r="AG43" s="19">
        <v>44160</v>
      </c>
      <c r="AH43" s="19"/>
      <c r="AI43" s="19"/>
      <c r="AJ43" s="22">
        <v>1</v>
      </c>
      <c r="AK43" s="22"/>
      <c r="AL43" s="22">
        <v>1</v>
      </c>
      <c r="AM43" s="23"/>
      <c r="AN43" s="22"/>
      <c r="AO43" s="22">
        <v>1</v>
      </c>
      <c r="AP43" s="22"/>
      <c r="AQ43" s="23"/>
      <c r="AR43" s="23"/>
      <c r="AS43" s="23"/>
      <c r="AT43" s="23"/>
      <c r="AU43" s="23"/>
      <c r="AV43" s="22"/>
      <c r="AW43" s="22">
        <v>1</v>
      </c>
      <c r="AX43" s="22"/>
      <c r="AY43" s="22"/>
      <c r="AZ43" s="22">
        <v>1</v>
      </c>
      <c r="BA43" s="23"/>
      <c r="BB43" s="23"/>
      <c r="BC43" s="23"/>
      <c r="BD43" s="23"/>
      <c r="BE43" s="23"/>
      <c r="BF43" s="22"/>
      <c r="BG43" s="23"/>
    </row>
    <row r="44" spans="2:59" ht="23.1" customHeight="1" x14ac:dyDescent="0.25">
      <c r="B44" s="43">
        <v>36</v>
      </c>
      <c r="C44" s="17" t="s">
        <v>810</v>
      </c>
      <c r="D44" s="39"/>
      <c r="E44" s="39">
        <v>1</v>
      </c>
      <c r="F44" s="39"/>
      <c r="G44" s="30"/>
      <c r="H44" s="81" t="s">
        <v>854</v>
      </c>
      <c r="I44" s="39"/>
      <c r="J44" s="22"/>
      <c r="K44" s="39"/>
      <c r="L44" s="39"/>
      <c r="M44" s="39"/>
      <c r="N44" s="23"/>
      <c r="O44" s="6"/>
      <c r="P44" s="6"/>
      <c r="Q44" s="6"/>
      <c r="R44" s="6"/>
      <c r="S44" s="20">
        <v>44160</v>
      </c>
      <c r="T44" s="22">
        <v>1</v>
      </c>
      <c r="U44" s="22"/>
      <c r="V44" s="23"/>
      <c r="W44" s="23"/>
      <c r="X44" s="22">
        <v>1</v>
      </c>
      <c r="Y44" s="22"/>
      <c r="Z44" s="22">
        <v>1</v>
      </c>
      <c r="AA44" s="23"/>
      <c r="AB44" s="23"/>
      <c r="AC44" s="22"/>
      <c r="AD44" s="22"/>
      <c r="AE44" s="6"/>
      <c r="AF44" s="25" t="s">
        <v>188</v>
      </c>
      <c r="AG44" s="19">
        <v>44160</v>
      </c>
      <c r="AH44" s="19"/>
      <c r="AI44" s="19"/>
      <c r="AJ44" s="22">
        <v>1</v>
      </c>
      <c r="AK44" s="22"/>
      <c r="AL44" s="22">
        <v>1</v>
      </c>
      <c r="AM44" s="23"/>
      <c r="AN44" s="22"/>
      <c r="AO44" s="22"/>
      <c r="AP44" s="22">
        <v>1</v>
      </c>
      <c r="AQ44" s="23"/>
      <c r="AR44" s="23"/>
      <c r="AS44" s="23"/>
      <c r="AT44" s="23"/>
      <c r="AU44" s="23"/>
      <c r="AV44" s="22"/>
      <c r="AW44" s="22"/>
      <c r="AX44" s="22">
        <v>1</v>
      </c>
      <c r="AY44" s="22"/>
      <c r="AZ44" s="22">
        <v>1</v>
      </c>
      <c r="BA44" s="23"/>
      <c r="BB44" s="23"/>
      <c r="BC44" s="23"/>
      <c r="BD44" s="23"/>
      <c r="BE44" s="23"/>
      <c r="BF44" s="22"/>
      <c r="BG44" s="23"/>
    </row>
    <row r="45" spans="2:59" ht="23.1" customHeight="1" x14ac:dyDescent="0.25">
      <c r="B45" s="43">
        <v>37</v>
      </c>
      <c r="C45" s="17" t="s">
        <v>811</v>
      </c>
      <c r="D45" s="39"/>
      <c r="E45" s="39">
        <v>1</v>
      </c>
      <c r="F45" s="39"/>
      <c r="G45" s="30"/>
      <c r="H45" s="81" t="s">
        <v>855</v>
      </c>
      <c r="I45" s="39"/>
      <c r="J45" s="22"/>
      <c r="K45" s="39"/>
      <c r="L45" s="39"/>
      <c r="M45" s="39"/>
      <c r="N45" s="23"/>
      <c r="O45" s="6"/>
      <c r="P45" s="6"/>
      <c r="Q45" s="6"/>
      <c r="R45" s="6"/>
      <c r="S45" s="20">
        <v>44160</v>
      </c>
      <c r="T45" s="22">
        <v>1</v>
      </c>
      <c r="U45" s="22"/>
      <c r="V45" s="23"/>
      <c r="W45" s="23"/>
      <c r="X45" s="22">
        <v>1</v>
      </c>
      <c r="Y45" s="22"/>
      <c r="Z45" s="22">
        <v>1</v>
      </c>
      <c r="AA45" s="23"/>
      <c r="AB45" s="23"/>
      <c r="AC45" s="22"/>
      <c r="AD45" s="22"/>
      <c r="AE45" s="6"/>
      <c r="AF45" s="25" t="s">
        <v>870</v>
      </c>
      <c r="AG45" s="19">
        <v>44160</v>
      </c>
      <c r="AH45" s="19"/>
      <c r="AI45" s="19"/>
      <c r="AJ45" s="22"/>
      <c r="AK45" s="22">
        <v>1</v>
      </c>
      <c r="AL45" s="22">
        <v>1</v>
      </c>
      <c r="AM45" s="23"/>
      <c r="AN45" s="22"/>
      <c r="AO45" s="22">
        <v>1</v>
      </c>
      <c r="AP45" s="22"/>
      <c r="AQ45" s="23"/>
      <c r="AR45" s="23"/>
      <c r="AS45" s="23"/>
      <c r="AT45" s="23"/>
      <c r="AU45" s="23"/>
      <c r="AV45" s="22"/>
      <c r="AW45" s="22"/>
      <c r="AX45" s="22"/>
      <c r="AY45" s="22">
        <v>1</v>
      </c>
      <c r="AZ45" s="22">
        <v>1</v>
      </c>
      <c r="BA45" s="23"/>
      <c r="BB45" s="23"/>
      <c r="BC45" s="23"/>
      <c r="BD45" s="23"/>
      <c r="BE45" s="23"/>
      <c r="BF45" s="22"/>
      <c r="BG45" s="23"/>
    </row>
    <row r="46" spans="2:59" ht="23.1" customHeight="1" x14ac:dyDescent="0.25">
      <c r="B46" s="43">
        <v>38</v>
      </c>
      <c r="C46" s="17" t="s">
        <v>812</v>
      </c>
      <c r="D46" s="39">
        <v>1</v>
      </c>
      <c r="E46" s="39"/>
      <c r="F46" s="39"/>
      <c r="G46" s="30"/>
      <c r="H46" s="81" t="s">
        <v>856</v>
      </c>
      <c r="I46" s="39"/>
      <c r="J46" s="22"/>
      <c r="K46" s="39"/>
      <c r="L46" s="39"/>
      <c r="M46" s="39"/>
      <c r="N46" s="23"/>
      <c r="O46" s="6"/>
      <c r="P46" s="6"/>
      <c r="Q46" s="6"/>
      <c r="R46" s="6"/>
      <c r="S46" s="20" t="s">
        <v>864</v>
      </c>
      <c r="T46" s="22">
        <v>1</v>
      </c>
      <c r="U46" s="22"/>
      <c r="V46" s="23"/>
      <c r="W46" s="23"/>
      <c r="X46" s="22">
        <v>1</v>
      </c>
      <c r="Y46" s="22"/>
      <c r="Z46" s="22">
        <v>1</v>
      </c>
      <c r="AA46" s="23"/>
      <c r="AB46" s="23"/>
      <c r="AC46" s="22"/>
      <c r="AD46" s="22"/>
      <c r="AE46" s="6"/>
      <c r="AF46" s="25" t="s">
        <v>656</v>
      </c>
      <c r="AG46" s="19">
        <v>44161</v>
      </c>
      <c r="AH46" s="19"/>
      <c r="AI46" s="19"/>
      <c r="AJ46" s="22"/>
      <c r="AK46" s="22">
        <v>1</v>
      </c>
      <c r="AL46" s="22">
        <v>1</v>
      </c>
      <c r="AM46" s="23"/>
      <c r="AN46" s="22"/>
      <c r="AO46" s="22"/>
      <c r="AP46" s="22">
        <v>1</v>
      </c>
      <c r="AQ46" s="23"/>
      <c r="AR46" s="23"/>
      <c r="AS46" s="23"/>
      <c r="AT46" s="23"/>
      <c r="AU46" s="23"/>
      <c r="AV46" s="22"/>
      <c r="AW46" s="22"/>
      <c r="AX46" s="22"/>
      <c r="AY46" s="22">
        <v>1</v>
      </c>
      <c r="AZ46" s="22">
        <v>1</v>
      </c>
      <c r="BA46" s="23"/>
      <c r="BB46" s="23"/>
      <c r="BC46" s="23"/>
      <c r="BD46" s="23"/>
      <c r="BE46" s="23"/>
      <c r="BF46" s="22"/>
      <c r="BG46" s="23"/>
    </row>
    <row r="47" spans="2:59" ht="23.1" customHeight="1" x14ac:dyDescent="0.25">
      <c r="B47" s="43">
        <v>39</v>
      </c>
      <c r="C47" s="17" t="s">
        <v>813</v>
      </c>
      <c r="D47" s="39">
        <v>1</v>
      </c>
      <c r="E47" s="39"/>
      <c r="F47" s="39"/>
      <c r="G47" s="30"/>
      <c r="H47" s="81" t="s">
        <v>857</v>
      </c>
      <c r="I47" s="39"/>
      <c r="J47" s="22"/>
      <c r="K47" s="39"/>
      <c r="L47" s="39"/>
      <c r="M47" s="39"/>
      <c r="N47" s="23"/>
      <c r="O47" s="6"/>
      <c r="P47" s="6"/>
      <c r="Q47" s="6"/>
      <c r="R47" s="6"/>
      <c r="S47" s="20" t="s">
        <v>864</v>
      </c>
      <c r="T47" s="22">
        <v>1</v>
      </c>
      <c r="U47" s="22"/>
      <c r="V47" s="23"/>
      <c r="W47" s="23"/>
      <c r="X47" s="22">
        <v>1</v>
      </c>
      <c r="Y47" s="22"/>
      <c r="Z47" s="22">
        <v>1</v>
      </c>
      <c r="AA47" s="23"/>
      <c r="AB47" s="23"/>
      <c r="AC47" s="22"/>
      <c r="AD47" s="22"/>
      <c r="AE47" s="6"/>
      <c r="AF47" s="25" t="s">
        <v>656</v>
      </c>
      <c r="AG47" s="19">
        <v>44161</v>
      </c>
      <c r="AH47" s="19"/>
      <c r="AI47" s="19"/>
      <c r="AJ47" s="22"/>
      <c r="AK47" s="22">
        <v>1</v>
      </c>
      <c r="AL47" s="22">
        <v>1</v>
      </c>
      <c r="AM47" s="23"/>
      <c r="AN47" s="22"/>
      <c r="AO47" s="22"/>
      <c r="AP47" s="22">
        <v>1</v>
      </c>
      <c r="AQ47" s="23"/>
      <c r="AR47" s="23"/>
      <c r="AS47" s="23"/>
      <c r="AT47" s="23"/>
      <c r="AU47" s="23"/>
      <c r="AV47" s="22"/>
      <c r="AW47" s="22"/>
      <c r="AX47" s="22"/>
      <c r="AY47" s="22">
        <v>1</v>
      </c>
      <c r="AZ47" s="22">
        <v>1</v>
      </c>
      <c r="BA47" s="23"/>
      <c r="BB47" s="23"/>
      <c r="BC47" s="23"/>
      <c r="BD47" s="23"/>
      <c r="BE47" s="23"/>
      <c r="BF47" s="22"/>
      <c r="BG47" s="23"/>
    </row>
    <row r="48" spans="2:59" ht="23.1" customHeight="1" x14ac:dyDescent="0.25">
      <c r="B48" s="43">
        <v>40</v>
      </c>
      <c r="C48" s="17" t="s">
        <v>814</v>
      </c>
      <c r="D48" s="39">
        <v>1</v>
      </c>
      <c r="E48" s="39"/>
      <c r="F48" s="39"/>
      <c r="G48" s="30"/>
      <c r="H48" s="81" t="s">
        <v>858</v>
      </c>
      <c r="I48" s="39"/>
      <c r="J48" s="22"/>
      <c r="K48" s="39"/>
      <c r="L48" s="39"/>
      <c r="M48" s="39"/>
      <c r="N48" s="23"/>
      <c r="O48" s="6"/>
      <c r="P48" s="6"/>
      <c r="Q48" s="6"/>
      <c r="R48" s="6"/>
      <c r="S48" s="20" t="s">
        <v>864</v>
      </c>
      <c r="T48" s="22">
        <v>1</v>
      </c>
      <c r="U48" s="22"/>
      <c r="V48" s="23"/>
      <c r="W48" s="23"/>
      <c r="X48" s="22">
        <v>1</v>
      </c>
      <c r="Y48" s="22"/>
      <c r="Z48" s="22">
        <v>1</v>
      </c>
      <c r="AA48" s="23"/>
      <c r="AB48" s="23"/>
      <c r="AC48" s="22"/>
      <c r="AD48" s="22"/>
      <c r="AE48" s="6"/>
      <c r="AF48" s="25" t="s">
        <v>871</v>
      </c>
      <c r="AG48" s="19">
        <v>44161</v>
      </c>
      <c r="AH48" s="19"/>
      <c r="AI48" s="19"/>
      <c r="AJ48" s="22"/>
      <c r="AK48" s="22">
        <v>1</v>
      </c>
      <c r="AL48" s="22">
        <v>1</v>
      </c>
      <c r="AM48" s="23"/>
      <c r="AN48" s="22"/>
      <c r="AO48" s="22"/>
      <c r="AP48" s="22">
        <v>1</v>
      </c>
      <c r="AQ48" s="23"/>
      <c r="AR48" s="23"/>
      <c r="AS48" s="23"/>
      <c r="AT48" s="23"/>
      <c r="AU48" s="23"/>
      <c r="AV48" s="22"/>
      <c r="AW48" s="22"/>
      <c r="AX48" s="22"/>
      <c r="AY48" s="22">
        <v>1</v>
      </c>
      <c r="AZ48" s="22">
        <v>1</v>
      </c>
      <c r="BA48" s="23"/>
      <c r="BB48" s="23"/>
      <c r="BC48" s="23"/>
      <c r="BD48" s="23"/>
      <c r="BE48" s="23"/>
      <c r="BF48" s="22"/>
      <c r="BG48" s="23"/>
    </row>
    <row r="49" spans="2:59" ht="23.1" customHeight="1" x14ac:dyDescent="0.25">
      <c r="B49" s="43">
        <v>41</v>
      </c>
      <c r="C49" s="17" t="s">
        <v>815</v>
      </c>
      <c r="D49" s="39"/>
      <c r="E49" s="39">
        <v>1</v>
      </c>
      <c r="F49" s="39"/>
      <c r="G49" s="30"/>
      <c r="H49" s="81" t="s">
        <v>859</v>
      </c>
      <c r="I49" s="22">
        <v>1</v>
      </c>
      <c r="J49" s="22"/>
      <c r="K49" s="39"/>
      <c r="L49" s="39"/>
      <c r="M49" s="39"/>
      <c r="N49" s="23"/>
      <c r="O49" s="6"/>
      <c r="P49" s="6"/>
      <c r="Q49" s="6"/>
      <c r="R49" s="6"/>
      <c r="S49" s="20">
        <v>44162</v>
      </c>
      <c r="T49" s="22">
        <v>1</v>
      </c>
      <c r="U49" s="22"/>
      <c r="V49" s="23"/>
      <c r="W49" s="23"/>
      <c r="X49" s="22">
        <v>1</v>
      </c>
      <c r="Y49" s="22">
        <v>1</v>
      </c>
      <c r="Z49" s="22"/>
      <c r="AA49" s="23"/>
      <c r="AB49" s="23"/>
      <c r="AC49" s="22"/>
      <c r="AD49" s="22"/>
      <c r="AE49" s="6"/>
      <c r="AF49" s="25" t="s">
        <v>653</v>
      </c>
      <c r="AG49" s="19">
        <v>44162</v>
      </c>
      <c r="AH49" s="19">
        <v>44162</v>
      </c>
      <c r="AI49" s="19">
        <v>44162</v>
      </c>
      <c r="AJ49" s="22">
        <v>1</v>
      </c>
      <c r="AK49" s="22"/>
      <c r="AL49" s="22">
        <v>1</v>
      </c>
      <c r="AM49" s="23"/>
      <c r="AN49" s="22"/>
      <c r="AO49" s="22">
        <v>1</v>
      </c>
      <c r="AP49" s="22"/>
      <c r="AQ49" s="23"/>
      <c r="AR49" s="23"/>
      <c r="AS49" s="23"/>
      <c r="AT49" s="23"/>
      <c r="AU49" s="23"/>
      <c r="AV49" s="22"/>
      <c r="AW49" s="22">
        <v>1</v>
      </c>
      <c r="AX49" s="22"/>
      <c r="AY49" s="22"/>
      <c r="AZ49" s="22">
        <v>1</v>
      </c>
      <c r="BA49" s="23"/>
      <c r="BB49" s="23"/>
      <c r="BC49" s="23"/>
      <c r="BD49" s="23"/>
      <c r="BE49" s="23"/>
      <c r="BF49" s="22"/>
      <c r="BG49" s="23"/>
    </row>
    <row r="50" spans="2:59" ht="23.1" customHeight="1" x14ac:dyDescent="0.25">
      <c r="B50" s="43">
        <v>42</v>
      </c>
      <c r="C50" s="17" t="s">
        <v>816</v>
      </c>
      <c r="D50" s="39">
        <v>1</v>
      </c>
      <c r="E50" s="39"/>
      <c r="F50" s="39"/>
      <c r="G50" s="30"/>
      <c r="H50" s="81" t="s">
        <v>860</v>
      </c>
      <c r="I50" s="39"/>
      <c r="J50" s="22"/>
      <c r="K50" s="39"/>
      <c r="L50" s="39"/>
      <c r="M50" s="39"/>
      <c r="N50" s="23"/>
      <c r="O50" s="6"/>
      <c r="P50" s="6"/>
      <c r="Q50" s="6"/>
      <c r="R50" s="6"/>
      <c r="S50" s="20">
        <v>44162</v>
      </c>
      <c r="T50" s="22">
        <v>1</v>
      </c>
      <c r="U50" s="22"/>
      <c r="V50" s="23"/>
      <c r="W50" s="23"/>
      <c r="X50" s="22">
        <v>1</v>
      </c>
      <c r="Y50" s="22"/>
      <c r="Z50" s="22">
        <v>1</v>
      </c>
      <c r="AA50" s="23"/>
      <c r="AB50" s="23"/>
      <c r="AC50" s="22"/>
      <c r="AD50" s="22"/>
      <c r="AE50" s="6"/>
      <c r="AF50" s="25" t="s">
        <v>653</v>
      </c>
      <c r="AG50" s="19">
        <v>44162</v>
      </c>
      <c r="AH50" s="19"/>
      <c r="AI50" s="19"/>
      <c r="AJ50" s="22"/>
      <c r="AK50" s="22">
        <v>1</v>
      </c>
      <c r="AL50" s="22">
        <v>1</v>
      </c>
      <c r="AM50" s="23"/>
      <c r="AN50" s="22"/>
      <c r="AO50" s="22"/>
      <c r="AP50" s="22">
        <v>1</v>
      </c>
      <c r="AQ50" s="23"/>
      <c r="AR50" s="23"/>
      <c r="AS50" s="23"/>
      <c r="AT50" s="23"/>
      <c r="AU50" s="23"/>
      <c r="AV50" s="22"/>
      <c r="AW50" s="22"/>
      <c r="AX50" s="22"/>
      <c r="AY50" s="22">
        <v>1</v>
      </c>
      <c r="AZ50" s="22">
        <v>1</v>
      </c>
      <c r="BA50" s="23"/>
      <c r="BB50" s="23"/>
      <c r="BC50" s="23"/>
      <c r="BD50" s="23"/>
      <c r="BE50" s="23"/>
      <c r="BF50" s="22"/>
      <c r="BG50" s="23"/>
    </row>
    <row r="51" spans="2:59" ht="23.1" customHeight="1" x14ac:dyDescent="0.25">
      <c r="B51" s="43">
        <v>43</v>
      </c>
      <c r="C51" s="17" t="s">
        <v>817</v>
      </c>
      <c r="D51" s="39">
        <v>1</v>
      </c>
      <c r="E51" s="39"/>
      <c r="F51" s="39"/>
      <c r="G51" s="30"/>
      <c r="H51" s="81" t="s">
        <v>861</v>
      </c>
      <c r="I51" s="39"/>
      <c r="J51" s="22"/>
      <c r="K51" s="39"/>
      <c r="L51" s="39"/>
      <c r="M51" s="39"/>
      <c r="N51" s="23"/>
      <c r="O51" s="6"/>
      <c r="P51" s="6"/>
      <c r="Q51" s="6"/>
      <c r="R51" s="6"/>
      <c r="S51" s="20">
        <v>44162</v>
      </c>
      <c r="T51" s="22">
        <v>1</v>
      </c>
      <c r="U51" s="22"/>
      <c r="V51" s="23"/>
      <c r="W51" s="23"/>
      <c r="X51" s="22">
        <v>1</v>
      </c>
      <c r="Y51" s="22"/>
      <c r="Z51" s="22">
        <v>1</v>
      </c>
      <c r="AA51" s="23"/>
      <c r="AB51" s="23"/>
      <c r="AC51" s="22"/>
      <c r="AD51" s="22"/>
      <c r="AE51" s="6"/>
      <c r="AF51" s="25" t="s">
        <v>653</v>
      </c>
      <c r="AG51" s="19">
        <v>44162</v>
      </c>
      <c r="AH51" s="19"/>
      <c r="AI51" s="19"/>
      <c r="AJ51" s="22"/>
      <c r="AK51" s="22">
        <v>1</v>
      </c>
      <c r="AL51" s="22">
        <v>1</v>
      </c>
      <c r="AM51" s="23"/>
      <c r="AN51" s="22"/>
      <c r="AO51" s="22"/>
      <c r="AP51" s="22">
        <v>1</v>
      </c>
      <c r="AQ51" s="23"/>
      <c r="AR51" s="23"/>
      <c r="AS51" s="23"/>
      <c r="AT51" s="23"/>
      <c r="AU51" s="23"/>
      <c r="AV51" s="22"/>
      <c r="AW51" s="22"/>
      <c r="AX51" s="22"/>
      <c r="AY51" s="22">
        <v>1</v>
      </c>
      <c r="AZ51" s="22">
        <v>1</v>
      </c>
      <c r="BA51" s="23"/>
      <c r="BB51" s="23"/>
      <c r="BC51" s="23"/>
      <c r="BD51" s="23"/>
      <c r="BE51" s="23"/>
      <c r="BF51" s="22"/>
      <c r="BG51" s="23"/>
    </row>
    <row r="52" spans="2:59" ht="23.1" customHeight="1" x14ac:dyDescent="0.25">
      <c r="B52" s="43">
        <v>44</v>
      </c>
      <c r="C52" s="17" t="s">
        <v>818</v>
      </c>
      <c r="D52" s="39"/>
      <c r="E52" s="39">
        <v>1</v>
      </c>
      <c r="F52" s="39"/>
      <c r="G52" s="30"/>
      <c r="H52" s="81" t="s">
        <v>862</v>
      </c>
      <c r="I52" s="39"/>
      <c r="J52" s="22"/>
      <c r="K52" s="39"/>
      <c r="L52" s="39"/>
      <c r="M52" s="39"/>
      <c r="N52" s="23"/>
      <c r="O52" s="6"/>
      <c r="P52" s="6"/>
      <c r="Q52" s="6"/>
      <c r="R52" s="6"/>
      <c r="S52" s="20">
        <v>44165</v>
      </c>
      <c r="T52" s="22">
        <v>1</v>
      </c>
      <c r="U52" s="22"/>
      <c r="V52" s="23"/>
      <c r="W52" s="23"/>
      <c r="X52" s="22">
        <v>1</v>
      </c>
      <c r="Y52" s="22"/>
      <c r="Z52" s="22">
        <v>1</v>
      </c>
      <c r="AA52" s="23"/>
      <c r="AB52" s="23"/>
      <c r="AC52" s="22"/>
      <c r="AD52" s="22"/>
      <c r="AE52" s="6"/>
      <c r="AF52" s="25" t="s">
        <v>188</v>
      </c>
      <c r="AG52" s="19">
        <v>44165</v>
      </c>
      <c r="AH52" s="19"/>
      <c r="AI52" s="19"/>
      <c r="AJ52" s="22"/>
      <c r="AK52" s="22">
        <v>1</v>
      </c>
      <c r="AL52" s="22">
        <v>1</v>
      </c>
      <c r="AM52" s="23"/>
      <c r="AN52" s="22"/>
      <c r="AO52" s="22"/>
      <c r="AP52" s="22">
        <v>1</v>
      </c>
      <c r="AQ52" s="23"/>
      <c r="AR52" s="23"/>
      <c r="AS52" s="23"/>
      <c r="AT52" s="23"/>
      <c r="AU52" s="23"/>
      <c r="AV52" s="22"/>
      <c r="AW52" s="22"/>
      <c r="AX52" s="22"/>
      <c r="AY52" s="22">
        <v>1</v>
      </c>
      <c r="AZ52" s="22">
        <v>1</v>
      </c>
      <c r="BA52" s="23"/>
      <c r="BB52" s="23"/>
      <c r="BC52" s="23"/>
      <c r="BD52" s="23"/>
      <c r="BE52" s="23"/>
      <c r="BF52" s="22"/>
      <c r="BG52" s="23"/>
    </row>
    <row r="53" spans="2:59" ht="23.1" customHeight="1" x14ac:dyDescent="0.25">
      <c r="B53" s="43">
        <v>45</v>
      </c>
      <c r="C53" s="17" t="s">
        <v>819</v>
      </c>
      <c r="D53" s="39"/>
      <c r="E53" s="39">
        <v>1</v>
      </c>
      <c r="F53" s="39"/>
      <c r="G53" s="30"/>
      <c r="H53" s="81" t="s">
        <v>863</v>
      </c>
      <c r="I53" s="39"/>
      <c r="J53" s="22"/>
      <c r="K53" s="39"/>
      <c r="L53" s="39"/>
      <c r="M53" s="39"/>
      <c r="N53" s="23"/>
      <c r="O53" s="6"/>
      <c r="P53" s="6"/>
      <c r="Q53" s="6"/>
      <c r="R53" s="6"/>
      <c r="S53" s="20">
        <v>44165</v>
      </c>
      <c r="T53" s="22">
        <v>1</v>
      </c>
      <c r="U53" s="22"/>
      <c r="V53" s="23"/>
      <c r="W53" s="23"/>
      <c r="X53" s="22">
        <v>1</v>
      </c>
      <c r="Y53" s="22"/>
      <c r="Z53" s="22">
        <v>1</v>
      </c>
      <c r="AA53" s="23"/>
      <c r="AB53" s="23"/>
      <c r="AC53" s="22"/>
      <c r="AD53" s="22"/>
      <c r="AE53" s="6"/>
      <c r="AF53" s="25" t="s">
        <v>188</v>
      </c>
      <c r="AG53" s="19">
        <v>44165</v>
      </c>
      <c r="AH53" s="19"/>
      <c r="AI53" s="19"/>
      <c r="AJ53" s="22">
        <v>1</v>
      </c>
      <c r="AK53" s="22"/>
      <c r="AL53" s="22">
        <v>1</v>
      </c>
      <c r="AM53" s="23"/>
      <c r="AN53" s="22"/>
      <c r="AO53" s="22"/>
      <c r="AP53" s="22">
        <v>1</v>
      </c>
      <c r="AQ53" s="23"/>
      <c r="AR53" s="23"/>
      <c r="AS53" s="23"/>
      <c r="AT53" s="23"/>
      <c r="AU53" s="23"/>
      <c r="AV53" s="22"/>
      <c r="AW53" s="22"/>
      <c r="AX53" s="22">
        <v>1</v>
      </c>
      <c r="AY53" s="22"/>
      <c r="AZ53" s="22">
        <v>1</v>
      </c>
      <c r="BA53" s="23"/>
      <c r="BB53" s="23"/>
      <c r="BC53" s="23"/>
      <c r="BD53" s="23"/>
      <c r="BE53" s="23"/>
      <c r="BF53" s="22"/>
      <c r="BG53" s="23"/>
    </row>
    <row r="54" spans="2:59" ht="26.25" customHeight="1" x14ac:dyDescent="0.25">
      <c r="B54" s="98" t="s">
        <v>73</v>
      </c>
      <c r="C54" s="98"/>
      <c r="D54" s="72">
        <f>SUM(D9:D53)</f>
        <v>9</v>
      </c>
      <c r="E54" s="72">
        <f>SUM(E9:E53)</f>
        <v>36</v>
      </c>
      <c r="F54" s="72">
        <f>SUM(F9:F53)</f>
        <v>0</v>
      </c>
      <c r="G54" s="72">
        <f>SUM(G9:G53)</f>
        <v>0</v>
      </c>
      <c r="H54" s="11"/>
      <c r="I54" s="72">
        <f t="shared" ref="I54:R54" si="0">SUM(I9:I53)</f>
        <v>1</v>
      </c>
      <c r="J54" s="72">
        <f t="shared" si="0"/>
        <v>116</v>
      </c>
      <c r="K54" s="72">
        <f t="shared" si="0"/>
        <v>0</v>
      </c>
      <c r="L54" s="72">
        <f t="shared" si="0"/>
        <v>0</v>
      </c>
      <c r="M54" s="72">
        <f t="shared" si="0"/>
        <v>0</v>
      </c>
      <c r="N54" s="72">
        <f t="shared" si="0"/>
        <v>0</v>
      </c>
      <c r="O54" s="72">
        <f t="shared" si="0"/>
        <v>0</v>
      </c>
      <c r="P54" s="72">
        <f t="shared" si="0"/>
        <v>0</v>
      </c>
      <c r="Q54" s="72">
        <f t="shared" si="0"/>
        <v>0</v>
      </c>
      <c r="R54" s="72">
        <f t="shared" si="0"/>
        <v>0</v>
      </c>
      <c r="S54" s="11"/>
      <c r="T54" s="72">
        <f t="shared" ref="T54:AD54" si="1">SUM(T9:T53)</f>
        <v>45</v>
      </c>
      <c r="U54" s="72">
        <f t="shared" si="1"/>
        <v>0</v>
      </c>
      <c r="V54" s="72">
        <f t="shared" si="1"/>
        <v>0</v>
      </c>
      <c r="W54" s="72">
        <f t="shared" si="1"/>
        <v>1</v>
      </c>
      <c r="X54" s="72">
        <f t="shared" si="1"/>
        <v>44</v>
      </c>
      <c r="Y54" s="72">
        <f t="shared" si="1"/>
        <v>32</v>
      </c>
      <c r="Z54" s="72">
        <f t="shared" si="1"/>
        <v>12</v>
      </c>
      <c r="AA54" s="72">
        <f t="shared" si="1"/>
        <v>0</v>
      </c>
      <c r="AB54" s="72">
        <f t="shared" si="1"/>
        <v>1</v>
      </c>
      <c r="AC54" s="72">
        <f t="shared" si="1"/>
        <v>0</v>
      </c>
      <c r="AD54" s="72">
        <f t="shared" si="1"/>
        <v>0</v>
      </c>
      <c r="AE54" s="11"/>
      <c r="AF54" s="11"/>
      <c r="AG54" s="11"/>
      <c r="AH54" s="11"/>
      <c r="AI54" s="11"/>
      <c r="AJ54" s="72">
        <f t="shared" ref="AJ54:BG54" si="2">SUM(AJ9:AJ53)</f>
        <v>20</v>
      </c>
      <c r="AK54" s="72">
        <f t="shared" si="2"/>
        <v>25</v>
      </c>
      <c r="AL54" s="72">
        <f t="shared" si="2"/>
        <v>45</v>
      </c>
      <c r="AM54" s="72">
        <f t="shared" si="2"/>
        <v>0</v>
      </c>
      <c r="AN54" s="72">
        <f t="shared" si="2"/>
        <v>2</v>
      </c>
      <c r="AO54" s="72">
        <f t="shared" si="2"/>
        <v>13</v>
      </c>
      <c r="AP54" s="72">
        <f t="shared" si="2"/>
        <v>30</v>
      </c>
      <c r="AQ54" s="72">
        <f t="shared" si="2"/>
        <v>0</v>
      </c>
      <c r="AR54" s="72">
        <f t="shared" si="2"/>
        <v>0</v>
      </c>
      <c r="AS54" s="72">
        <f t="shared" si="2"/>
        <v>0</v>
      </c>
      <c r="AT54" s="72">
        <f t="shared" si="2"/>
        <v>0</v>
      </c>
      <c r="AU54" s="72">
        <f t="shared" si="2"/>
        <v>0</v>
      </c>
      <c r="AV54" s="72">
        <f t="shared" si="2"/>
        <v>0</v>
      </c>
      <c r="AW54" s="72">
        <f t="shared" si="2"/>
        <v>8</v>
      </c>
      <c r="AX54" s="72">
        <f t="shared" si="2"/>
        <v>20</v>
      </c>
      <c r="AY54" s="72">
        <f t="shared" si="2"/>
        <v>17</v>
      </c>
      <c r="AZ54" s="72">
        <f t="shared" si="2"/>
        <v>43</v>
      </c>
      <c r="BA54" s="72">
        <f t="shared" si="2"/>
        <v>0</v>
      </c>
      <c r="BB54" s="72">
        <f t="shared" si="2"/>
        <v>0</v>
      </c>
      <c r="BC54" s="72">
        <f t="shared" si="2"/>
        <v>0</v>
      </c>
      <c r="BD54" s="72">
        <f t="shared" si="2"/>
        <v>0</v>
      </c>
      <c r="BE54" s="72">
        <f t="shared" si="2"/>
        <v>2</v>
      </c>
      <c r="BF54" s="72">
        <f t="shared" si="2"/>
        <v>0</v>
      </c>
      <c r="BG54" s="72">
        <f t="shared" si="2"/>
        <v>0</v>
      </c>
    </row>
    <row r="55" spans="2:59" ht="23.1" customHeight="1" x14ac:dyDescent="0.25"/>
    <row r="56" spans="2:59" ht="23.1" customHeight="1" x14ac:dyDescent="0.25"/>
    <row r="57" spans="2:59" ht="23.1" customHeight="1" x14ac:dyDescent="0.25"/>
    <row r="58" spans="2:59"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54:C54"/>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35"/>
  <sheetViews>
    <sheetView showGridLines="0" workbookViewId="0">
      <selection activeCell="B32" sqref="B32"/>
    </sheetView>
  </sheetViews>
  <sheetFormatPr baseColWidth="10" defaultRowHeight="15" x14ac:dyDescent="0.25"/>
  <cols>
    <col min="1" max="1" width="3" style="5" customWidth="1"/>
    <col min="2" max="2" width="4.28515625" style="5" customWidth="1"/>
    <col min="3" max="3" width="13" style="5" customWidth="1"/>
    <col min="4" max="4" width="4.5703125" style="5" customWidth="1"/>
    <col min="5" max="6" width="4.7109375" style="5" customWidth="1"/>
    <col min="7" max="7" width="5" style="5" customWidth="1"/>
    <col min="8" max="8" width="38"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0.710937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6" t="s">
        <v>122</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s="7" customFormat="1" ht="23.1" customHeight="1" x14ac:dyDescent="0.25">
      <c r="B9" s="65">
        <v>1</v>
      </c>
      <c r="C9" s="61" t="s">
        <v>875</v>
      </c>
      <c r="D9" s="96"/>
      <c r="E9" s="96">
        <v>1</v>
      </c>
      <c r="F9" s="96"/>
      <c r="G9" s="62"/>
      <c r="H9" s="97" t="s">
        <v>897</v>
      </c>
      <c r="I9" s="96"/>
      <c r="J9" s="65">
        <v>5</v>
      </c>
      <c r="K9" s="96"/>
      <c r="L9" s="96"/>
      <c r="M9" s="96"/>
      <c r="N9" s="66"/>
      <c r="O9" s="64"/>
      <c r="P9" s="64"/>
      <c r="Q9" s="64"/>
      <c r="R9" s="64"/>
      <c r="S9" s="67">
        <v>44166</v>
      </c>
      <c r="T9" s="65">
        <v>1</v>
      </c>
      <c r="U9" s="65"/>
      <c r="V9" s="66"/>
      <c r="W9" s="66"/>
      <c r="X9" s="65">
        <v>1</v>
      </c>
      <c r="Y9" s="65">
        <v>1</v>
      </c>
      <c r="Z9" s="65"/>
      <c r="AA9" s="66"/>
      <c r="AB9" s="66"/>
      <c r="AC9" s="65"/>
      <c r="AD9" s="65"/>
      <c r="AE9" s="65"/>
      <c r="AF9" s="68" t="s">
        <v>188</v>
      </c>
      <c r="AG9" s="69">
        <v>44167</v>
      </c>
      <c r="AH9" s="69">
        <v>44168</v>
      </c>
      <c r="AI9" s="69">
        <v>44169</v>
      </c>
      <c r="AJ9" s="65"/>
      <c r="AK9" s="65">
        <v>1</v>
      </c>
      <c r="AL9" s="65">
        <v>1</v>
      </c>
      <c r="AM9" s="66"/>
      <c r="AN9" s="65"/>
      <c r="AO9" s="65"/>
      <c r="AP9" s="65">
        <v>1</v>
      </c>
      <c r="AQ9" s="66"/>
      <c r="AR9" s="66"/>
      <c r="AS9" s="66"/>
      <c r="AT9" s="66"/>
      <c r="AU9" s="66"/>
      <c r="AV9" s="65"/>
      <c r="AW9" s="65"/>
      <c r="AX9" s="65"/>
      <c r="AY9" s="65">
        <v>1</v>
      </c>
      <c r="AZ9" s="65">
        <v>1</v>
      </c>
      <c r="BA9" s="66"/>
      <c r="BB9" s="66"/>
      <c r="BC9" s="66"/>
      <c r="BD9" s="66"/>
      <c r="BE9" s="66"/>
      <c r="BF9" s="65"/>
      <c r="BG9" s="66"/>
    </row>
    <row r="10" spans="2:112" ht="23.1" customHeight="1" x14ac:dyDescent="0.25">
      <c r="B10" s="47">
        <v>2</v>
      </c>
      <c r="C10" s="17" t="s">
        <v>876</v>
      </c>
      <c r="D10" s="39"/>
      <c r="E10" s="39">
        <v>1</v>
      </c>
      <c r="F10" s="39"/>
      <c r="G10" s="30"/>
      <c r="H10" s="81" t="s">
        <v>898</v>
      </c>
      <c r="I10" s="96"/>
      <c r="J10" s="65">
        <v>8</v>
      </c>
      <c r="K10" s="96"/>
      <c r="L10" s="96"/>
      <c r="M10" s="96"/>
      <c r="N10" s="30"/>
      <c r="O10" s="30"/>
      <c r="P10" s="30"/>
      <c r="Q10" s="30"/>
      <c r="R10" s="30"/>
      <c r="S10" s="20">
        <v>44167</v>
      </c>
      <c r="T10" s="22">
        <v>1</v>
      </c>
      <c r="U10" s="22"/>
      <c r="V10" s="23"/>
      <c r="W10" s="23"/>
      <c r="X10" s="22">
        <v>1</v>
      </c>
      <c r="Y10" s="22">
        <v>1</v>
      </c>
      <c r="Z10" s="22"/>
      <c r="AA10" s="23"/>
      <c r="AB10" s="23"/>
      <c r="AC10" s="22"/>
      <c r="AD10" s="22"/>
      <c r="AE10" s="22"/>
      <c r="AF10" s="25" t="s">
        <v>867</v>
      </c>
      <c r="AG10" s="19">
        <v>44168</v>
      </c>
      <c r="AH10" s="19">
        <v>44168</v>
      </c>
      <c r="AI10" s="19">
        <v>44168</v>
      </c>
      <c r="AJ10" s="22">
        <v>1</v>
      </c>
      <c r="AK10" s="22"/>
      <c r="AL10" s="22">
        <v>1</v>
      </c>
      <c r="AM10" s="23"/>
      <c r="AN10" s="22"/>
      <c r="AO10" s="22"/>
      <c r="AP10" s="22">
        <v>1</v>
      </c>
      <c r="AQ10" s="23"/>
      <c r="AR10" s="23"/>
      <c r="AS10" s="23"/>
      <c r="AT10" s="23"/>
      <c r="AU10" s="23"/>
      <c r="AV10" s="22"/>
      <c r="AW10" s="22"/>
      <c r="AX10" s="22"/>
      <c r="AY10" s="22">
        <v>1</v>
      </c>
      <c r="AZ10" s="22">
        <v>1</v>
      </c>
      <c r="BA10" s="23"/>
      <c r="BB10" s="23"/>
      <c r="BC10" s="23"/>
      <c r="BD10" s="23"/>
      <c r="BE10" s="23"/>
      <c r="BF10" s="22"/>
      <c r="BG10" s="23"/>
    </row>
    <row r="11" spans="2:112" ht="23.1" customHeight="1" x14ac:dyDescent="0.25">
      <c r="B11" s="47">
        <v>3</v>
      </c>
      <c r="C11" s="17" t="s">
        <v>877</v>
      </c>
      <c r="D11" s="39"/>
      <c r="E11" s="39">
        <v>1</v>
      </c>
      <c r="F11" s="39"/>
      <c r="G11" s="30"/>
      <c r="H11" s="81" t="s">
        <v>899</v>
      </c>
      <c r="I11" s="96"/>
      <c r="J11" s="65">
        <v>4</v>
      </c>
      <c r="K11" s="96"/>
      <c r="L11" s="96"/>
      <c r="M11" s="96"/>
      <c r="N11" s="30"/>
      <c r="O11" s="30"/>
      <c r="P11" s="30"/>
      <c r="Q11" s="30"/>
      <c r="R11" s="30"/>
      <c r="S11" s="20">
        <v>44167</v>
      </c>
      <c r="T11" s="22">
        <v>1</v>
      </c>
      <c r="U11" s="22"/>
      <c r="V11" s="23"/>
      <c r="W11" s="23"/>
      <c r="X11" s="22">
        <v>1</v>
      </c>
      <c r="Y11" s="22">
        <v>1</v>
      </c>
      <c r="Z11" s="22"/>
      <c r="AA11" s="23"/>
      <c r="AB11" s="23"/>
      <c r="AC11" s="22"/>
      <c r="AD11" s="22"/>
      <c r="AE11" s="22"/>
      <c r="AF11" s="25" t="s">
        <v>188</v>
      </c>
      <c r="AG11" s="19">
        <v>44168</v>
      </c>
      <c r="AH11" s="19">
        <v>44174</v>
      </c>
      <c r="AI11" s="19">
        <v>44176</v>
      </c>
      <c r="AJ11" s="22"/>
      <c r="AK11" s="22">
        <v>1</v>
      </c>
      <c r="AL11" s="22">
        <v>1</v>
      </c>
      <c r="AM11" s="23"/>
      <c r="AN11" s="22"/>
      <c r="AO11" s="22"/>
      <c r="AP11" s="22">
        <v>1</v>
      </c>
      <c r="AQ11" s="23"/>
      <c r="AR11" s="23"/>
      <c r="AS11" s="23"/>
      <c r="AT11" s="23"/>
      <c r="AU11" s="23"/>
      <c r="AV11" s="22"/>
      <c r="AW11" s="22">
        <v>1</v>
      </c>
      <c r="AX11" s="22"/>
      <c r="AY11" s="22"/>
      <c r="AZ11" s="22">
        <v>1</v>
      </c>
      <c r="BA11" s="23"/>
      <c r="BB11" s="23"/>
      <c r="BC11" s="23"/>
      <c r="BD11" s="23"/>
      <c r="BE11" s="23"/>
      <c r="BF11" s="22"/>
      <c r="BG11" s="23"/>
    </row>
    <row r="12" spans="2:112" ht="23.1" customHeight="1" x14ac:dyDescent="0.25">
      <c r="B12" s="47">
        <v>4</v>
      </c>
      <c r="C12" s="17" t="s">
        <v>878</v>
      </c>
      <c r="D12" s="39"/>
      <c r="E12" s="39">
        <v>1</v>
      </c>
      <c r="F12" s="39"/>
      <c r="G12" s="30"/>
      <c r="H12" s="81" t="s">
        <v>900</v>
      </c>
      <c r="I12" s="96"/>
      <c r="J12" s="65">
        <v>2</v>
      </c>
      <c r="K12" s="96"/>
      <c r="L12" s="96"/>
      <c r="M12" s="96"/>
      <c r="N12" s="30"/>
      <c r="O12" s="30"/>
      <c r="P12" s="30"/>
      <c r="Q12" s="30"/>
      <c r="R12" s="30"/>
      <c r="S12" s="20">
        <v>44167</v>
      </c>
      <c r="T12" s="22">
        <v>1</v>
      </c>
      <c r="U12" s="22"/>
      <c r="V12" s="23"/>
      <c r="W12" s="23"/>
      <c r="X12" s="22">
        <v>1</v>
      </c>
      <c r="Y12" s="22">
        <v>1</v>
      </c>
      <c r="Z12" s="22"/>
      <c r="AA12" s="23"/>
      <c r="AB12" s="23"/>
      <c r="AC12" s="22"/>
      <c r="AD12" s="22"/>
      <c r="AE12" s="22"/>
      <c r="AF12" s="25" t="s">
        <v>773</v>
      </c>
      <c r="AG12" s="19">
        <v>44167</v>
      </c>
      <c r="AH12" s="19">
        <v>44187</v>
      </c>
      <c r="AI12" s="19">
        <v>44187</v>
      </c>
      <c r="AJ12" s="22">
        <v>1</v>
      </c>
      <c r="AK12" s="22"/>
      <c r="AL12" s="22">
        <v>1</v>
      </c>
      <c r="AM12" s="23"/>
      <c r="AN12" s="22"/>
      <c r="AO12" s="22"/>
      <c r="AP12" s="22">
        <v>1</v>
      </c>
      <c r="AQ12" s="23"/>
      <c r="AR12" s="23"/>
      <c r="AS12" s="23"/>
      <c r="AT12" s="23"/>
      <c r="AU12" s="23"/>
      <c r="AV12" s="22"/>
      <c r="AW12" s="22"/>
      <c r="AX12" s="22">
        <v>1</v>
      </c>
      <c r="AY12" s="22"/>
      <c r="AZ12" s="22">
        <v>1</v>
      </c>
      <c r="BA12" s="23"/>
      <c r="BB12" s="23"/>
      <c r="BC12" s="23"/>
      <c r="BD12" s="23"/>
      <c r="BE12" s="23"/>
      <c r="BF12" s="22"/>
      <c r="BG12" s="23"/>
    </row>
    <row r="13" spans="2:112" ht="23.1" customHeight="1" x14ac:dyDescent="0.25">
      <c r="B13" s="47">
        <v>5</v>
      </c>
      <c r="C13" s="17" t="s">
        <v>879</v>
      </c>
      <c r="D13" s="39"/>
      <c r="E13" s="39">
        <v>1</v>
      </c>
      <c r="F13" s="39"/>
      <c r="G13" s="30"/>
      <c r="H13" s="81" t="s">
        <v>901</v>
      </c>
      <c r="I13" s="96"/>
      <c r="J13" s="65">
        <v>5</v>
      </c>
      <c r="K13" s="96"/>
      <c r="L13" s="96"/>
      <c r="M13" s="96"/>
      <c r="N13" s="30"/>
      <c r="O13" s="30"/>
      <c r="P13" s="30"/>
      <c r="Q13" s="30"/>
      <c r="R13" s="30"/>
      <c r="S13" s="20">
        <v>44167</v>
      </c>
      <c r="T13" s="22">
        <v>1</v>
      </c>
      <c r="U13" s="22"/>
      <c r="V13" s="23"/>
      <c r="W13" s="23"/>
      <c r="X13" s="22">
        <v>1</v>
      </c>
      <c r="Y13" s="22">
        <v>1</v>
      </c>
      <c r="Z13" s="22"/>
      <c r="AA13" s="23"/>
      <c r="AB13" s="23"/>
      <c r="AC13" s="22"/>
      <c r="AD13" s="65"/>
      <c r="AE13" s="22"/>
      <c r="AF13" s="25" t="s">
        <v>186</v>
      </c>
      <c r="AG13" s="19">
        <v>44167</v>
      </c>
      <c r="AH13" s="19">
        <v>44173</v>
      </c>
      <c r="AI13" s="19">
        <v>44173</v>
      </c>
      <c r="AJ13" s="22"/>
      <c r="AK13" s="22">
        <v>1</v>
      </c>
      <c r="AL13" s="22"/>
      <c r="AM13" s="22">
        <v>1</v>
      </c>
      <c r="AN13" s="22"/>
      <c r="AO13" s="22"/>
      <c r="AP13" s="22"/>
      <c r="AQ13" s="23"/>
      <c r="AR13" s="22">
        <v>1</v>
      </c>
      <c r="AS13" s="23"/>
      <c r="AT13" s="23"/>
      <c r="AU13" s="23"/>
      <c r="AV13" s="22"/>
      <c r="AW13" s="22"/>
      <c r="AX13" s="22"/>
      <c r="AY13" s="22">
        <v>1</v>
      </c>
      <c r="AZ13" s="22"/>
      <c r="BA13" s="23"/>
      <c r="BB13" s="23"/>
      <c r="BC13" s="23"/>
      <c r="BD13" s="23"/>
      <c r="BE13" s="23"/>
      <c r="BF13" s="22">
        <v>1</v>
      </c>
      <c r="BG13" s="23"/>
    </row>
    <row r="14" spans="2:112" ht="23.1" customHeight="1" x14ac:dyDescent="0.25">
      <c r="B14" s="47">
        <v>6</v>
      </c>
      <c r="C14" s="17" t="s">
        <v>880</v>
      </c>
      <c r="D14" s="39">
        <v>1</v>
      </c>
      <c r="E14" s="39"/>
      <c r="F14" s="39"/>
      <c r="G14" s="30"/>
      <c r="H14" s="81" t="s">
        <v>902</v>
      </c>
      <c r="I14" s="96"/>
      <c r="J14" s="65">
        <v>5</v>
      </c>
      <c r="K14" s="96"/>
      <c r="L14" s="96"/>
      <c r="M14" s="96"/>
      <c r="N14" s="30"/>
      <c r="O14" s="30"/>
      <c r="P14" s="30"/>
      <c r="Q14" s="30"/>
      <c r="R14" s="30"/>
      <c r="S14" s="20">
        <v>44168</v>
      </c>
      <c r="T14" s="22">
        <v>1</v>
      </c>
      <c r="U14" s="22"/>
      <c r="V14" s="23"/>
      <c r="W14" s="23"/>
      <c r="X14" s="22">
        <v>1</v>
      </c>
      <c r="Y14" s="22">
        <v>1</v>
      </c>
      <c r="Z14" s="22"/>
      <c r="AA14" s="23"/>
      <c r="AB14" s="23"/>
      <c r="AC14" s="22"/>
      <c r="AD14" s="22"/>
      <c r="AE14" s="22"/>
      <c r="AF14" s="25" t="s">
        <v>656</v>
      </c>
      <c r="AG14" s="19">
        <v>44167</v>
      </c>
      <c r="AH14" s="19">
        <v>44173</v>
      </c>
      <c r="AI14" s="19">
        <v>44173</v>
      </c>
      <c r="AJ14" s="22"/>
      <c r="AK14" s="22">
        <v>1</v>
      </c>
      <c r="AL14" s="22"/>
      <c r="AM14" s="22">
        <v>1</v>
      </c>
      <c r="AN14" s="22"/>
      <c r="AO14" s="22"/>
      <c r="AP14" s="22"/>
      <c r="AQ14" s="23"/>
      <c r="AR14" s="22">
        <v>1</v>
      </c>
      <c r="AS14" s="23"/>
      <c r="AT14" s="23"/>
      <c r="AU14" s="23"/>
      <c r="AV14" s="22"/>
      <c r="AW14" s="22"/>
      <c r="AX14" s="22"/>
      <c r="AY14" s="22">
        <v>1</v>
      </c>
      <c r="AZ14" s="22"/>
      <c r="BA14" s="23"/>
      <c r="BB14" s="23"/>
      <c r="BC14" s="23"/>
      <c r="BD14" s="23"/>
      <c r="BE14" s="23"/>
      <c r="BF14" s="22">
        <v>1</v>
      </c>
      <c r="BG14" s="23"/>
    </row>
    <row r="15" spans="2:112" ht="23.1" customHeight="1" x14ac:dyDescent="0.25">
      <c r="B15" s="47">
        <v>7</v>
      </c>
      <c r="C15" s="17" t="s">
        <v>881</v>
      </c>
      <c r="D15" s="39"/>
      <c r="E15" s="39">
        <v>1</v>
      </c>
      <c r="F15" s="39"/>
      <c r="G15" s="30"/>
      <c r="H15" s="81" t="s">
        <v>903</v>
      </c>
      <c r="I15" s="96"/>
      <c r="J15" s="65">
        <v>3</v>
      </c>
      <c r="K15" s="96"/>
      <c r="L15" s="96"/>
      <c r="M15" s="96"/>
      <c r="N15" s="30"/>
      <c r="O15" s="30"/>
      <c r="P15" s="30"/>
      <c r="Q15" s="30"/>
      <c r="R15" s="30"/>
      <c r="S15" s="20">
        <v>44168</v>
      </c>
      <c r="T15" s="22">
        <v>1</v>
      </c>
      <c r="U15" s="22"/>
      <c r="V15" s="23"/>
      <c r="W15" s="23"/>
      <c r="X15" s="22">
        <v>1</v>
      </c>
      <c r="Y15" s="22">
        <v>1</v>
      </c>
      <c r="Z15" s="22"/>
      <c r="AA15" s="23"/>
      <c r="AB15" s="23"/>
      <c r="AC15" s="22"/>
      <c r="AD15" s="22"/>
      <c r="AE15" s="22"/>
      <c r="AF15" s="25" t="s">
        <v>188</v>
      </c>
      <c r="AG15" s="19">
        <v>44168</v>
      </c>
      <c r="AH15" s="19">
        <v>44175</v>
      </c>
      <c r="AI15" s="19">
        <v>44179</v>
      </c>
      <c r="AJ15" s="22"/>
      <c r="AK15" s="22">
        <v>1</v>
      </c>
      <c r="AL15" s="22">
        <v>1</v>
      </c>
      <c r="AM15" s="23"/>
      <c r="AN15" s="22"/>
      <c r="AO15" s="22"/>
      <c r="AP15" s="22">
        <v>1</v>
      </c>
      <c r="AQ15" s="23"/>
      <c r="AR15" s="23"/>
      <c r="AS15" s="23"/>
      <c r="AT15" s="23"/>
      <c r="AU15" s="23"/>
      <c r="AV15" s="22"/>
      <c r="AW15" s="22"/>
      <c r="AX15" s="22"/>
      <c r="AY15" s="22">
        <v>1</v>
      </c>
      <c r="AZ15" s="22">
        <v>1</v>
      </c>
      <c r="BA15" s="23"/>
      <c r="BB15" s="23"/>
      <c r="BC15" s="23"/>
      <c r="BD15" s="23"/>
      <c r="BE15" s="23"/>
      <c r="BF15" s="22"/>
      <c r="BG15" s="23"/>
    </row>
    <row r="16" spans="2:112" ht="23.1" customHeight="1" x14ac:dyDescent="0.25">
      <c r="B16" s="47">
        <v>8</v>
      </c>
      <c r="C16" s="17" t="s">
        <v>882</v>
      </c>
      <c r="D16" s="39"/>
      <c r="E16" s="39">
        <v>1</v>
      </c>
      <c r="F16" s="39"/>
      <c r="G16" s="30"/>
      <c r="H16" s="81" t="s">
        <v>904</v>
      </c>
      <c r="I16" s="96"/>
      <c r="J16" s="65">
        <v>2</v>
      </c>
      <c r="K16" s="96"/>
      <c r="L16" s="96"/>
      <c r="M16" s="96"/>
      <c r="N16" s="30"/>
      <c r="O16" s="30"/>
      <c r="P16" s="30"/>
      <c r="Q16" s="30"/>
      <c r="R16" s="30"/>
      <c r="S16" s="20">
        <v>44172</v>
      </c>
      <c r="T16" s="22">
        <v>1</v>
      </c>
      <c r="U16" s="22"/>
      <c r="V16" s="23"/>
      <c r="W16" s="23"/>
      <c r="X16" s="22">
        <v>1</v>
      </c>
      <c r="Y16" s="22">
        <v>1</v>
      </c>
      <c r="Z16" s="22"/>
      <c r="AA16" s="23"/>
      <c r="AB16" s="23"/>
      <c r="AC16" s="22"/>
      <c r="AD16" s="22"/>
      <c r="AE16" s="22"/>
      <c r="AF16" s="25" t="s">
        <v>188</v>
      </c>
      <c r="AG16" s="19">
        <v>44172</v>
      </c>
      <c r="AH16" s="19">
        <v>44173</v>
      </c>
      <c r="AI16" s="19">
        <v>44176</v>
      </c>
      <c r="AJ16" s="22">
        <v>1</v>
      </c>
      <c r="AK16" s="22"/>
      <c r="AL16" s="22">
        <v>1</v>
      </c>
      <c r="AM16" s="23"/>
      <c r="AN16" s="22"/>
      <c r="AO16" s="22"/>
      <c r="AP16" s="22">
        <v>1</v>
      </c>
      <c r="AQ16" s="23"/>
      <c r="AR16" s="23"/>
      <c r="AS16" s="23"/>
      <c r="AT16" s="23"/>
      <c r="AU16" s="23"/>
      <c r="AV16" s="22"/>
      <c r="AW16" s="22"/>
      <c r="AX16" s="22">
        <v>1</v>
      </c>
      <c r="AY16" s="22"/>
      <c r="AZ16" s="22">
        <v>1</v>
      </c>
      <c r="BA16" s="23"/>
      <c r="BB16" s="23"/>
      <c r="BC16" s="23"/>
      <c r="BD16" s="23"/>
      <c r="BE16" s="23"/>
      <c r="BF16" s="22"/>
      <c r="BG16" s="23"/>
    </row>
    <row r="17" spans="2:59" ht="23.1" customHeight="1" x14ac:dyDescent="0.25">
      <c r="B17" s="47">
        <v>9</v>
      </c>
      <c r="C17" s="17" t="s">
        <v>883</v>
      </c>
      <c r="D17" s="39"/>
      <c r="E17" s="39">
        <v>1</v>
      </c>
      <c r="F17" s="39"/>
      <c r="G17" s="30"/>
      <c r="H17" s="81" t="s">
        <v>905</v>
      </c>
      <c r="I17" s="96"/>
      <c r="J17" s="65">
        <v>1</v>
      </c>
      <c r="K17" s="96"/>
      <c r="L17" s="96"/>
      <c r="M17" s="96"/>
      <c r="N17" s="30"/>
      <c r="O17" s="30"/>
      <c r="P17" s="30"/>
      <c r="Q17" s="30"/>
      <c r="R17" s="30"/>
      <c r="S17" s="20">
        <v>44172</v>
      </c>
      <c r="T17" s="22">
        <v>1</v>
      </c>
      <c r="U17" s="22"/>
      <c r="V17" s="23"/>
      <c r="W17" s="23"/>
      <c r="X17" s="22">
        <v>1</v>
      </c>
      <c r="Y17" s="22">
        <v>1</v>
      </c>
      <c r="Z17" s="22"/>
      <c r="AA17" s="23"/>
      <c r="AB17" s="23"/>
      <c r="AC17" s="22"/>
      <c r="AD17" s="22"/>
      <c r="AE17" s="22"/>
      <c r="AF17" s="25" t="s">
        <v>773</v>
      </c>
      <c r="AG17" s="19">
        <v>44172</v>
      </c>
      <c r="AH17" s="19">
        <v>44176</v>
      </c>
      <c r="AI17" s="19">
        <v>44176</v>
      </c>
      <c r="AJ17" s="22">
        <v>1</v>
      </c>
      <c r="AK17" s="22"/>
      <c r="AL17" s="22">
        <v>1</v>
      </c>
      <c r="AM17" s="23"/>
      <c r="AN17" s="22">
        <v>1</v>
      </c>
      <c r="AO17" s="22"/>
      <c r="AP17" s="22"/>
      <c r="AQ17" s="23"/>
      <c r="AR17" s="23"/>
      <c r="AS17" s="23"/>
      <c r="AT17" s="23"/>
      <c r="AU17" s="23"/>
      <c r="AV17" s="22"/>
      <c r="AW17" s="22"/>
      <c r="AX17" s="22"/>
      <c r="AY17" s="22">
        <v>1</v>
      </c>
      <c r="AZ17" s="22">
        <v>1</v>
      </c>
      <c r="BA17" s="23"/>
      <c r="BB17" s="23"/>
      <c r="BC17" s="23"/>
      <c r="BD17" s="23"/>
      <c r="BE17" s="23"/>
      <c r="BF17" s="22"/>
      <c r="BG17" s="23"/>
    </row>
    <row r="18" spans="2:59" ht="23.1" customHeight="1" x14ac:dyDescent="0.25">
      <c r="B18" s="47">
        <v>10</v>
      </c>
      <c r="C18" s="17" t="s">
        <v>884</v>
      </c>
      <c r="D18" s="39"/>
      <c r="E18" s="39">
        <v>1</v>
      </c>
      <c r="F18" s="39"/>
      <c r="G18" s="30"/>
      <c r="H18" s="81" t="s">
        <v>906</v>
      </c>
      <c r="I18" s="96"/>
      <c r="J18" s="65"/>
      <c r="K18" s="96"/>
      <c r="L18" s="96"/>
      <c r="M18" s="96"/>
      <c r="N18" s="23"/>
      <c r="O18" s="63"/>
      <c r="P18" s="63"/>
      <c r="Q18" s="63"/>
      <c r="R18" s="63"/>
      <c r="S18" s="20">
        <v>44172</v>
      </c>
      <c r="T18" s="22">
        <v>1</v>
      </c>
      <c r="U18" s="22"/>
      <c r="V18" s="23"/>
      <c r="W18" s="22">
        <v>1</v>
      </c>
      <c r="X18" s="22"/>
      <c r="Y18" s="22"/>
      <c r="Z18" s="22"/>
      <c r="AA18" s="22">
        <v>1</v>
      </c>
      <c r="AB18" s="22"/>
      <c r="AC18" s="22"/>
      <c r="AD18" s="22"/>
      <c r="AE18" s="22" t="s">
        <v>919</v>
      </c>
      <c r="AF18" s="25" t="s">
        <v>921</v>
      </c>
      <c r="AG18" s="19">
        <v>44172</v>
      </c>
      <c r="AH18" s="19">
        <v>44179</v>
      </c>
      <c r="AI18" s="19">
        <v>44179</v>
      </c>
      <c r="AJ18" s="22">
        <v>1</v>
      </c>
      <c r="AK18" s="22"/>
      <c r="AL18" s="22">
        <v>1</v>
      </c>
      <c r="AM18" s="23"/>
      <c r="AN18" s="22"/>
      <c r="AO18" s="22">
        <v>1</v>
      </c>
      <c r="AP18" s="22"/>
      <c r="AQ18" s="23"/>
      <c r="AR18" s="23"/>
      <c r="AS18" s="23"/>
      <c r="AT18" s="23"/>
      <c r="AU18" s="23"/>
      <c r="AV18" s="22"/>
      <c r="AW18" s="22"/>
      <c r="AX18" s="22">
        <v>1</v>
      </c>
      <c r="AY18" s="22"/>
      <c r="AZ18" s="22">
        <v>1</v>
      </c>
      <c r="BA18" s="23"/>
      <c r="BB18" s="23"/>
      <c r="BC18" s="23"/>
      <c r="BD18" s="23"/>
      <c r="BE18" s="23"/>
      <c r="BF18" s="22"/>
      <c r="BG18" s="23"/>
    </row>
    <row r="19" spans="2:59" ht="23.1" customHeight="1" x14ac:dyDescent="0.25">
      <c r="B19" s="47">
        <v>11</v>
      </c>
      <c r="C19" s="17" t="s">
        <v>885</v>
      </c>
      <c r="D19" s="39"/>
      <c r="E19" s="39">
        <v>1</v>
      </c>
      <c r="F19" s="39"/>
      <c r="G19" s="30"/>
      <c r="H19" s="81" t="s">
        <v>907</v>
      </c>
      <c r="I19" s="96"/>
      <c r="J19" s="65">
        <v>1</v>
      </c>
      <c r="K19" s="96"/>
      <c r="L19" s="96"/>
      <c r="M19" s="96"/>
      <c r="N19" s="23"/>
      <c r="O19" s="63"/>
      <c r="P19" s="63"/>
      <c r="Q19" s="63"/>
      <c r="R19" s="63"/>
      <c r="S19" s="20">
        <v>44173</v>
      </c>
      <c r="T19" s="22">
        <v>1</v>
      </c>
      <c r="U19" s="22"/>
      <c r="V19" s="23"/>
      <c r="W19" s="23"/>
      <c r="X19" s="22">
        <v>1</v>
      </c>
      <c r="Y19" s="22">
        <v>1</v>
      </c>
      <c r="Z19" s="22"/>
      <c r="AA19" s="23"/>
      <c r="AB19" s="23"/>
      <c r="AC19" s="22"/>
      <c r="AD19" s="22"/>
      <c r="AE19" s="22"/>
      <c r="AF19" s="25" t="s">
        <v>188</v>
      </c>
      <c r="AG19" s="19">
        <v>44174</v>
      </c>
      <c r="AH19" s="19">
        <v>44174</v>
      </c>
      <c r="AI19" s="19">
        <v>44176</v>
      </c>
      <c r="AJ19" s="22">
        <v>1</v>
      </c>
      <c r="AK19" s="22"/>
      <c r="AL19" s="22">
        <v>1</v>
      </c>
      <c r="AM19" s="23"/>
      <c r="AN19" s="22"/>
      <c r="AO19" s="22"/>
      <c r="AP19" s="22">
        <v>1</v>
      </c>
      <c r="AQ19" s="23"/>
      <c r="AR19" s="23"/>
      <c r="AS19" s="23"/>
      <c r="AT19" s="23"/>
      <c r="AU19" s="23"/>
      <c r="AV19" s="22"/>
      <c r="AW19" s="22"/>
      <c r="AX19" s="22"/>
      <c r="AY19" s="22">
        <v>1</v>
      </c>
      <c r="AZ19" s="22">
        <v>1</v>
      </c>
      <c r="BA19" s="23"/>
      <c r="BB19" s="23"/>
      <c r="BC19" s="23"/>
      <c r="BD19" s="23"/>
      <c r="BE19" s="23"/>
      <c r="BF19" s="22"/>
      <c r="BG19" s="23"/>
    </row>
    <row r="20" spans="2:59" ht="23.1" customHeight="1" x14ac:dyDescent="0.25">
      <c r="B20" s="47">
        <v>12</v>
      </c>
      <c r="C20" s="17" t="s">
        <v>886</v>
      </c>
      <c r="D20" s="39"/>
      <c r="E20" s="39">
        <v>1</v>
      </c>
      <c r="F20" s="39"/>
      <c r="G20" s="30"/>
      <c r="H20" s="81" t="s">
        <v>908</v>
      </c>
      <c r="I20" s="96"/>
      <c r="J20" s="65">
        <v>4</v>
      </c>
      <c r="K20" s="96"/>
      <c r="L20" s="96"/>
      <c r="M20" s="96"/>
      <c r="N20" s="23"/>
      <c r="O20" s="63"/>
      <c r="P20" s="63"/>
      <c r="Q20" s="63"/>
      <c r="R20" s="63"/>
      <c r="S20" s="20">
        <v>44173</v>
      </c>
      <c r="T20" s="22">
        <v>1</v>
      </c>
      <c r="U20" s="22"/>
      <c r="V20" s="23"/>
      <c r="W20" s="23"/>
      <c r="X20" s="22">
        <v>1</v>
      </c>
      <c r="Y20" s="22">
        <v>1</v>
      </c>
      <c r="Z20" s="22"/>
      <c r="AA20" s="23"/>
      <c r="AB20" s="23"/>
      <c r="AC20" s="22"/>
      <c r="AD20" s="22"/>
      <c r="AE20" s="22"/>
      <c r="AF20" s="25" t="s">
        <v>188</v>
      </c>
      <c r="AG20" s="19">
        <v>44173</v>
      </c>
      <c r="AH20" s="19">
        <v>44175</v>
      </c>
      <c r="AI20" s="19">
        <v>44176</v>
      </c>
      <c r="AJ20" s="22">
        <v>1</v>
      </c>
      <c r="AK20" s="22"/>
      <c r="AL20" s="22">
        <v>1</v>
      </c>
      <c r="AM20" s="23"/>
      <c r="AN20" s="22"/>
      <c r="AO20" s="22"/>
      <c r="AP20" s="22">
        <v>1</v>
      </c>
      <c r="AQ20" s="23"/>
      <c r="AR20" s="23"/>
      <c r="AS20" s="23"/>
      <c r="AT20" s="23"/>
      <c r="AU20" s="23"/>
      <c r="AV20" s="22"/>
      <c r="AW20" s="22">
        <v>1</v>
      </c>
      <c r="AX20" s="22"/>
      <c r="AY20" s="22"/>
      <c r="AZ20" s="22">
        <v>1</v>
      </c>
      <c r="BA20" s="23"/>
      <c r="BB20" s="23"/>
      <c r="BC20" s="23"/>
      <c r="BD20" s="23"/>
      <c r="BE20" s="23"/>
      <c r="BF20" s="22"/>
      <c r="BG20" s="23"/>
    </row>
    <row r="21" spans="2:59" ht="23.1" customHeight="1" x14ac:dyDescent="0.25">
      <c r="B21" s="47">
        <v>13</v>
      </c>
      <c r="C21" s="17" t="s">
        <v>887</v>
      </c>
      <c r="D21" s="39"/>
      <c r="E21" s="39">
        <v>1</v>
      </c>
      <c r="F21" s="39"/>
      <c r="G21" s="30"/>
      <c r="H21" s="81" t="s">
        <v>909</v>
      </c>
      <c r="I21" s="96"/>
      <c r="J21" s="65">
        <v>4</v>
      </c>
      <c r="K21" s="96"/>
      <c r="L21" s="96"/>
      <c r="M21" s="96"/>
      <c r="N21" s="23"/>
      <c r="O21" s="63"/>
      <c r="P21" s="63"/>
      <c r="Q21" s="63"/>
      <c r="R21" s="63"/>
      <c r="S21" s="20">
        <v>44173</v>
      </c>
      <c r="T21" s="22">
        <v>1</v>
      </c>
      <c r="U21" s="22"/>
      <c r="V21" s="23"/>
      <c r="W21" s="23"/>
      <c r="X21" s="22">
        <v>1</v>
      </c>
      <c r="Y21" s="22">
        <v>1</v>
      </c>
      <c r="Z21" s="22"/>
      <c r="AA21" s="23"/>
      <c r="AB21" s="23"/>
      <c r="AC21" s="22"/>
      <c r="AD21" s="22"/>
      <c r="AE21" s="22"/>
      <c r="AF21" s="25" t="s">
        <v>188</v>
      </c>
      <c r="AG21" s="19">
        <v>44174</v>
      </c>
      <c r="AH21" s="19">
        <v>44175</v>
      </c>
      <c r="AI21" s="19">
        <v>44180</v>
      </c>
      <c r="AJ21" s="22"/>
      <c r="AK21" s="22">
        <v>1</v>
      </c>
      <c r="AL21" s="22">
        <v>1</v>
      </c>
      <c r="AM21" s="23"/>
      <c r="AN21" s="22"/>
      <c r="AO21" s="22"/>
      <c r="AP21" s="22">
        <v>1</v>
      </c>
      <c r="AQ21" s="23"/>
      <c r="AR21" s="23"/>
      <c r="AS21" s="23"/>
      <c r="AT21" s="23"/>
      <c r="AU21" s="23"/>
      <c r="AV21" s="22"/>
      <c r="AW21" s="22"/>
      <c r="AX21" s="22">
        <v>1</v>
      </c>
      <c r="AY21" s="22"/>
      <c r="AZ21" s="22">
        <v>1</v>
      </c>
      <c r="BA21" s="23"/>
      <c r="BB21" s="23"/>
      <c r="BC21" s="23"/>
      <c r="BD21" s="23"/>
      <c r="BE21" s="23"/>
      <c r="BF21" s="22"/>
      <c r="BG21" s="23"/>
    </row>
    <row r="22" spans="2:59" ht="23.1" customHeight="1" x14ac:dyDescent="0.25">
      <c r="B22" s="47">
        <v>14</v>
      </c>
      <c r="C22" s="17" t="s">
        <v>888</v>
      </c>
      <c r="D22" s="39"/>
      <c r="E22" s="39">
        <v>1</v>
      </c>
      <c r="F22" s="39"/>
      <c r="G22" s="30"/>
      <c r="H22" s="81" t="s">
        <v>910</v>
      </c>
      <c r="I22" s="96"/>
      <c r="J22" s="65">
        <v>1</v>
      </c>
      <c r="K22" s="96"/>
      <c r="L22" s="96"/>
      <c r="M22" s="96"/>
      <c r="N22" s="23"/>
      <c r="O22" s="63"/>
      <c r="P22" s="63"/>
      <c r="Q22" s="63"/>
      <c r="R22" s="63"/>
      <c r="S22" s="20">
        <v>44174</v>
      </c>
      <c r="T22" s="22">
        <v>1</v>
      </c>
      <c r="U22" s="22"/>
      <c r="V22" s="23"/>
      <c r="W22" s="23"/>
      <c r="X22" s="22">
        <v>1</v>
      </c>
      <c r="Y22" s="22">
        <v>1</v>
      </c>
      <c r="Z22" s="22"/>
      <c r="AA22" s="23"/>
      <c r="AB22" s="23"/>
      <c r="AC22" s="22"/>
      <c r="AD22" s="22"/>
      <c r="AE22" s="22"/>
      <c r="AF22" s="25" t="s">
        <v>282</v>
      </c>
      <c r="AG22" s="19">
        <v>44174</v>
      </c>
      <c r="AH22" s="19">
        <v>44176</v>
      </c>
      <c r="AI22" s="19">
        <v>44179</v>
      </c>
      <c r="AJ22" s="22">
        <v>1</v>
      </c>
      <c r="AK22" s="22"/>
      <c r="AL22" s="22">
        <v>1</v>
      </c>
      <c r="AM22" s="23"/>
      <c r="AN22" s="22"/>
      <c r="AO22" s="22"/>
      <c r="AP22" s="22">
        <v>1</v>
      </c>
      <c r="AQ22" s="23"/>
      <c r="AR22" s="23"/>
      <c r="AS22" s="23"/>
      <c r="AT22" s="23"/>
      <c r="AU22" s="23"/>
      <c r="AV22" s="22"/>
      <c r="AW22" s="22">
        <v>1</v>
      </c>
      <c r="AX22" s="22"/>
      <c r="AY22" s="22"/>
      <c r="AZ22" s="22">
        <v>1</v>
      </c>
      <c r="BA22" s="23"/>
      <c r="BB22" s="23"/>
      <c r="BC22" s="23"/>
      <c r="BD22" s="23"/>
      <c r="BE22" s="23"/>
      <c r="BF22" s="22"/>
      <c r="BG22" s="23"/>
    </row>
    <row r="23" spans="2:59" ht="23.1" customHeight="1" x14ac:dyDescent="0.25">
      <c r="B23" s="47">
        <v>15</v>
      </c>
      <c r="C23" s="17" t="s">
        <v>889</v>
      </c>
      <c r="D23" s="39">
        <v>1</v>
      </c>
      <c r="E23" s="39"/>
      <c r="F23" s="39"/>
      <c r="G23" s="30"/>
      <c r="H23" s="81" t="s">
        <v>911</v>
      </c>
      <c r="I23" s="96"/>
      <c r="J23" s="65"/>
      <c r="K23" s="96"/>
      <c r="L23" s="96"/>
      <c r="M23" s="96"/>
      <c r="N23" s="23"/>
      <c r="O23" s="63"/>
      <c r="P23" s="63"/>
      <c r="Q23" s="63"/>
      <c r="R23" s="63"/>
      <c r="S23" s="20">
        <v>44174</v>
      </c>
      <c r="T23" s="22">
        <v>1</v>
      </c>
      <c r="U23" s="22"/>
      <c r="V23" s="23"/>
      <c r="W23" s="23"/>
      <c r="X23" s="22">
        <v>1</v>
      </c>
      <c r="Y23" s="22"/>
      <c r="Z23" s="22"/>
      <c r="AA23" s="23"/>
      <c r="AB23" s="23"/>
      <c r="AC23" s="22">
        <v>1</v>
      </c>
      <c r="AD23" s="22"/>
      <c r="AE23" s="22" t="s">
        <v>920</v>
      </c>
      <c r="AF23" s="25" t="s">
        <v>656</v>
      </c>
      <c r="AG23" s="19">
        <v>44174</v>
      </c>
      <c r="AH23" s="19">
        <v>44176</v>
      </c>
      <c r="AI23" s="19">
        <v>44176</v>
      </c>
      <c r="AJ23" s="22"/>
      <c r="AK23" s="22">
        <v>1</v>
      </c>
      <c r="AL23" s="22">
        <v>1</v>
      </c>
      <c r="AM23" s="23"/>
      <c r="AN23" s="22"/>
      <c r="AO23" s="22"/>
      <c r="AP23" s="22">
        <v>1</v>
      </c>
      <c r="AQ23" s="23"/>
      <c r="AR23" s="23"/>
      <c r="AS23" s="23"/>
      <c r="AT23" s="23"/>
      <c r="AU23" s="23"/>
      <c r="AV23" s="22"/>
      <c r="AW23" s="22"/>
      <c r="AX23" s="22"/>
      <c r="AY23" s="22">
        <v>1</v>
      </c>
      <c r="AZ23" s="22"/>
      <c r="BA23" s="23"/>
      <c r="BB23" s="23"/>
      <c r="BC23" s="23"/>
      <c r="BD23" s="23"/>
      <c r="BE23" s="23"/>
      <c r="BF23" s="22">
        <v>1</v>
      </c>
      <c r="BG23" s="23"/>
    </row>
    <row r="24" spans="2:59" ht="23.1" customHeight="1" x14ac:dyDescent="0.25">
      <c r="B24" s="47">
        <v>16</v>
      </c>
      <c r="C24" s="17" t="s">
        <v>890</v>
      </c>
      <c r="D24" s="39"/>
      <c r="E24" s="39">
        <v>1</v>
      </c>
      <c r="F24" s="39"/>
      <c r="G24" s="30"/>
      <c r="H24" s="81" t="s">
        <v>912</v>
      </c>
      <c r="I24" s="96"/>
      <c r="J24" s="65">
        <v>1</v>
      </c>
      <c r="K24" s="96"/>
      <c r="L24" s="96"/>
      <c r="M24" s="96"/>
      <c r="N24" s="23"/>
      <c r="O24" s="63"/>
      <c r="P24" s="63"/>
      <c r="Q24" s="63"/>
      <c r="R24" s="63"/>
      <c r="S24" s="20">
        <v>44174</v>
      </c>
      <c r="T24" s="22">
        <v>1</v>
      </c>
      <c r="U24" s="22"/>
      <c r="V24" s="23"/>
      <c r="W24" s="23"/>
      <c r="X24" s="22">
        <v>1</v>
      </c>
      <c r="Y24" s="22">
        <v>1</v>
      </c>
      <c r="Z24" s="22"/>
      <c r="AA24" s="23"/>
      <c r="AB24" s="23"/>
      <c r="AC24" s="22"/>
      <c r="AD24" s="22"/>
      <c r="AE24" s="22"/>
      <c r="AF24" s="25" t="s">
        <v>188</v>
      </c>
      <c r="AG24" s="19">
        <v>44175</v>
      </c>
      <c r="AH24" s="19">
        <v>44175</v>
      </c>
      <c r="AI24" s="19">
        <v>44176</v>
      </c>
      <c r="AJ24" s="22"/>
      <c r="AK24" s="22">
        <v>1</v>
      </c>
      <c r="AL24" s="22">
        <v>1</v>
      </c>
      <c r="AM24" s="23"/>
      <c r="AN24" s="22"/>
      <c r="AO24" s="22"/>
      <c r="AP24" s="22">
        <v>1</v>
      </c>
      <c r="AQ24" s="23"/>
      <c r="AR24" s="23"/>
      <c r="AS24" s="23"/>
      <c r="AT24" s="23"/>
      <c r="AU24" s="23"/>
      <c r="AV24" s="22"/>
      <c r="AW24" s="22"/>
      <c r="AX24" s="22">
        <v>1</v>
      </c>
      <c r="AY24" s="22"/>
      <c r="AZ24" s="22">
        <v>1</v>
      </c>
      <c r="BA24" s="23"/>
      <c r="BB24" s="23"/>
      <c r="BC24" s="23"/>
      <c r="BD24" s="23"/>
      <c r="BE24" s="23"/>
      <c r="BF24" s="22"/>
      <c r="BG24" s="23"/>
    </row>
    <row r="25" spans="2:59" ht="23.1" customHeight="1" x14ac:dyDescent="0.25">
      <c r="B25" s="47">
        <v>17</v>
      </c>
      <c r="C25" s="17" t="s">
        <v>891</v>
      </c>
      <c r="D25" s="39"/>
      <c r="E25" s="39">
        <v>1</v>
      </c>
      <c r="F25" s="39"/>
      <c r="G25" s="30"/>
      <c r="H25" s="81" t="s">
        <v>913</v>
      </c>
      <c r="I25" s="65">
        <v>1</v>
      </c>
      <c r="J25" s="65"/>
      <c r="K25" s="96"/>
      <c r="L25" s="96"/>
      <c r="M25" s="96"/>
      <c r="N25" s="23"/>
      <c r="O25" s="63"/>
      <c r="P25" s="63"/>
      <c r="Q25" s="63"/>
      <c r="R25" s="63"/>
      <c r="S25" s="20">
        <v>44174</v>
      </c>
      <c r="T25" s="22">
        <v>1</v>
      </c>
      <c r="U25" s="22"/>
      <c r="V25" s="23"/>
      <c r="W25" s="23"/>
      <c r="X25" s="22">
        <v>1</v>
      </c>
      <c r="Y25" s="22">
        <v>1</v>
      </c>
      <c r="Z25" s="22"/>
      <c r="AA25" s="23"/>
      <c r="AB25" s="23"/>
      <c r="AC25" s="22"/>
      <c r="AD25" s="22"/>
      <c r="AE25" s="22"/>
      <c r="AF25" s="25" t="s">
        <v>653</v>
      </c>
      <c r="AG25" s="19">
        <v>44174</v>
      </c>
      <c r="AH25" s="19">
        <v>44175</v>
      </c>
      <c r="AI25" s="19">
        <v>44175</v>
      </c>
      <c r="AJ25" s="22"/>
      <c r="AK25" s="22">
        <v>1</v>
      </c>
      <c r="AL25" s="22">
        <v>1</v>
      </c>
      <c r="AM25" s="23"/>
      <c r="AN25" s="22"/>
      <c r="AO25" s="22"/>
      <c r="AP25" s="22">
        <v>1</v>
      </c>
      <c r="AQ25" s="23"/>
      <c r="AR25" s="23"/>
      <c r="AS25" s="23"/>
      <c r="AT25" s="23"/>
      <c r="AU25" s="23"/>
      <c r="AV25" s="22"/>
      <c r="AW25" s="22"/>
      <c r="AX25" s="22">
        <v>1</v>
      </c>
      <c r="AY25" s="22"/>
      <c r="AZ25" s="22">
        <v>1</v>
      </c>
      <c r="BA25" s="23"/>
      <c r="BB25" s="23"/>
      <c r="BC25" s="23"/>
      <c r="BD25" s="23"/>
      <c r="BE25" s="23"/>
      <c r="BF25" s="22"/>
      <c r="BG25" s="23"/>
    </row>
    <row r="26" spans="2:59" ht="23.1" customHeight="1" x14ac:dyDescent="0.25">
      <c r="B26" s="47">
        <v>18</v>
      </c>
      <c r="C26" s="17" t="s">
        <v>892</v>
      </c>
      <c r="D26" s="39"/>
      <c r="E26" s="39">
        <v>1</v>
      </c>
      <c r="F26" s="39"/>
      <c r="G26" s="30"/>
      <c r="H26" s="81" t="s">
        <v>914</v>
      </c>
      <c r="I26" s="96"/>
      <c r="J26" s="65">
        <v>1</v>
      </c>
      <c r="K26" s="96"/>
      <c r="L26" s="96"/>
      <c r="M26" s="96"/>
      <c r="N26" s="23"/>
      <c r="O26" s="63"/>
      <c r="P26" s="63"/>
      <c r="Q26" s="63"/>
      <c r="R26" s="63"/>
      <c r="S26" s="20">
        <v>44173</v>
      </c>
      <c r="T26" s="22">
        <v>1</v>
      </c>
      <c r="U26" s="22"/>
      <c r="V26" s="23"/>
      <c r="W26" s="23"/>
      <c r="X26" s="22">
        <v>1</v>
      </c>
      <c r="Y26" s="22">
        <v>1</v>
      </c>
      <c r="Z26" s="22"/>
      <c r="AA26" s="23"/>
      <c r="AB26" s="23"/>
      <c r="AC26" s="22"/>
      <c r="AD26" s="22"/>
      <c r="AE26" s="22"/>
      <c r="AF26" s="25" t="s">
        <v>188</v>
      </c>
      <c r="AG26" s="19">
        <v>44175</v>
      </c>
      <c r="AH26" s="19">
        <v>44187</v>
      </c>
      <c r="AI26" s="19">
        <v>44187</v>
      </c>
      <c r="AJ26" s="22">
        <v>1</v>
      </c>
      <c r="AK26" s="22"/>
      <c r="AL26" s="22">
        <v>1</v>
      </c>
      <c r="AM26" s="23"/>
      <c r="AN26" s="22"/>
      <c r="AO26" s="22"/>
      <c r="AP26" s="22">
        <v>1</v>
      </c>
      <c r="AQ26" s="23"/>
      <c r="AR26" s="23"/>
      <c r="AS26" s="23"/>
      <c r="AT26" s="23"/>
      <c r="AU26" s="23"/>
      <c r="AV26" s="22"/>
      <c r="AW26" s="22"/>
      <c r="AX26" s="22">
        <v>1</v>
      </c>
      <c r="AY26" s="22"/>
      <c r="AZ26" s="22">
        <v>1</v>
      </c>
      <c r="BA26" s="23"/>
      <c r="BB26" s="23"/>
      <c r="BC26" s="23"/>
      <c r="BD26" s="23"/>
      <c r="BE26" s="23"/>
      <c r="BF26" s="22"/>
      <c r="BG26" s="23"/>
    </row>
    <row r="27" spans="2:59" ht="23.1" customHeight="1" x14ac:dyDescent="0.25">
      <c r="B27" s="47">
        <v>19</v>
      </c>
      <c r="C27" s="17" t="s">
        <v>893</v>
      </c>
      <c r="D27" s="39"/>
      <c r="E27" s="39">
        <v>1</v>
      </c>
      <c r="F27" s="39"/>
      <c r="G27" s="30"/>
      <c r="H27" s="81" t="s">
        <v>915</v>
      </c>
      <c r="I27" s="96"/>
      <c r="J27" s="65">
        <v>1</v>
      </c>
      <c r="K27" s="96"/>
      <c r="L27" s="96"/>
      <c r="M27" s="96"/>
      <c r="N27" s="23"/>
      <c r="O27" s="63"/>
      <c r="P27" s="63"/>
      <c r="Q27" s="63"/>
      <c r="R27" s="63"/>
      <c r="S27" s="20">
        <v>44179</v>
      </c>
      <c r="T27" s="22">
        <v>1</v>
      </c>
      <c r="U27" s="22"/>
      <c r="V27" s="23"/>
      <c r="W27" s="23"/>
      <c r="X27" s="22">
        <v>1</v>
      </c>
      <c r="Y27" s="22">
        <v>1</v>
      </c>
      <c r="Z27" s="22"/>
      <c r="AA27" s="23"/>
      <c r="AB27" s="23"/>
      <c r="AC27" s="22"/>
      <c r="AD27" s="22"/>
      <c r="AE27" s="22"/>
      <c r="AF27" s="25" t="s">
        <v>188</v>
      </c>
      <c r="AG27" s="19">
        <v>44179</v>
      </c>
      <c r="AH27" s="19">
        <v>44187</v>
      </c>
      <c r="AI27" s="19">
        <v>44188</v>
      </c>
      <c r="AJ27" s="22">
        <v>1</v>
      </c>
      <c r="AK27" s="22"/>
      <c r="AL27" s="22">
        <v>1</v>
      </c>
      <c r="AM27" s="23"/>
      <c r="AN27" s="22"/>
      <c r="AO27" s="22">
        <v>1</v>
      </c>
      <c r="AP27" s="22"/>
      <c r="AQ27" s="23"/>
      <c r="AR27" s="23"/>
      <c r="AS27" s="23"/>
      <c r="AT27" s="23"/>
      <c r="AU27" s="23"/>
      <c r="AV27" s="22"/>
      <c r="AW27" s="22">
        <v>1</v>
      </c>
      <c r="AX27" s="22"/>
      <c r="AY27" s="22"/>
      <c r="AZ27" s="22">
        <v>1</v>
      </c>
      <c r="BA27" s="23"/>
      <c r="BB27" s="23"/>
      <c r="BC27" s="23"/>
      <c r="BD27" s="23"/>
      <c r="BE27" s="23"/>
      <c r="BF27" s="22"/>
      <c r="BG27" s="23"/>
    </row>
    <row r="28" spans="2:59" ht="23.1" customHeight="1" x14ac:dyDescent="0.25">
      <c r="B28" s="47">
        <v>20</v>
      </c>
      <c r="C28" s="17" t="s">
        <v>894</v>
      </c>
      <c r="D28" s="39"/>
      <c r="E28" s="39">
        <v>1</v>
      </c>
      <c r="F28" s="39"/>
      <c r="G28" s="30"/>
      <c r="H28" s="81" t="s">
        <v>916</v>
      </c>
      <c r="I28" s="96"/>
      <c r="J28" s="65">
        <v>1</v>
      </c>
      <c r="K28" s="96"/>
      <c r="L28" s="96"/>
      <c r="M28" s="96"/>
      <c r="N28" s="23"/>
      <c r="O28" s="63"/>
      <c r="P28" s="63"/>
      <c r="Q28" s="63"/>
      <c r="R28" s="63"/>
      <c r="S28" s="20">
        <v>44180</v>
      </c>
      <c r="T28" s="22">
        <v>1</v>
      </c>
      <c r="U28" s="22"/>
      <c r="V28" s="23"/>
      <c r="W28" s="23"/>
      <c r="X28" s="22">
        <v>1</v>
      </c>
      <c r="Y28" s="22">
        <v>1</v>
      </c>
      <c r="Z28" s="22"/>
      <c r="AA28" s="23"/>
      <c r="AB28" s="23"/>
      <c r="AC28" s="22"/>
      <c r="AD28" s="22"/>
      <c r="AE28" s="22"/>
      <c r="AF28" s="25" t="s">
        <v>188</v>
      </c>
      <c r="AG28" s="19">
        <v>44180</v>
      </c>
      <c r="AH28" s="19">
        <v>44181</v>
      </c>
      <c r="AI28" s="19">
        <v>44182</v>
      </c>
      <c r="AJ28" s="22"/>
      <c r="AK28" s="22">
        <v>1</v>
      </c>
      <c r="AL28" s="22">
        <v>1</v>
      </c>
      <c r="AM28" s="23"/>
      <c r="AN28" s="22"/>
      <c r="AO28" s="22">
        <v>1</v>
      </c>
      <c r="AP28" s="22"/>
      <c r="AQ28" s="23"/>
      <c r="AR28" s="23"/>
      <c r="AS28" s="23"/>
      <c r="AT28" s="23"/>
      <c r="AU28" s="23"/>
      <c r="AV28" s="22"/>
      <c r="AW28" s="22"/>
      <c r="AX28" s="22">
        <v>1</v>
      </c>
      <c r="AY28" s="22"/>
      <c r="AZ28" s="22">
        <v>1</v>
      </c>
      <c r="BA28" s="23"/>
      <c r="BB28" s="23"/>
      <c r="BC28" s="23"/>
      <c r="BD28" s="23"/>
      <c r="BE28" s="23"/>
      <c r="BF28" s="22"/>
      <c r="BG28" s="23"/>
    </row>
    <row r="29" spans="2:59" ht="23.1" customHeight="1" x14ac:dyDescent="0.25">
      <c r="B29" s="47">
        <v>21</v>
      </c>
      <c r="C29" s="17" t="s">
        <v>895</v>
      </c>
      <c r="D29" s="39"/>
      <c r="E29" s="39">
        <v>1</v>
      </c>
      <c r="F29" s="39"/>
      <c r="G29" s="30"/>
      <c r="H29" s="81" t="s">
        <v>917</v>
      </c>
      <c r="I29" s="96"/>
      <c r="J29" s="65">
        <v>4</v>
      </c>
      <c r="K29" s="96"/>
      <c r="L29" s="96"/>
      <c r="M29" s="96"/>
      <c r="N29" s="23"/>
      <c r="O29" s="63"/>
      <c r="P29" s="63"/>
      <c r="Q29" s="63"/>
      <c r="R29" s="63"/>
      <c r="S29" s="20">
        <v>44180</v>
      </c>
      <c r="T29" s="22">
        <v>1</v>
      </c>
      <c r="U29" s="22"/>
      <c r="V29" s="23"/>
      <c r="W29" s="23"/>
      <c r="X29" s="22">
        <v>1</v>
      </c>
      <c r="Y29" s="22">
        <v>1</v>
      </c>
      <c r="Z29" s="22"/>
      <c r="AA29" s="23"/>
      <c r="AB29" s="23"/>
      <c r="AC29" s="22"/>
      <c r="AD29" s="22"/>
      <c r="AE29" s="22"/>
      <c r="AF29" s="25" t="s">
        <v>385</v>
      </c>
      <c r="AG29" s="19">
        <v>44180</v>
      </c>
      <c r="AH29" s="19">
        <v>44186</v>
      </c>
      <c r="AI29" s="19">
        <v>44187</v>
      </c>
      <c r="AJ29" s="22"/>
      <c r="AK29" s="22">
        <v>1</v>
      </c>
      <c r="AL29" s="22">
        <v>1</v>
      </c>
      <c r="AM29" s="23"/>
      <c r="AN29" s="22"/>
      <c r="AO29" s="22"/>
      <c r="AP29" s="22">
        <v>1</v>
      </c>
      <c r="AQ29" s="23"/>
      <c r="AR29" s="23"/>
      <c r="AS29" s="23"/>
      <c r="AT29" s="23"/>
      <c r="AU29" s="23"/>
      <c r="AV29" s="22"/>
      <c r="AW29" s="22">
        <v>1</v>
      </c>
      <c r="AX29" s="22"/>
      <c r="AY29" s="22"/>
      <c r="AZ29" s="22">
        <v>1</v>
      </c>
      <c r="BA29" s="23"/>
      <c r="BB29" s="23"/>
      <c r="BC29" s="23"/>
      <c r="BD29" s="23"/>
      <c r="BE29" s="23"/>
      <c r="BF29" s="22"/>
      <c r="BG29" s="23"/>
    </row>
    <row r="30" spans="2:59" ht="23.1" customHeight="1" x14ac:dyDescent="0.25">
      <c r="B30" s="47">
        <v>22</v>
      </c>
      <c r="C30" s="17" t="s">
        <v>896</v>
      </c>
      <c r="D30" s="39"/>
      <c r="E30" s="39">
        <v>1</v>
      </c>
      <c r="F30" s="39"/>
      <c r="G30" s="30"/>
      <c r="H30" s="81" t="s">
        <v>918</v>
      </c>
      <c r="I30" s="96"/>
      <c r="J30" s="65">
        <v>2</v>
      </c>
      <c r="K30" s="96"/>
      <c r="L30" s="96"/>
      <c r="M30" s="96"/>
      <c r="N30" s="23"/>
      <c r="O30" s="63"/>
      <c r="P30" s="63"/>
      <c r="Q30" s="63"/>
      <c r="R30" s="63"/>
      <c r="S30" s="20">
        <v>44183</v>
      </c>
      <c r="T30" s="22">
        <v>1</v>
      </c>
      <c r="U30" s="22"/>
      <c r="V30" s="23"/>
      <c r="W30" s="23"/>
      <c r="X30" s="22">
        <v>1</v>
      </c>
      <c r="Y30" s="22">
        <v>1</v>
      </c>
      <c r="Z30" s="22"/>
      <c r="AA30" s="23"/>
      <c r="AB30" s="23"/>
      <c r="AC30" s="22"/>
      <c r="AD30" s="22"/>
      <c r="AE30" s="22"/>
      <c r="AF30" s="25" t="s">
        <v>188</v>
      </c>
      <c r="AG30" s="19">
        <v>44183</v>
      </c>
      <c r="AH30" s="19">
        <v>44187</v>
      </c>
      <c r="AI30" s="19">
        <v>44187</v>
      </c>
      <c r="AJ30" s="22"/>
      <c r="AK30" s="22">
        <v>1</v>
      </c>
      <c r="AL30" s="22">
        <v>1</v>
      </c>
      <c r="AM30" s="23"/>
      <c r="AN30" s="22"/>
      <c r="AO30" s="22">
        <v>1</v>
      </c>
      <c r="AP30" s="22"/>
      <c r="AQ30" s="23"/>
      <c r="AR30" s="23"/>
      <c r="AS30" s="23"/>
      <c r="AT30" s="23"/>
      <c r="AU30" s="23"/>
      <c r="AV30" s="22"/>
      <c r="AW30" s="22">
        <v>1</v>
      </c>
      <c r="AX30" s="22"/>
      <c r="AY30" s="22"/>
      <c r="AZ30" s="22">
        <v>1</v>
      </c>
      <c r="BA30" s="23"/>
      <c r="BB30" s="23"/>
      <c r="BC30" s="23"/>
      <c r="BD30" s="23"/>
      <c r="BE30" s="23"/>
      <c r="BF30" s="22"/>
      <c r="BG30" s="23"/>
    </row>
    <row r="31" spans="2:59" ht="26.25" customHeight="1" x14ac:dyDescent="0.25">
      <c r="B31" s="98" t="s">
        <v>73</v>
      </c>
      <c r="C31" s="98"/>
      <c r="D31" s="72">
        <f>SUM(D9:D30)</f>
        <v>2</v>
      </c>
      <c r="E31" s="72">
        <f>SUM(E9:E30)</f>
        <v>20</v>
      </c>
      <c r="F31" s="72">
        <f>SUM(F9:F30)</f>
        <v>0</v>
      </c>
      <c r="G31" s="72">
        <f>SUM(G9:G30)</f>
        <v>0</v>
      </c>
      <c r="H31" s="11"/>
      <c r="I31" s="72">
        <f t="shared" ref="I31:R31" si="0">SUM(I9:I30)</f>
        <v>1</v>
      </c>
      <c r="J31" s="72">
        <f t="shared" si="0"/>
        <v>55</v>
      </c>
      <c r="K31" s="72">
        <f t="shared" si="0"/>
        <v>0</v>
      </c>
      <c r="L31" s="72">
        <f t="shared" si="0"/>
        <v>0</v>
      </c>
      <c r="M31" s="72">
        <f t="shared" si="0"/>
        <v>0</v>
      </c>
      <c r="N31" s="72">
        <f t="shared" si="0"/>
        <v>0</v>
      </c>
      <c r="O31" s="72">
        <f t="shared" si="0"/>
        <v>0</v>
      </c>
      <c r="P31" s="72">
        <f t="shared" si="0"/>
        <v>0</v>
      </c>
      <c r="Q31" s="72">
        <f t="shared" si="0"/>
        <v>0</v>
      </c>
      <c r="R31" s="72">
        <f t="shared" si="0"/>
        <v>0</v>
      </c>
      <c r="S31" s="11"/>
      <c r="T31" s="72">
        <f t="shared" ref="T31:AD31" si="1">SUM(T9:T30)</f>
        <v>22</v>
      </c>
      <c r="U31" s="72">
        <f t="shared" si="1"/>
        <v>0</v>
      </c>
      <c r="V31" s="72">
        <f t="shared" si="1"/>
        <v>0</v>
      </c>
      <c r="W31" s="72">
        <f t="shared" si="1"/>
        <v>1</v>
      </c>
      <c r="X31" s="72">
        <f t="shared" si="1"/>
        <v>21</v>
      </c>
      <c r="Y31" s="72">
        <f t="shared" si="1"/>
        <v>20</v>
      </c>
      <c r="Z31" s="72">
        <f t="shared" si="1"/>
        <v>0</v>
      </c>
      <c r="AA31" s="72">
        <f t="shared" si="1"/>
        <v>1</v>
      </c>
      <c r="AB31" s="72">
        <f t="shared" si="1"/>
        <v>0</v>
      </c>
      <c r="AC31" s="72">
        <f t="shared" si="1"/>
        <v>1</v>
      </c>
      <c r="AD31" s="72">
        <f t="shared" si="1"/>
        <v>0</v>
      </c>
      <c r="AE31" s="11"/>
      <c r="AF31" s="11"/>
      <c r="AG31" s="11"/>
      <c r="AH31" s="11"/>
      <c r="AI31" s="11"/>
      <c r="AJ31" s="72">
        <f t="shared" ref="AJ31:BG31" si="2">SUM(AJ9:AJ30)</f>
        <v>10</v>
      </c>
      <c r="AK31" s="72">
        <f t="shared" si="2"/>
        <v>12</v>
      </c>
      <c r="AL31" s="72">
        <f t="shared" si="2"/>
        <v>20</v>
      </c>
      <c r="AM31" s="72">
        <f t="shared" si="2"/>
        <v>2</v>
      </c>
      <c r="AN31" s="72">
        <f t="shared" si="2"/>
        <v>1</v>
      </c>
      <c r="AO31" s="72">
        <f t="shared" si="2"/>
        <v>4</v>
      </c>
      <c r="AP31" s="72">
        <f t="shared" si="2"/>
        <v>15</v>
      </c>
      <c r="AQ31" s="72">
        <f t="shared" si="2"/>
        <v>0</v>
      </c>
      <c r="AR31" s="72">
        <f t="shared" si="2"/>
        <v>2</v>
      </c>
      <c r="AS31" s="72">
        <f t="shared" si="2"/>
        <v>0</v>
      </c>
      <c r="AT31" s="72">
        <f t="shared" si="2"/>
        <v>0</v>
      </c>
      <c r="AU31" s="72">
        <f t="shared" si="2"/>
        <v>0</v>
      </c>
      <c r="AV31" s="72">
        <f t="shared" si="2"/>
        <v>0</v>
      </c>
      <c r="AW31" s="72">
        <f t="shared" si="2"/>
        <v>6</v>
      </c>
      <c r="AX31" s="72">
        <f t="shared" si="2"/>
        <v>8</v>
      </c>
      <c r="AY31" s="72">
        <f t="shared" si="2"/>
        <v>8</v>
      </c>
      <c r="AZ31" s="72">
        <f t="shared" si="2"/>
        <v>19</v>
      </c>
      <c r="BA31" s="72">
        <f t="shared" si="2"/>
        <v>0</v>
      </c>
      <c r="BB31" s="72">
        <f t="shared" si="2"/>
        <v>0</v>
      </c>
      <c r="BC31" s="72">
        <f t="shared" si="2"/>
        <v>0</v>
      </c>
      <c r="BD31" s="72">
        <f t="shared" si="2"/>
        <v>0</v>
      </c>
      <c r="BE31" s="72">
        <f t="shared" si="2"/>
        <v>0</v>
      </c>
      <c r="BF31" s="72">
        <f t="shared" si="2"/>
        <v>3</v>
      </c>
      <c r="BG31" s="72">
        <f t="shared" si="2"/>
        <v>0</v>
      </c>
    </row>
    <row r="32" spans="2:59" ht="23.1" customHeight="1" x14ac:dyDescent="0.25"/>
    <row r="33" ht="23.1" customHeight="1" x14ac:dyDescent="0.25"/>
    <row r="34" ht="23.1" customHeight="1" x14ac:dyDescent="0.25"/>
    <row r="35"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31:C31"/>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33"/>
  <sheetViews>
    <sheetView showGridLines="0" tabSelected="1" workbookViewId="0">
      <pane xSplit="29" topLeftCell="AD1" activePane="topRight" state="frozen"/>
      <selection pane="topRight" activeCell="A22" sqref="A22"/>
    </sheetView>
  </sheetViews>
  <sheetFormatPr baseColWidth="10" defaultRowHeight="15" x14ac:dyDescent="0.25"/>
  <cols>
    <col min="1" max="1" width="11.5703125" style="5" customWidth="1"/>
    <col min="2" max="2" width="9.42578125" style="9" customWidth="1"/>
    <col min="3" max="3" width="3.7109375" style="9" customWidth="1"/>
    <col min="4" max="6" width="3.7109375" style="5" customWidth="1"/>
    <col min="7" max="7" width="7.28515625" style="7" customWidth="1"/>
    <col min="8" max="8" width="4.28515625" style="9" customWidth="1"/>
    <col min="9" max="9" width="5.42578125" style="5" customWidth="1"/>
    <col min="10" max="17" width="4.28515625" style="5" customWidth="1"/>
    <col min="18" max="18" width="7" style="5" customWidth="1"/>
    <col min="19" max="29" width="3.85546875" style="5" customWidth="1"/>
    <col min="30" max="30" width="6.85546875" style="5" customWidth="1"/>
    <col min="31" max="46" width="3.7109375" style="5" customWidth="1"/>
    <col min="47" max="47" width="6.140625" style="5" customWidth="1"/>
    <col min="48" max="48" width="4.42578125" style="5" customWidth="1"/>
    <col min="49" max="55" width="3.28515625" style="5" customWidth="1"/>
    <col min="56" max="74" width="11.42578125" style="5"/>
    <col min="75" max="116" width="11.42578125" style="7"/>
    <col min="117" max="16384" width="11.42578125" style="5"/>
  </cols>
  <sheetData>
    <row r="1" spans="1:116" ht="22.5" customHeight="1" x14ac:dyDescent="0.25"/>
    <row r="2" spans="1:116" ht="81.75" customHeight="1" thickBot="1" x14ac:dyDescent="0.3">
      <c r="A2" s="106" t="s">
        <v>874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row>
    <row r="3" spans="1:116" ht="21" customHeight="1" thickTop="1" x14ac:dyDescent="0.25"/>
    <row r="4" spans="1:116" s="2" customFormat="1" ht="23.25" customHeight="1" x14ac:dyDescent="0.2">
      <c r="A4" s="114" t="s">
        <v>87</v>
      </c>
      <c r="B4" s="119" t="s">
        <v>74</v>
      </c>
      <c r="C4" s="114" t="s">
        <v>1</v>
      </c>
      <c r="D4" s="114"/>
      <c r="E4" s="114"/>
      <c r="F4" s="114"/>
      <c r="G4" s="115"/>
      <c r="H4" s="114" t="s">
        <v>6</v>
      </c>
      <c r="I4" s="114"/>
      <c r="J4" s="114"/>
      <c r="K4" s="114"/>
      <c r="L4" s="114"/>
      <c r="M4" s="114"/>
      <c r="N4" s="125" t="s">
        <v>13</v>
      </c>
      <c r="O4" s="125"/>
      <c r="P4" s="125" t="s">
        <v>14</v>
      </c>
      <c r="Q4" s="125"/>
      <c r="R4" s="116"/>
      <c r="S4" s="114" t="s">
        <v>19</v>
      </c>
      <c r="T4" s="114"/>
      <c r="U4" s="114" t="s">
        <v>23</v>
      </c>
      <c r="V4" s="114"/>
      <c r="W4" s="114"/>
      <c r="X4" s="114" t="s">
        <v>24</v>
      </c>
      <c r="Y4" s="114"/>
      <c r="Z4" s="114"/>
      <c r="AA4" s="114"/>
      <c r="AB4" s="114"/>
      <c r="AC4" s="114"/>
      <c r="AD4" s="117"/>
      <c r="AE4" s="114" t="s">
        <v>89</v>
      </c>
      <c r="AF4" s="114"/>
      <c r="AG4" s="114"/>
      <c r="AH4" s="114"/>
      <c r="AI4" s="114"/>
      <c r="AJ4" s="114"/>
      <c r="AK4" s="114"/>
      <c r="AL4" s="114"/>
      <c r="AM4" s="114"/>
      <c r="AN4" s="114"/>
      <c r="AO4" s="114"/>
      <c r="AP4" s="114"/>
      <c r="AQ4" s="114"/>
      <c r="AR4" s="114"/>
      <c r="AS4" s="114"/>
      <c r="AT4" s="114"/>
      <c r="AU4" s="115"/>
      <c r="AV4" s="114" t="s">
        <v>31</v>
      </c>
      <c r="AW4" s="114"/>
      <c r="AX4" s="114"/>
      <c r="AY4" s="114"/>
      <c r="AZ4" s="114"/>
      <c r="BA4" s="114"/>
      <c r="BB4" s="114"/>
      <c r="BC4" s="114"/>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60"/>
      <c r="DF4" s="60"/>
      <c r="DG4" s="60"/>
      <c r="DH4" s="60"/>
      <c r="DI4" s="60"/>
      <c r="DJ4" s="60"/>
      <c r="DK4" s="60"/>
      <c r="DL4" s="60"/>
    </row>
    <row r="5" spans="1:116" s="2" customFormat="1" ht="10.5" customHeight="1" x14ac:dyDescent="0.2">
      <c r="A5" s="114"/>
      <c r="B5" s="120"/>
      <c r="C5" s="114"/>
      <c r="D5" s="114"/>
      <c r="E5" s="114"/>
      <c r="F5" s="114"/>
      <c r="G5" s="115"/>
      <c r="H5" s="113" t="s">
        <v>7</v>
      </c>
      <c r="I5" s="113" t="s">
        <v>8</v>
      </c>
      <c r="J5" s="113" t="s">
        <v>9</v>
      </c>
      <c r="K5" s="113" t="s">
        <v>10</v>
      </c>
      <c r="L5" s="113" t="s">
        <v>11</v>
      </c>
      <c r="M5" s="113" t="s">
        <v>12</v>
      </c>
      <c r="N5" s="123" t="s">
        <v>15</v>
      </c>
      <c r="O5" s="123"/>
      <c r="P5" s="123" t="s">
        <v>15</v>
      </c>
      <c r="Q5" s="123"/>
      <c r="R5" s="116"/>
      <c r="S5" s="113" t="s">
        <v>20</v>
      </c>
      <c r="T5" s="113" t="s">
        <v>21</v>
      </c>
      <c r="U5" s="114" t="s">
        <v>32</v>
      </c>
      <c r="V5" s="114"/>
      <c r="W5" s="118" t="s">
        <v>33</v>
      </c>
      <c r="X5" s="118" t="s">
        <v>34</v>
      </c>
      <c r="Y5" s="118" t="s">
        <v>35</v>
      </c>
      <c r="Z5" s="118" t="s">
        <v>36</v>
      </c>
      <c r="AA5" s="118" t="s">
        <v>37</v>
      </c>
      <c r="AB5" s="118" t="s">
        <v>38</v>
      </c>
      <c r="AC5" s="118" t="s">
        <v>39</v>
      </c>
      <c r="AD5" s="117"/>
      <c r="AE5" s="114" t="s">
        <v>40</v>
      </c>
      <c r="AF5" s="114"/>
      <c r="AG5" s="114" t="s">
        <v>41</v>
      </c>
      <c r="AH5" s="114"/>
      <c r="AI5" s="114"/>
      <c r="AJ5" s="114"/>
      <c r="AK5" s="114"/>
      <c r="AL5" s="114"/>
      <c r="AM5" s="114"/>
      <c r="AN5" s="114"/>
      <c r="AO5" s="114"/>
      <c r="AP5" s="76"/>
      <c r="AQ5" s="114" t="s">
        <v>42</v>
      </c>
      <c r="AR5" s="114"/>
      <c r="AS5" s="114"/>
      <c r="AT5" s="114"/>
      <c r="AU5" s="115"/>
      <c r="AV5" s="114" t="s">
        <v>43</v>
      </c>
      <c r="AW5" s="114"/>
      <c r="AX5" s="114"/>
      <c r="AY5" s="114"/>
      <c r="AZ5" s="114" t="s">
        <v>44</v>
      </c>
      <c r="BA5" s="114"/>
      <c r="BB5" s="114"/>
      <c r="BC5" s="114"/>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60"/>
      <c r="DF5" s="60"/>
      <c r="DG5" s="60"/>
      <c r="DH5" s="60"/>
      <c r="DI5" s="60"/>
      <c r="DJ5" s="60"/>
      <c r="DK5" s="60"/>
      <c r="DL5" s="60"/>
    </row>
    <row r="6" spans="1:116" s="2" customFormat="1" ht="11.25" customHeight="1" x14ac:dyDescent="0.2">
      <c r="A6" s="114"/>
      <c r="B6" s="120"/>
      <c r="C6" s="113" t="s">
        <v>45</v>
      </c>
      <c r="D6" s="113" t="s">
        <v>3</v>
      </c>
      <c r="E6" s="113" t="s">
        <v>4</v>
      </c>
      <c r="F6" s="113" t="s">
        <v>5</v>
      </c>
      <c r="G6" s="115"/>
      <c r="H6" s="113"/>
      <c r="I6" s="113"/>
      <c r="J6" s="113"/>
      <c r="K6" s="113"/>
      <c r="L6" s="113"/>
      <c r="M6" s="113"/>
      <c r="N6" s="122" t="s">
        <v>16</v>
      </c>
      <c r="O6" s="122" t="s">
        <v>17</v>
      </c>
      <c r="P6" s="122" t="s">
        <v>16</v>
      </c>
      <c r="Q6" s="122" t="s">
        <v>17</v>
      </c>
      <c r="R6" s="116"/>
      <c r="S6" s="113"/>
      <c r="T6" s="113"/>
      <c r="U6" s="118" t="s">
        <v>46</v>
      </c>
      <c r="V6" s="118" t="s">
        <v>47</v>
      </c>
      <c r="W6" s="118"/>
      <c r="X6" s="118"/>
      <c r="Y6" s="118"/>
      <c r="Z6" s="118"/>
      <c r="AA6" s="118"/>
      <c r="AB6" s="118"/>
      <c r="AC6" s="118"/>
      <c r="AD6" s="117"/>
      <c r="AE6" s="114" t="s">
        <v>48</v>
      </c>
      <c r="AF6" s="114" t="s">
        <v>49</v>
      </c>
      <c r="AG6" s="113" t="s">
        <v>50</v>
      </c>
      <c r="AH6" s="113" t="s">
        <v>51</v>
      </c>
      <c r="AI6" s="114" t="s">
        <v>52</v>
      </c>
      <c r="AJ6" s="114"/>
      <c r="AK6" s="114"/>
      <c r="AL6" s="114"/>
      <c r="AM6" s="114"/>
      <c r="AN6" s="114"/>
      <c r="AO6" s="114"/>
      <c r="AP6" s="114"/>
      <c r="AQ6" s="113" t="s">
        <v>53</v>
      </c>
      <c r="AR6" s="113" t="s">
        <v>54</v>
      </c>
      <c r="AS6" s="113" t="s">
        <v>55</v>
      </c>
      <c r="AT6" s="113" t="s">
        <v>56</v>
      </c>
      <c r="AU6" s="115"/>
      <c r="AV6" s="113" t="s">
        <v>57</v>
      </c>
      <c r="AW6" s="113" t="s">
        <v>58</v>
      </c>
      <c r="AX6" s="113" t="s">
        <v>59</v>
      </c>
      <c r="AY6" s="113" t="s">
        <v>60</v>
      </c>
      <c r="AZ6" s="113" t="s">
        <v>5</v>
      </c>
      <c r="BA6" s="113" t="s">
        <v>61</v>
      </c>
      <c r="BB6" s="113" t="s">
        <v>62</v>
      </c>
      <c r="BC6" s="113" t="s">
        <v>63</v>
      </c>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60"/>
      <c r="DF6" s="60"/>
      <c r="DG6" s="60"/>
      <c r="DH6" s="60"/>
      <c r="DI6" s="60"/>
      <c r="DJ6" s="60"/>
      <c r="DK6" s="60"/>
      <c r="DL6" s="60"/>
    </row>
    <row r="7" spans="1:116" s="2" customFormat="1" ht="15" customHeight="1" x14ac:dyDescent="0.2">
      <c r="A7" s="114"/>
      <c r="B7" s="120"/>
      <c r="C7" s="113"/>
      <c r="D7" s="113"/>
      <c r="E7" s="113"/>
      <c r="F7" s="113"/>
      <c r="G7" s="115"/>
      <c r="H7" s="113"/>
      <c r="I7" s="113"/>
      <c r="J7" s="113"/>
      <c r="K7" s="113"/>
      <c r="L7" s="113"/>
      <c r="M7" s="113"/>
      <c r="N7" s="122"/>
      <c r="O7" s="122"/>
      <c r="P7" s="122"/>
      <c r="Q7" s="122"/>
      <c r="R7" s="116"/>
      <c r="S7" s="113"/>
      <c r="T7" s="113"/>
      <c r="U7" s="118"/>
      <c r="V7" s="118"/>
      <c r="W7" s="118"/>
      <c r="X7" s="118"/>
      <c r="Y7" s="118"/>
      <c r="Z7" s="118"/>
      <c r="AA7" s="118"/>
      <c r="AB7" s="118"/>
      <c r="AC7" s="118"/>
      <c r="AD7" s="117"/>
      <c r="AE7" s="114"/>
      <c r="AF7" s="114"/>
      <c r="AG7" s="113"/>
      <c r="AH7" s="113"/>
      <c r="AI7" s="124" t="s">
        <v>64</v>
      </c>
      <c r="AJ7" s="124"/>
      <c r="AK7" s="113" t="s">
        <v>65</v>
      </c>
      <c r="AL7" s="113" t="s">
        <v>66</v>
      </c>
      <c r="AM7" s="113" t="s">
        <v>67</v>
      </c>
      <c r="AN7" s="113" t="s">
        <v>68</v>
      </c>
      <c r="AO7" s="113" t="s">
        <v>69</v>
      </c>
      <c r="AP7" s="113" t="s">
        <v>70</v>
      </c>
      <c r="AQ7" s="113"/>
      <c r="AR7" s="113"/>
      <c r="AS7" s="113"/>
      <c r="AT7" s="113"/>
      <c r="AU7" s="115"/>
      <c r="AV7" s="113"/>
      <c r="AW7" s="113"/>
      <c r="AX7" s="113"/>
      <c r="AY7" s="113"/>
      <c r="AZ7" s="113"/>
      <c r="BA7" s="113"/>
      <c r="BB7" s="113"/>
      <c r="BC7" s="11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60"/>
      <c r="DF7" s="60"/>
      <c r="DG7" s="60"/>
      <c r="DH7" s="60"/>
      <c r="DI7" s="60"/>
      <c r="DJ7" s="60"/>
      <c r="DK7" s="60"/>
      <c r="DL7" s="60"/>
    </row>
    <row r="8" spans="1:116" s="2" customFormat="1" ht="67.5" customHeight="1" x14ac:dyDescent="0.2">
      <c r="A8" s="114"/>
      <c r="B8" s="121"/>
      <c r="C8" s="113"/>
      <c r="D8" s="113"/>
      <c r="E8" s="113"/>
      <c r="F8" s="113"/>
      <c r="G8" s="115"/>
      <c r="H8" s="113"/>
      <c r="I8" s="113"/>
      <c r="J8" s="113"/>
      <c r="K8" s="113"/>
      <c r="L8" s="113"/>
      <c r="M8" s="113"/>
      <c r="N8" s="122"/>
      <c r="O8" s="122"/>
      <c r="P8" s="122"/>
      <c r="Q8" s="122"/>
      <c r="R8" s="116"/>
      <c r="S8" s="113"/>
      <c r="T8" s="113"/>
      <c r="U8" s="118"/>
      <c r="V8" s="118"/>
      <c r="W8" s="118"/>
      <c r="X8" s="118"/>
      <c r="Y8" s="118"/>
      <c r="Z8" s="118"/>
      <c r="AA8" s="118"/>
      <c r="AB8" s="118"/>
      <c r="AC8" s="118"/>
      <c r="AD8" s="117"/>
      <c r="AE8" s="114"/>
      <c r="AF8" s="114"/>
      <c r="AG8" s="113"/>
      <c r="AH8" s="113"/>
      <c r="AI8" s="77" t="s">
        <v>71</v>
      </c>
      <c r="AJ8" s="77" t="s">
        <v>72</v>
      </c>
      <c r="AK8" s="113"/>
      <c r="AL8" s="113"/>
      <c r="AM8" s="113"/>
      <c r="AN8" s="113"/>
      <c r="AO8" s="113"/>
      <c r="AP8" s="113"/>
      <c r="AQ8" s="113"/>
      <c r="AR8" s="113"/>
      <c r="AS8" s="113"/>
      <c r="AT8" s="113"/>
      <c r="AU8" s="115"/>
      <c r="AV8" s="113"/>
      <c r="AW8" s="113"/>
      <c r="AX8" s="113"/>
      <c r="AY8" s="113"/>
      <c r="AZ8" s="113"/>
      <c r="BA8" s="113"/>
      <c r="BB8" s="113"/>
      <c r="BC8" s="11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60"/>
      <c r="DF8" s="60"/>
      <c r="DG8" s="60"/>
      <c r="DH8" s="60"/>
      <c r="DI8" s="60"/>
      <c r="DJ8" s="60"/>
      <c r="DK8" s="60"/>
      <c r="DL8" s="60"/>
    </row>
    <row r="9" spans="1:116" ht="23.1" customHeight="1" x14ac:dyDescent="0.25">
      <c r="A9" s="53" t="s">
        <v>75</v>
      </c>
      <c r="B9" s="16">
        <v>33</v>
      </c>
      <c r="C9" s="16">
        <f>Enero!D42</f>
        <v>4</v>
      </c>
      <c r="D9" s="16">
        <f>Enero!E42</f>
        <v>29</v>
      </c>
      <c r="E9" s="16">
        <f>Enero!F42</f>
        <v>0</v>
      </c>
      <c r="F9" s="16">
        <f>Enero!G42</f>
        <v>0</v>
      </c>
      <c r="G9" s="115"/>
      <c r="H9" s="16">
        <f>Enero!I42</f>
        <v>0</v>
      </c>
      <c r="I9" s="16">
        <f>Enero!J42</f>
        <v>79</v>
      </c>
      <c r="J9" s="16">
        <f>Enero!K42</f>
        <v>0</v>
      </c>
      <c r="K9" s="16">
        <f>Enero!L42</f>
        <v>0</v>
      </c>
      <c r="L9" s="16">
        <f>Enero!M42</f>
        <v>0</v>
      </c>
      <c r="M9" s="16">
        <f>Enero!N42</f>
        <v>0</v>
      </c>
      <c r="N9" s="16">
        <f>Enero!O42</f>
        <v>0</v>
      </c>
      <c r="O9" s="16">
        <f>Enero!P42</f>
        <v>0</v>
      </c>
      <c r="P9" s="16">
        <f>Enero!Q42</f>
        <v>1</v>
      </c>
      <c r="Q9" s="16">
        <f>Enero!R42</f>
        <v>1</v>
      </c>
      <c r="R9" s="116"/>
      <c r="S9" s="16">
        <f>Enero!T42</f>
        <v>0.86842105263157898</v>
      </c>
      <c r="T9" s="16">
        <f>Enero!U42</f>
        <v>0</v>
      </c>
      <c r="U9" s="16">
        <f>Enero!V42</f>
        <v>0</v>
      </c>
      <c r="V9" s="16">
        <f>Enero!W42</f>
        <v>0</v>
      </c>
      <c r="W9" s="16">
        <f>Enero!X42</f>
        <v>33</v>
      </c>
      <c r="X9" s="16">
        <f>Enero!Y42</f>
        <v>28</v>
      </c>
      <c r="Y9" s="16">
        <f>Enero!Z42</f>
        <v>0</v>
      </c>
      <c r="Z9" s="16">
        <f>Enero!AA42</f>
        <v>0</v>
      </c>
      <c r="AA9" s="16">
        <f>Enero!AB42</f>
        <v>0</v>
      </c>
      <c r="AB9" s="16">
        <f>Enero!AC42</f>
        <v>3</v>
      </c>
      <c r="AC9" s="16">
        <f>Enero!AD42</f>
        <v>0</v>
      </c>
      <c r="AD9" s="117"/>
      <c r="AE9" s="16">
        <f>Enero!AJ42</f>
        <v>19</v>
      </c>
      <c r="AF9" s="16">
        <f>Enero!AK42</f>
        <v>14</v>
      </c>
      <c r="AG9" s="16">
        <f>Enero!AL42</f>
        <v>32</v>
      </c>
      <c r="AH9" s="16">
        <f>Enero!AM42</f>
        <v>1</v>
      </c>
      <c r="AI9" s="16">
        <f>Enero!AN42</f>
        <v>2</v>
      </c>
      <c r="AJ9" s="16">
        <f>Enero!AO42</f>
        <v>14</v>
      </c>
      <c r="AK9" s="16">
        <f>Enero!AP42</f>
        <v>16</v>
      </c>
      <c r="AL9" s="16">
        <f>Enero!AQ42</f>
        <v>0</v>
      </c>
      <c r="AM9" s="16">
        <f>Enero!AR42</f>
        <v>1</v>
      </c>
      <c r="AN9" s="16">
        <f>Enero!AS42</f>
        <v>0</v>
      </c>
      <c r="AO9" s="16">
        <f>Enero!AT42</f>
        <v>0</v>
      </c>
      <c r="AP9" s="16">
        <f>Enero!AU42</f>
        <v>4</v>
      </c>
      <c r="AQ9" s="16">
        <f>Enero!AV42</f>
        <v>0</v>
      </c>
      <c r="AR9" s="16">
        <f>Enero!AW42</f>
        <v>10</v>
      </c>
      <c r="AS9" s="16">
        <f>Enero!AX42</f>
        <v>14</v>
      </c>
      <c r="AT9" s="16">
        <f>Enero!AY42</f>
        <v>9</v>
      </c>
      <c r="AU9" s="115"/>
      <c r="AV9" s="16">
        <f>Enero!AZ42</f>
        <v>30</v>
      </c>
      <c r="AW9" s="16">
        <f>Enero!BA42</f>
        <v>0</v>
      </c>
      <c r="AX9" s="16">
        <f>Enero!BB42</f>
        <v>0</v>
      </c>
      <c r="AY9" s="16">
        <f>Enero!BC42</f>
        <v>0</v>
      </c>
      <c r="AZ9" s="16">
        <f>Enero!BD42</f>
        <v>0</v>
      </c>
      <c r="BA9" s="16">
        <f>Enero!BE42</f>
        <v>1</v>
      </c>
      <c r="BB9" s="16">
        <f>Enero!BF42</f>
        <v>2</v>
      </c>
      <c r="BC9" s="16">
        <f>Enero!BG42</f>
        <v>0</v>
      </c>
    </row>
    <row r="10" spans="1:116" ht="23.1" customHeight="1" x14ac:dyDescent="0.25">
      <c r="A10" s="53" t="s">
        <v>76</v>
      </c>
      <c r="B10" s="16">
        <v>41</v>
      </c>
      <c r="C10" s="16">
        <f>Febrero!D50</f>
        <v>6</v>
      </c>
      <c r="D10" s="16">
        <f>Febrero!E50</f>
        <v>35</v>
      </c>
      <c r="E10" s="16">
        <f>Febrero!F50</f>
        <v>0</v>
      </c>
      <c r="F10" s="16">
        <f>Febrero!G50</f>
        <v>0</v>
      </c>
      <c r="G10" s="115"/>
      <c r="H10" s="16">
        <f>Febrero!I50</f>
        <v>0</v>
      </c>
      <c r="I10" s="16">
        <f>Febrero!J50</f>
        <v>90</v>
      </c>
      <c r="J10" s="16">
        <f>Febrero!K50</f>
        <v>1</v>
      </c>
      <c r="K10" s="16">
        <f>Febrero!L50</f>
        <v>0</v>
      </c>
      <c r="L10" s="16">
        <f>Febrero!M50</f>
        <v>0</v>
      </c>
      <c r="M10" s="16">
        <f>Febrero!N50</f>
        <v>0</v>
      </c>
      <c r="N10" s="16">
        <f>Febrero!O50</f>
        <v>0</v>
      </c>
      <c r="O10" s="16">
        <f>Febrero!P50</f>
        <v>0</v>
      </c>
      <c r="P10" s="16">
        <f>Febrero!Q50</f>
        <v>1</v>
      </c>
      <c r="Q10" s="16">
        <f>Febrero!R50</f>
        <v>0</v>
      </c>
      <c r="R10" s="116"/>
      <c r="S10" s="16">
        <f>Febrero!T50</f>
        <v>1.1111111111111112</v>
      </c>
      <c r="T10" s="16">
        <f>Febrero!U50</f>
        <v>2.7777777777777776E-2</v>
      </c>
      <c r="U10" s="16">
        <f>Febrero!V50</f>
        <v>0</v>
      </c>
      <c r="V10" s="16">
        <f>Febrero!W50</f>
        <v>1</v>
      </c>
      <c r="W10" s="16">
        <f>Febrero!X50</f>
        <v>40</v>
      </c>
      <c r="X10" s="16">
        <f>Febrero!Y50</f>
        <v>39</v>
      </c>
      <c r="Y10" s="16">
        <f>Febrero!Z50</f>
        <v>0</v>
      </c>
      <c r="Z10" s="16">
        <f>Febrero!AA50</f>
        <v>0</v>
      </c>
      <c r="AA10" s="16">
        <f>Febrero!AB50</f>
        <v>1</v>
      </c>
      <c r="AB10" s="16">
        <f>Febrero!AC50</f>
        <v>0</v>
      </c>
      <c r="AC10" s="16">
        <f>Febrero!AD50</f>
        <v>0</v>
      </c>
      <c r="AD10" s="117"/>
      <c r="AE10" s="16">
        <f>Febrero!AJ50</f>
        <v>24</v>
      </c>
      <c r="AF10" s="16">
        <f>Febrero!AK50</f>
        <v>17</v>
      </c>
      <c r="AG10" s="16">
        <f>Febrero!AL50</f>
        <v>39</v>
      </c>
      <c r="AH10" s="16">
        <f>Febrero!AM50</f>
        <v>2</v>
      </c>
      <c r="AI10" s="16">
        <f>Febrero!AN50</f>
        <v>8</v>
      </c>
      <c r="AJ10" s="16">
        <f>Febrero!AO50</f>
        <v>14</v>
      </c>
      <c r="AK10" s="16">
        <f>Febrero!AP50</f>
        <v>17</v>
      </c>
      <c r="AL10" s="16">
        <f>Febrero!AQ50</f>
        <v>0</v>
      </c>
      <c r="AM10" s="16">
        <f>Febrero!AR50</f>
        <v>2</v>
      </c>
      <c r="AN10" s="16">
        <f>Febrero!AS50</f>
        <v>0</v>
      </c>
      <c r="AO10" s="16">
        <f>Febrero!AT50</f>
        <v>0</v>
      </c>
      <c r="AP10" s="16">
        <f>Febrero!AU50</f>
        <v>0</v>
      </c>
      <c r="AQ10" s="16">
        <f>Febrero!AV50</f>
        <v>0</v>
      </c>
      <c r="AR10" s="16">
        <f>Febrero!AW50</f>
        <v>17</v>
      </c>
      <c r="AS10" s="16">
        <f>Febrero!AX50</f>
        <v>15</v>
      </c>
      <c r="AT10" s="16">
        <f>Febrero!AY50</f>
        <v>9</v>
      </c>
      <c r="AU10" s="115"/>
      <c r="AV10" s="16">
        <f>Febrero!AZ50</f>
        <v>37</v>
      </c>
      <c r="AW10" s="16">
        <f>Febrero!BA50</f>
        <v>1</v>
      </c>
      <c r="AX10" s="16">
        <f>Febrero!BB50</f>
        <v>0</v>
      </c>
      <c r="AY10" s="16">
        <f>Febrero!BC50</f>
        <v>0</v>
      </c>
      <c r="AZ10" s="16">
        <f>Febrero!BD50</f>
        <v>0</v>
      </c>
      <c r="BA10" s="16">
        <f>Febrero!BE50</f>
        <v>0</v>
      </c>
      <c r="BB10" s="16">
        <f>Febrero!BF50</f>
        <v>3</v>
      </c>
      <c r="BC10" s="16">
        <f>Febrero!BG50</f>
        <v>0</v>
      </c>
    </row>
    <row r="11" spans="1:116" ht="23.1" customHeight="1" x14ac:dyDescent="0.25">
      <c r="A11" s="53" t="s">
        <v>77</v>
      </c>
      <c r="B11" s="16">
        <v>46</v>
      </c>
      <c r="C11" s="16">
        <f>Marzo!D55</f>
        <v>4</v>
      </c>
      <c r="D11" s="16">
        <f>Marzo!E55</f>
        <v>42</v>
      </c>
      <c r="E11" s="16">
        <f>Marzo!F55</f>
        <v>0</v>
      </c>
      <c r="F11" s="16">
        <f>Marzo!G55</f>
        <v>0</v>
      </c>
      <c r="G11" s="115"/>
      <c r="H11" s="16">
        <f>Marzo!I55</f>
        <v>0</v>
      </c>
      <c r="I11" s="16">
        <f>Marzo!J55</f>
        <v>182</v>
      </c>
      <c r="J11" s="16">
        <f>Marzo!K55</f>
        <v>0</v>
      </c>
      <c r="K11" s="16">
        <f>Marzo!L55</f>
        <v>0</v>
      </c>
      <c r="L11" s="16">
        <f>Marzo!M55</f>
        <v>0</v>
      </c>
      <c r="M11" s="16">
        <f>Marzo!N55</f>
        <v>0</v>
      </c>
      <c r="N11" s="16">
        <f>Marzo!O55</f>
        <v>8</v>
      </c>
      <c r="O11" s="16">
        <f>Marzo!P55</f>
        <v>0</v>
      </c>
      <c r="P11" s="16">
        <f>Marzo!Q55</f>
        <v>0</v>
      </c>
      <c r="Q11" s="16">
        <f>Marzo!R55</f>
        <v>0</v>
      </c>
      <c r="R11" s="116"/>
      <c r="S11" s="16">
        <f>Marzo!T55</f>
        <v>1</v>
      </c>
      <c r="T11" s="16">
        <f>Marzo!U55</f>
        <v>0</v>
      </c>
      <c r="U11" s="16">
        <f>Marzo!V55</f>
        <v>0</v>
      </c>
      <c r="V11" s="16">
        <f>Marzo!W55</f>
        <v>1</v>
      </c>
      <c r="W11" s="16">
        <f>Marzo!X55</f>
        <v>45</v>
      </c>
      <c r="X11" s="16">
        <f>Marzo!Y55</f>
        <v>40</v>
      </c>
      <c r="Y11" s="16">
        <f>Marzo!Z55</f>
        <v>0</v>
      </c>
      <c r="Z11" s="16">
        <f>Marzo!AA55</f>
        <v>0</v>
      </c>
      <c r="AA11" s="16">
        <f>Marzo!AB55</f>
        <v>2</v>
      </c>
      <c r="AB11" s="16">
        <f>Marzo!AC55</f>
        <v>3</v>
      </c>
      <c r="AC11" s="16">
        <f>Marzo!AD55</f>
        <v>0</v>
      </c>
      <c r="AD11" s="117"/>
      <c r="AE11" s="16">
        <f>Marzo!AJ55</f>
        <v>23</v>
      </c>
      <c r="AF11" s="16">
        <f>Marzo!AK55</f>
        <v>23</v>
      </c>
      <c r="AG11" s="16">
        <f>Marzo!AL55</f>
        <v>45</v>
      </c>
      <c r="AH11" s="16">
        <f>Marzo!AM55</f>
        <v>1</v>
      </c>
      <c r="AI11" s="16">
        <f>Marzo!AN55</f>
        <v>1</v>
      </c>
      <c r="AJ11" s="16">
        <f>Marzo!AO55</f>
        <v>27</v>
      </c>
      <c r="AK11" s="16">
        <f>Marzo!AP55</f>
        <v>17</v>
      </c>
      <c r="AL11" s="16">
        <f>Marzo!AQ55</f>
        <v>0</v>
      </c>
      <c r="AM11" s="16">
        <f>Marzo!AR55</f>
        <v>1</v>
      </c>
      <c r="AN11" s="16">
        <f>Marzo!AS55</f>
        <v>0</v>
      </c>
      <c r="AO11" s="16">
        <f>Marzo!AT55</f>
        <v>0</v>
      </c>
      <c r="AP11" s="16">
        <f>Marzo!AU55</f>
        <v>0</v>
      </c>
      <c r="AQ11" s="16">
        <f>Marzo!AV55</f>
        <v>0</v>
      </c>
      <c r="AR11" s="16">
        <f>Marzo!AW55</f>
        <v>18</v>
      </c>
      <c r="AS11" s="16">
        <f>Marzo!AX55</f>
        <v>20</v>
      </c>
      <c r="AT11" s="16">
        <f>Marzo!AY55</f>
        <v>8</v>
      </c>
      <c r="AU11" s="115"/>
      <c r="AV11" s="16">
        <f>Marzo!AZ55</f>
        <v>43</v>
      </c>
      <c r="AW11" s="16">
        <f>Marzo!BA55</f>
        <v>0</v>
      </c>
      <c r="AX11" s="16">
        <f>Marzo!BB55</f>
        <v>0</v>
      </c>
      <c r="AY11" s="16">
        <f>Marzo!BC55</f>
        <v>0</v>
      </c>
      <c r="AZ11" s="16">
        <f>Marzo!BD55</f>
        <v>0</v>
      </c>
      <c r="BA11" s="16">
        <f>Marzo!BE55</f>
        <v>0</v>
      </c>
      <c r="BB11" s="16">
        <f>Marzo!BF55</f>
        <v>2</v>
      </c>
      <c r="BC11" s="16">
        <f>Marzo!BG55</f>
        <v>1</v>
      </c>
    </row>
    <row r="12" spans="1:116" ht="23.1" customHeight="1" x14ac:dyDescent="0.25">
      <c r="A12" s="53" t="s">
        <v>78</v>
      </c>
      <c r="B12" s="16">
        <v>7</v>
      </c>
      <c r="C12" s="16">
        <f>Abril!D16</f>
        <v>0</v>
      </c>
      <c r="D12" s="16">
        <f>Abril!E16</f>
        <v>7</v>
      </c>
      <c r="E12" s="16">
        <f>Abril!F16</f>
        <v>0</v>
      </c>
      <c r="F12" s="16">
        <f>Abril!G16</f>
        <v>0</v>
      </c>
      <c r="G12" s="115"/>
      <c r="H12" s="16">
        <f>Abril!I16</f>
        <v>0</v>
      </c>
      <c r="I12" s="16">
        <f>Abril!J16</f>
        <v>12</v>
      </c>
      <c r="J12" s="16">
        <f>Abril!K16</f>
        <v>0</v>
      </c>
      <c r="K12" s="16">
        <f>Abril!L16</f>
        <v>0</v>
      </c>
      <c r="L12" s="16">
        <f>Abril!M16</f>
        <v>0</v>
      </c>
      <c r="M12" s="16">
        <f>Abril!N16</f>
        <v>0</v>
      </c>
      <c r="N12" s="16">
        <f>Abril!O16</f>
        <v>0</v>
      </c>
      <c r="O12" s="16">
        <f>Abril!P16</f>
        <v>0</v>
      </c>
      <c r="P12" s="16">
        <f>Abril!Q16</f>
        <v>0</v>
      </c>
      <c r="Q12" s="16">
        <f>Abril!R16</f>
        <v>1</v>
      </c>
      <c r="R12" s="116"/>
      <c r="S12" s="16">
        <f>Abril!T16</f>
        <v>1</v>
      </c>
      <c r="T12" s="16">
        <f>Abril!U16</f>
        <v>0</v>
      </c>
      <c r="U12" s="16">
        <f>Abril!V16</f>
        <v>0</v>
      </c>
      <c r="V12" s="16">
        <f>Abril!W16</f>
        <v>0</v>
      </c>
      <c r="W12" s="16">
        <f>Abril!X16</f>
        <v>7</v>
      </c>
      <c r="X12" s="16">
        <f>Abril!Y16</f>
        <v>6</v>
      </c>
      <c r="Y12" s="16">
        <f>Abril!Z16</f>
        <v>0</v>
      </c>
      <c r="Z12" s="16">
        <f>Abril!AA16</f>
        <v>0</v>
      </c>
      <c r="AA12" s="16">
        <f>Abril!AB16</f>
        <v>0</v>
      </c>
      <c r="AB12" s="16">
        <f>Abril!AC16</f>
        <v>0</v>
      </c>
      <c r="AC12" s="16">
        <f>Abril!AD16</f>
        <v>0</v>
      </c>
      <c r="AD12" s="117"/>
      <c r="AE12" s="16">
        <f>Abril!AJ16</f>
        <v>3</v>
      </c>
      <c r="AF12" s="16">
        <f>Abril!AK16</f>
        <v>4</v>
      </c>
      <c r="AG12" s="16">
        <f>Abril!AL16</f>
        <v>7</v>
      </c>
      <c r="AH12" s="16">
        <f>Abril!AM16</f>
        <v>0</v>
      </c>
      <c r="AI12" s="16">
        <f>Abril!AN16</f>
        <v>0</v>
      </c>
      <c r="AJ12" s="16">
        <f>Abril!AO16</f>
        <v>4</v>
      </c>
      <c r="AK12" s="16">
        <f>Abril!AP16</f>
        <v>2</v>
      </c>
      <c r="AL12" s="16">
        <f>Abril!AQ16</f>
        <v>1</v>
      </c>
      <c r="AM12" s="16">
        <f>Abril!AR16</f>
        <v>0</v>
      </c>
      <c r="AN12" s="16">
        <f>Abril!AS16</f>
        <v>0</v>
      </c>
      <c r="AO12" s="16">
        <f>Abril!AT16</f>
        <v>0</v>
      </c>
      <c r="AP12" s="16">
        <f>Abril!AU16</f>
        <v>0</v>
      </c>
      <c r="AQ12" s="16">
        <f>Abril!AV16</f>
        <v>0</v>
      </c>
      <c r="AR12" s="16">
        <f>Abril!AW16</f>
        <v>4</v>
      </c>
      <c r="AS12" s="16">
        <f>Abril!AX16</f>
        <v>2</v>
      </c>
      <c r="AT12" s="16">
        <f>Abril!AY16</f>
        <v>1</v>
      </c>
      <c r="AU12" s="115"/>
      <c r="AV12" s="16">
        <f>Abril!AZ16</f>
        <v>7</v>
      </c>
      <c r="AW12" s="16">
        <f>Abril!BA16</f>
        <v>0</v>
      </c>
      <c r="AX12" s="16">
        <f>Abril!BB16</f>
        <v>0</v>
      </c>
      <c r="AY12" s="16">
        <f>Abril!BC16</f>
        <v>0</v>
      </c>
      <c r="AZ12" s="16">
        <f>Abril!BD16</f>
        <v>0</v>
      </c>
      <c r="BA12" s="16">
        <f>Abril!BE16</f>
        <v>0</v>
      </c>
      <c r="BB12" s="16">
        <f>Abril!BF16</f>
        <v>0</v>
      </c>
      <c r="BC12" s="16">
        <f>Abril!BG16</f>
        <v>0</v>
      </c>
    </row>
    <row r="13" spans="1:116" ht="23.1" customHeight="1" x14ac:dyDescent="0.25">
      <c r="A13" s="53" t="s">
        <v>79</v>
      </c>
      <c r="B13" s="16">
        <v>15</v>
      </c>
      <c r="C13" s="16">
        <f>Mayo!D24</f>
        <v>0</v>
      </c>
      <c r="D13" s="16">
        <f>Mayo!E24</f>
        <v>15</v>
      </c>
      <c r="E13" s="16">
        <f>Mayo!F24</f>
        <v>0</v>
      </c>
      <c r="F13" s="16">
        <f>Mayo!G24</f>
        <v>0</v>
      </c>
      <c r="G13" s="115"/>
      <c r="H13" s="16">
        <f>Mayo!I24</f>
        <v>0</v>
      </c>
      <c r="I13" s="16">
        <f>Mayo!J24</f>
        <v>67</v>
      </c>
      <c r="J13" s="16">
        <f>Mayo!K24</f>
        <v>0</v>
      </c>
      <c r="K13" s="16">
        <f>Mayo!L24</f>
        <v>0</v>
      </c>
      <c r="L13" s="16">
        <f>Mayo!M24</f>
        <v>0</v>
      </c>
      <c r="M13" s="16">
        <f>Mayo!N24</f>
        <v>0</v>
      </c>
      <c r="N13" s="16">
        <f>Mayo!O24</f>
        <v>0</v>
      </c>
      <c r="O13" s="16">
        <f>Mayo!P24</f>
        <v>0</v>
      </c>
      <c r="P13" s="16">
        <f>Mayo!Q24</f>
        <v>0</v>
      </c>
      <c r="Q13" s="16">
        <f>Mayo!R24</f>
        <v>0</v>
      </c>
      <c r="R13" s="116"/>
      <c r="S13" s="16">
        <f>Mayo!T24</f>
        <v>1</v>
      </c>
      <c r="T13" s="16">
        <f>Mayo!U24</f>
        <v>0</v>
      </c>
      <c r="U13" s="16">
        <f>Mayo!V24</f>
        <v>0</v>
      </c>
      <c r="V13" s="16">
        <f>Mayo!W24</f>
        <v>0</v>
      </c>
      <c r="W13" s="16">
        <f>Mayo!X24</f>
        <v>15</v>
      </c>
      <c r="X13" s="16">
        <f>Mayo!Y24</f>
        <v>14</v>
      </c>
      <c r="Y13" s="16">
        <f>Mayo!Z24</f>
        <v>0</v>
      </c>
      <c r="Z13" s="16">
        <f>Mayo!AA24</f>
        <v>0</v>
      </c>
      <c r="AA13" s="16">
        <f>Mayo!AB24</f>
        <v>0</v>
      </c>
      <c r="AB13" s="16">
        <f>Mayo!AC24</f>
        <v>1</v>
      </c>
      <c r="AC13" s="16">
        <f>Mayo!AD24</f>
        <v>0</v>
      </c>
      <c r="AD13" s="117"/>
      <c r="AE13" s="16">
        <f>Mayo!AJ24</f>
        <v>9</v>
      </c>
      <c r="AF13" s="16">
        <f>Mayo!AK24</f>
        <v>6</v>
      </c>
      <c r="AG13" s="16">
        <f>Mayo!AL24</f>
        <v>15</v>
      </c>
      <c r="AH13" s="16">
        <f>Mayo!AM24</f>
        <v>0</v>
      </c>
      <c r="AI13" s="16">
        <f>Mayo!AN24</f>
        <v>0</v>
      </c>
      <c r="AJ13" s="16">
        <f>Mayo!AO24</f>
        <v>3</v>
      </c>
      <c r="AK13" s="16">
        <f>Mayo!AP24</f>
        <v>12</v>
      </c>
      <c r="AL13" s="16">
        <f>Mayo!AQ24</f>
        <v>0</v>
      </c>
      <c r="AM13" s="16">
        <f>Mayo!AR24</f>
        <v>0</v>
      </c>
      <c r="AN13" s="16">
        <f>Mayo!AS24</f>
        <v>0</v>
      </c>
      <c r="AO13" s="16">
        <f>Mayo!AT24</f>
        <v>0</v>
      </c>
      <c r="AP13" s="16">
        <f>Mayo!AU24</f>
        <v>0</v>
      </c>
      <c r="AQ13" s="16">
        <f>Mayo!AV24</f>
        <v>0</v>
      </c>
      <c r="AR13" s="16">
        <f>Mayo!AW24</f>
        <v>3</v>
      </c>
      <c r="AS13" s="16">
        <f>Mayo!AX24</f>
        <v>8</v>
      </c>
      <c r="AT13" s="16">
        <f>Mayo!AY24</f>
        <v>4</v>
      </c>
      <c r="AU13" s="115"/>
      <c r="AV13" s="16">
        <f>Mayo!AZ24</f>
        <v>15</v>
      </c>
      <c r="AW13" s="16">
        <f>Mayo!BA24</f>
        <v>0</v>
      </c>
      <c r="AX13" s="16">
        <f>Mayo!BB24</f>
        <v>0</v>
      </c>
      <c r="AY13" s="16">
        <f>Mayo!BC24</f>
        <v>0</v>
      </c>
      <c r="AZ13" s="16">
        <f>Mayo!BD24</f>
        <v>0</v>
      </c>
      <c r="BA13" s="16">
        <f>Mayo!BE24</f>
        <v>0</v>
      </c>
      <c r="BB13" s="16">
        <f>Mayo!BF24</f>
        <v>0</v>
      </c>
      <c r="BC13" s="16">
        <f>Mayo!BG24</f>
        <v>0</v>
      </c>
    </row>
    <row r="14" spans="1:116" ht="23.1" customHeight="1" x14ac:dyDescent="0.25">
      <c r="A14" s="53" t="s">
        <v>80</v>
      </c>
      <c r="B14" s="16">
        <v>28</v>
      </c>
      <c r="C14" s="16">
        <f>Junio!D37</f>
        <v>0</v>
      </c>
      <c r="D14" s="16">
        <f>Junio!E37</f>
        <v>28</v>
      </c>
      <c r="E14" s="16">
        <f>Junio!F37</f>
        <v>0</v>
      </c>
      <c r="F14" s="16">
        <f>Junio!G37</f>
        <v>0</v>
      </c>
      <c r="G14" s="115"/>
      <c r="H14" s="16">
        <f>Junio!I37</f>
        <v>0</v>
      </c>
      <c r="I14" s="16">
        <f>Junio!J37</f>
        <v>84</v>
      </c>
      <c r="J14" s="16">
        <f>Junio!K37</f>
        <v>0</v>
      </c>
      <c r="K14" s="16">
        <f>Junio!L37</f>
        <v>0</v>
      </c>
      <c r="L14" s="16">
        <f>Junio!M37</f>
        <v>0</v>
      </c>
      <c r="M14" s="16">
        <f>Junio!N37</f>
        <v>0</v>
      </c>
      <c r="N14" s="16">
        <f>Junio!O37</f>
        <v>0</v>
      </c>
      <c r="O14" s="16">
        <f>Junio!P37</f>
        <v>0</v>
      </c>
      <c r="P14" s="16">
        <f>Junio!Q37</f>
        <v>0</v>
      </c>
      <c r="Q14" s="16">
        <f>Junio!R37</f>
        <v>0</v>
      </c>
      <c r="R14" s="116"/>
      <c r="S14" s="16">
        <f>Junio!T37</f>
        <v>0</v>
      </c>
      <c r="T14" s="16">
        <f>Junio!U37</f>
        <v>0</v>
      </c>
      <c r="U14" s="16">
        <f>Junio!V37</f>
        <v>0</v>
      </c>
      <c r="V14" s="16">
        <f>Junio!W37</f>
        <v>0</v>
      </c>
      <c r="W14" s="16">
        <f>Junio!X37</f>
        <v>0</v>
      </c>
      <c r="X14" s="16">
        <f>Junio!Y37</f>
        <v>28</v>
      </c>
      <c r="Y14" s="16">
        <f>Junio!Z37</f>
        <v>0</v>
      </c>
      <c r="Z14" s="16">
        <f>Junio!AA37</f>
        <v>0</v>
      </c>
      <c r="AA14" s="16">
        <f>Junio!AB37</f>
        <v>0</v>
      </c>
      <c r="AB14" s="16">
        <f>Junio!AC37</f>
        <v>0</v>
      </c>
      <c r="AC14" s="16">
        <f>Junio!AD37</f>
        <v>0</v>
      </c>
      <c r="AD14" s="117"/>
      <c r="AE14" s="16">
        <f>Junio!AJ37</f>
        <v>12</v>
      </c>
      <c r="AF14" s="16">
        <f>Junio!AK37</f>
        <v>16</v>
      </c>
      <c r="AG14" s="16">
        <f>Junio!AL37</f>
        <v>28</v>
      </c>
      <c r="AH14" s="16">
        <f>Junio!AM37</f>
        <v>0</v>
      </c>
      <c r="AI14" s="16">
        <f>Junio!AN37</f>
        <v>1</v>
      </c>
      <c r="AJ14" s="16">
        <f>Junio!AO37</f>
        <v>16</v>
      </c>
      <c r="AK14" s="16">
        <f>Junio!AP37</f>
        <v>11</v>
      </c>
      <c r="AL14" s="16">
        <f>Junio!AQ37</f>
        <v>0</v>
      </c>
      <c r="AM14" s="16">
        <f>Junio!AR37</f>
        <v>0</v>
      </c>
      <c r="AN14" s="16">
        <f>Junio!AS37</f>
        <v>0</v>
      </c>
      <c r="AO14" s="16">
        <f>Junio!AT37</f>
        <v>0</v>
      </c>
      <c r="AP14" s="16">
        <f>Junio!AU37</f>
        <v>0</v>
      </c>
      <c r="AQ14" s="16">
        <f>Junio!AV37</f>
        <v>0</v>
      </c>
      <c r="AR14" s="16">
        <f>Junio!AW37</f>
        <v>8</v>
      </c>
      <c r="AS14" s="16">
        <f>Junio!AX37</f>
        <v>14</v>
      </c>
      <c r="AT14" s="16">
        <f>Junio!AY37</f>
        <v>6</v>
      </c>
      <c r="AU14" s="115"/>
      <c r="AV14" s="16">
        <f>Junio!AZ37</f>
        <v>28</v>
      </c>
      <c r="AW14" s="16">
        <f>Junio!BA37</f>
        <v>0</v>
      </c>
      <c r="AX14" s="16">
        <f>Junio!BB37</f>
        <v>0</v>
      </c>
      <c r="AY14" s="16">
        <f>Junio!BC37</f>
        <v>0</v>
      </c>
      <c r="AZ14" s="16">
        <f>Junio!BD37</f>
        <v>0</v>
      </c>
      <c r="BA14" s="16">
        <f>Junio!BE37</f>
        <v>0</v>
      </c>
      <c r="BB14" s="16">
        <f>Junio!BF37</f>
        <v>0</v>
      </c>
      <c r="BC14" s="16">
        <f>Junio!BG37</f>
        <v>0</v>
      </c>
    </row>
    <row r="15" spans="1:116" ht="23.1" customHeight="1" x14ac:dyDescent="0.25">
      <c r="A15" s="53" t="s">
        <v>81</v>
      </c>
      <c r="B15" s="16">
        <v>11</v>
      </c>
      <c r="C15" s="16">
        <f>Julio!D20</f>
        <v>0</v>
      </c>
      <c r="D15" s="16">
        <f>Julio!E20</f>
        <v>11</v>
      </c>
      <c r="E15" s="16">
        <f>Julio!F20</f>
        <v>0</v>
      </c>
      <c r="F15" s="16">
        <f>Julio!G20</f>
        <v>0</v>
      </c>
      <c r="G15" s="115"/>
      <c r="H15" s="16">
        <f>Julio!I20</f>
        <v>0</v>
      </c>
      <c r="I15" s="16">
        <f>Julio!I20</f>
        <v>0</v>
      </c>
      <c r="J15" s="16">
        <f>Julio!K20</f>
        <v>0</v>
      </c>
      <c r="K15" s="16">
        <f>Julio!L20</f>
        <v>0</v>
      </c>
      <c r="L15" s="16">
        <f>Julio!M20</f>
        <v>0</v>
      </c>
      <c r="M15" s="16">
        <f>Julio!N20</f>
        <v>0</v>
      </c>
      <c r="N15" s="16">
        <f>Julio!O20</f>
        <v>0</v>
      </c>
      <c r="O15" s="16">
        <f>Julio!P20</f>
        <v>0</v>
      </c>
      <c r="P15" s="16">
        <f>Julio!Q20</f>
        <v>0</v>
      </c>
      <c r="Q15" s="16">
        <f>Julio!R20</f>
        <v>0</v>
      </c>
      <c r="R15" s="116"/>
      <c r="S15" s="16">
        <f>Julio!T20</f>
        <v>0</v>
      </c>
      <c r="T15" s="16">
        <f>Julio!U20</f>
        <v>0</v>
      </c>
      <c r="U15" s="16">
        <f>Julio!V20</f>
        <v>0</v>
      </c>
      <c r="V15" s="16">
        <f>Julio!W20</f>
        <v>0</v>
      </c>
      <c r="W15" s="16">
        <f>Julio!X20</f>
        <v>0</v>
      </c>
      <c r="X15" s="16">
        <f>Julio!Y20</f>
        <v>0</v>
      </c>
      <c r="Y15" s="16">
        <f>Julio!Z20</f>
        <v>0</v>
      </c>
      <c r="Z15" s="16">
        <f>Julio!AA20</f>
        <v>0</v>
      </c>
      <c r="AA15" s="16">
        <f>Julio!AB20</f>
        <v>0</v>
      </c>
      <c r="AB15" s="16">
        <f>Julio!AC20</f>
        <v>0</v>
      </c>
      <c r="AC15" s="16">
        <f>Julio!AD20</f>
        <v>0</v>
      </c>
      <c r="AD15" s="117"/>
      <c r="AE15" s="16">
        <f>Julio!AJ20</f>
        <v>4</v>
      </c>
      <c r="AF15" s="16">
        <f>Julio!AK20</f>
        <v>7</v>
      </c>
      <c r="AG15" s="16">
        <f>Julio!AL20</f>
        <v>11</v>
      </c>
      <c r="AH15" s="16">
        <f>Julio!AM20</f>
        <v>0</v>
      </c>
      <c r="AI15" s="16">
        <f>Julio!AN20</f>
        <v>0</v>
      </c>
      <c r="AJ15" s="16">
        <f>Julio!AO20</f>
        <v>4</v>
      </c>
      <c r="AK15" s="16">
        <f>Julio!AP20</f>
        <v>7</v>
      </c>
      <c r="AL15" s="16">
        <f>Julio!AQ20</f>
        <v>0</v>
      </c>
      <c r="AM15" s="16">
        <f>Julio!AR20</f>
        <v>0</v>
      </c>
      <c r="AN15" s="16">
        <f>Julio!AS20</f>
        <v>0</v>
      </c>
      <c r="AO15" s="16">
        <f>Julio!AT20</f>
        <v>0</v>
      </c>
      <c r="AP15" s="16">
        <f>Julio!AU20</f>
        <v>0</v>
      </c>
      <c r="AQ15" s="16">
        <f>Julio!AV20</f>
        <v>0</v>
      </c>
      <c r="AR15" s="16">
        <f>Julio!AW20</f>
        <v>3</v>
      </c>
      <c r="AS15" s="16">
        <f>Julio!AX20</f>
        <v>3</v>
      </c>
      <c r="AT15" s="16">
        <f>Julio!AY20</f>
        <v>5</v>
      </c>
      <c r="AU15" s="115"/>
      <c r="AV15" s="16">
        <f>Julio!AZ20</f>
        <v>11</v>
      </c>
      <c r="AW15" s="16">
        <f>Julio!BA20</f>
        <v>0</v>
      </c>
      <c r="AX15" s="16">
        <f>Julio!BB20</f>
        <v>0</v>
      </c>
      <c r="AY15" s="16">
        <f>Julio!BC20</f>
        <v>0</v>
      </c>
      <c r="AZ15" s="16">
        <f>Julio!BD20</f>
        <v>0</v>
      </c>
      <c r="BA15" s="16">
        <f>Julio!BE20</f>
        <v>0</v>
      </c>
      <c r="BB15" s="16">
        <f>Julio!BF20</f>
        <v>0</v>
      </c>
      <c r="BC15" s="16">
        <f>Julio!BG20</f>
        <v>0</v>
      </c>
    </row>
    <row r="16" spans="1:116" ht="23.1" customHeight="1" x14ac:dyDescent="0.25">
      <c r="A16" s="53" t="s">
        <v>82</v>
      </c>
      <c r="B16" s="16">
        <v>21</v>
      </c>
      <c r="C16" s="16">
        <f>Agosto!D30</f>
        <v>0</v>
      </c>
      <c r="D16" s="16">
        <f>Agosto!E30</f>
        <v>21</v>
      </c>
      <c r="E16" s="16">
        <f>Agosto!F30</f>
        <v>0</v>
      </c>
      <c r="F16" s="16">
        <f>Agosto!G30</f>
        <v>0</v>
      </c>
      <c r="G16" s="115"/>
      <c r="H16" s="16">
        <f>Agosto!I30</f>
        <v>0</v>
      </c>
      <c r="I16" s="16">
        <f>Agosto!J30</f>
        <v>58</v>
      </c>
      <c r="J16" s="16">
        <f>Agosto!K30</f>
        <v>0</v>
      </c>
      <c r="K16" s="16">
        <f>Agosto!L30</f>
        <v>0</v>
      </c>
      <c r="L16" s="16">
        <f>Agosto!M30</f>
        <v>0</v>
      </c>
      <c r="M16" s="16">
        <f>Agosto!N30</f>
        <v>0</v>
      </c>
      <c r="N16" s="16">
        <f>Agosto!O30</f>
        <v>0</v>
      </c>
      <c r="O16" s="16">
        <f>Agosto!P30</f>
        <v>0</v>
      </c>
      <c r="P16" s="16">
        <f>Agosto!Q30</f>
        <v>0</v>
      </c>
      <c r="Q16" s="16">
        <f>Agosto!R30</f>
        <v>0</v>
      </c>
      <c r="R16" s="116"/>
      <c r="S16" s="16">
        <f>Agosto!T30</f>
        <v>21</v>
      </c>
      <c r="T16" s="16">
        <f>Agosto!U30</f>
        <v>0</v>
      </c>
      <c r="U16" s="16">
        <f>Agosto!V30</f>
        <v>0</v>
      </c>
      <c r="V16" s="16">
        <f>Agosto!W30</f>
        <v>0</v>
      </c>
      <c r="W16" s="16">
        <f>Agosto!X30</f>
        <v>21</v>
      </c>
      <c r="X16" s="16">
        <f>Agosto!Y30</f>
        <v>17</v>
      </c>
      <c r="Y16" s="16">
        <f>Agosto!Z30</f>
        <v>0</v>
      </c>
      <c r="Z16" s="16">
        <f>Agosto!AA30</f>
        <v>0</v>
      </c>
      <c r="AA16" s="16">
        <f>Agosto!AB30</f>
        <v>0</v>
      </c>
      <c r="AB16" s="16">
        <f>Agosto!AC30</f>
        <v>1</v>
      </c>
      <c r="AC16" s="16">
        <f>Agosto!AD30</f>
        <v>0</v>
      </c>
      <c r="AD16" s="117"/>
      <c r="AE16" s="16">
        <f>Agosto!AJ30</f>
        <v>14</v>
      </c>
      <c r="AF16" s="16">
        <f>Agosto!AK30</f>
        <v>7</v>
      </c>
      <c r="AG16" s="16">
        <f>Agosto!AL30</f>
        <v>20</v>
      </c>
      <c r="AH16" s="16">
        <f>Agosto!AM30</f>
        <v>1</v>
      </c>
      <c r="AI16" s="16">
        <f>Agosto!AN30</f>
        <v>1</v>
      </c>
      <c r="AJ16" s="16">
        <f>Agosto!AO30</f>
        <v>7</v>
      </c>
      <c r="AK16" s="16">
        <f>Agosto!AP30</f>
        <v>12</v>
      </c>
      <c r="AL16" s="16">
        <f>Agosto!AQ30</f>
        <v>1</v>
      </c>
      <c r="AM16" s="16">
        <f>Agosto!AR30</f>
        <v>0</v>
      </c>
      <c r="AN16" s="16">
        <f>Agosto!AS30</f>
        <v>0</v>
      </c>
      <c r="AO16" s="16">
        <f>Agosto!AT30</f>
        <v>0</v>
      </c>
      <c r="AP16" s="16">
        <f>Agosto!AU30</f>
        <v>0</v>
      </c>
      <c r="AQ16" s="16">
        <f>Agosto!AV30</f>
        <v>0</v>
      </c>
      <c r="AR16" s="16">
        <f>Agosto!AW30</f>
        <v>5</v>
      </c>
      <c r="AS16" s="16">
        <f>Agosto!AX30</f>
        <v>10</v>
      </c>
      <c r="AT16" s="16">
        <f>Agosto!AY30</f>
        <v>6</v>
      </c>
      <c r="AU16" s="115"/>
      <c r="AV16" s="16">
        <f>Agosto!AZ30</f>
        <v>21</v>
      </c>
      <c r="AW16" s="16">
        <f>Agosto!BA30</f>
        <v>0</v>
      </c>
      <c r="AX16" s="16">
        <f>Agosto!BB30</f>
        <v>0</v>
      </c>
      <c r="AY16" s="16">
        <f>Agosto!BC30</f>
        <v>0</v>
      </c>
      <c r="AZ16" s="16">
        <f>Agosto!BD30</f>
        <v>0</v>
      </c>
      <c r="BA16" s="16">
        <f>Agosto!BE30</f>
        <v>0</v>
      </c>
      <c r="BB16" s="16">
        <f>Agosto!BF30</f>
        <v>0</v>
      </c>
      <c r="BC16" s="16">
        <f>Agosto!BG30</f>
        <v>0</v>
      </c>
    </row>
    <row r="17" spans="1:55" ht="23.1" customHeight="1" x14ac:dyDescent="0.25">
      <c r="A17" s="53" t="s">
        <v>83</v>
      </c>
      <c r="B17" s="16">
        <v>40</v>
      </c>
      <c r="C17" s="16">
        <f>Septiembre!D49</f>
        <v>0</v>
      </c>
      <c r="D17" s="16">
        <f>Septiembre!E49</f>
        <v>40</v>
      </c>
      <c r="E17" s="16">
        <f>Septiembre!F49</f>
        <v>0</v>
      </c>
      <c r="F17" s="16">
        <f>Septiembre!G49</f>
        <v>0</v>
      </c>
      <c r="G17" s="115"/>
      <c r="H17" s="16">
        <f>Septiembre!I49</f>
        <v>0</v>
      </c>
      <c r="I17" s="16">
        <f>Septiembre!J49</f>
        <v>134</v>
      </c>
      <c r="J17" s="16">
        <f>Septiembre!K49</f>
        <v>0</v>
      </c>
      <c r="K17" s="16">
        <f>Septiembre!L49</f>
        <v>0</v>
      </c>
      <c r="L17" s="16">
        <f>Septiembre!M49</f>
        <v>0</v>
      </c>
      <c r="M17" s="16">
        <f>Septiembre!N49</f>
        <v>0</v>
      </c>
      <c r="N17" s="16">
        <f>Septiembre!O49</f>
        <v>0</v>
      </c>
      <c r="O17" s="16">
        <f>Septiembre!P49</f>
        <v>0</v>
      </c>
      <c r="P17" s="16">
        <f>Septiembre!Q49</f>
        <v>0</v>
      </c>
      <c r="Q17" s="16">
        <f>Septiembre!R49</f>
        <v>0</v>
      </c>
      <c r="R17" s="116"/>
      <c r="S17" s="16">
        <f>Septiembre!T49</f>
        <v>40</v>
      </c>
      <c r="T17" s="16">
        <f>Septiembre!U49</f>
        <v>0</v>
      </c>
      <c r="U17" s="16">
        <f>Septiembre!V49</f>
        <v>0</v>
      </c>
      <c r="V17" s="16">
        <f>Septiembre!W49</f>
        <v>1</v>
      </c>
      <c r="W17" s="16">
        <f>Septiembre!X49</f>
        <v>39</v>
      </c>
      <c r="X17" s="16">
        <f>Septiembre!Y49</f>
        <v>35</v>
      </c>
      <c r="Y17" s="16">
        <f>Septiembre!Z49</f>
        <v>0</v>
      </c>
      <c r="Z17" s="16">
        <f>Septiembre!AA49</f>
        <v>0</v>
      </c>
      <c r="AA17" s="16">
        <f>Septiembre!AB49</f>
        <v>1</v>
      </c>
      <c r="AB17" s="16">
        <f>Septiembre!AC49</f>
        <v>2</v>
      </c>
      <c r="AC17" s="16">
        <f>Septiembre!AD49</f>
        <v>0</v>
      </c>
      <c r="AD17" s="117"/>
      <c r="AE17" s="16">
        <f>Septiembre!AJ49</f>
        <v>14</v>
      </c>
      <c r="AF17" s="16">
        <f>Septiembre!AK49</f>
        <v>26</v>
      </c>
      <c r="AG17" s="16">
        <f>Septiembre!AL49</f>
        <v>37</v>
      </c>
      <c r="AH17" s="16">
        <f>Septiembre!AM49</f>
        <v>3</v>
      </c>
      <c r="AI17" s="16">
        <f>Septiembre!AN49</f>
        <v>3</v>
      </c>
      <c r="AJ17" s="16">
        <f>Septiembre!AO49</f>
        <v>24</v>
      </c>
      <c r="AK17" s="16">
        <f>Septiembre!AP49</f>
        <v>10</v>
      </c>
      <c r="AL17" s="16">
        <f>Septiembre!AQ49</f>
        <v>0</v>
      </c>
      <c r="AM17" s="16">
        <f>Septiembre!AR49</f>
        <v>3</v>
      </c>
      <c r="AN17" s="16">
        <f>Septiembre!AS49</f>
        <v>0</v>
      </c>
      <c r="AO17" s="16">
        <f>Septiembre!AT49</f>
        <v>0</v>
      </c>
      <c r="AP17" s="16">
        <f>Septiembre!AU49</f>
        <v>0</v>
      </c>
      <c r="AQ17" s="16">
        <f>Septiembre!AV49</f>
        <v>0</v>
      </c>
      <c r="AR17" s="16">
        <f>Septiembre!AW49</f>
        <v>9</v>
      </c>
      <c r="AS17" s="16">
        <f>Septiembre!AX49</f>
        <v>21</v>
      </c>
      <c r="AT17" s="16">
        <f>Septiembre!AY49</f>
        <v>10</v>
      </c>
      <c r="AU17" s="115"/>
      <c r="AV17" s="16">
        <f>Septiembre!AZ49</f>
        <v>37</v>
      </c>
      <c r="AW17" s="16">
        <f>Septiembre!BA49</f>
        <v>0</v>
      </c>
      <c r="AX17" s="16">
        <f>Septiembre!BB49</f>
        <v>0</v>
      </c>
      <c r="AY17" s="16">
        <f>Septiembre!BC49</f>
        <v>0</v>
      </c>
      <c r="AZ17" s="16">
        <f>Septiembre!BD49</f>
        <v>0</v>
      </c>
      <c r="BA17" s="16">
        <f>Septiembre!BE49</f>
        <v>0</v>
      </c>
      <c r="BB17" s="16">
        <f>Septiembre!BF49</f>
        <v>3</v>
      </c>
      <c r="BC17" s="16">
        <f>Septiembre!BG49</f>
        <v>0</v>
      </c>
    </row>
    <row r="18" spans="1:55" ht="23.1" customHeight="1" x14ac:dyDescent="0.25">
      <c r="A18" s="53" t="s">
        <v>85</v>
      </c>
      <c r="B18" s="16">
        <v>53</v>
      </c>
      <c r="C18" s="16">
        <f>Octubre!D62</f>
        <v>2</v>
      </c>
      <c r="D18" s="16">
        <f>Octubre!E62</f>
        <v>51</v>
      </c>
      <c r="E18" s="16">
        <f>Octubre!F62</f>
        <v>0</v>
      </c>
      <c r="F18" s="16">
        <f>Octubre!G62</f>
        <v>0</v>
      </c>
      <c r="G18" s="115"/>
      <c r="H18" s="16">
        <f>Octubre!I62</f>
        <v>0</v>
      </c>
      <c r="I18" s="16">
        <f>Octubre!J62</f>
        <v>132</v>
      </c>
      <c r="J18" s="16">
        <f>Octubre!K62</f>
        <v>0</v>
      </c>
      <c r="K18" s="16">
        <f>Octubre!L62</f>
        <v>0</v>
      </c>
      <c r="L18" s="16">
        <f>Octubre!M62</f>
        <v>0</v>
      </c>
      <c r="M18" s="16">
        <f>Octubre!N62</f>
        <v>0</v>
      </c>
      <c r="N18" s="16">
        <f>Octubre!O62</f>
        <v>0</v>
      </c>
      <c r="O18" s="16">
        <f>Octubre!P62</f>
        <v>0</v>
      </c>
      <c r="P18" s="16">
        <f>Octubre!Q62</f>
        <v>0</v>
      </c>
      <c r="Q18" s="16">
        <f>Octubre!R62</f>
        <v>4</v>
      </c>
      <c r="R18" s="116"/>
      <c r="S18" s="16">
        <f>Octubre!T62</f>
        <v>53</v>
      </c>
      <c r="T18" s="16">
        <f>Octubre!U62</f>
        <v>0</v>
      </c>
      <c r="U18" s="16">
        <f>Octubre!V62</f>
        <v>0</v>
      </c>
      <c r="V18" s="16">
        <f>Octubre!W62</f>
        <v>0</v>
      </c>
      <c r="W18" s="16">
        <f>Octubre!X62</f>
        <v>53</v>
      </c>
      <c r="X18" s="16">
        <f>Octubre!Y62</f>
        <v>45</v>
      </c>
      <c r="Y18" s="16">
        <f>Octubre!Z62</f>
        <v>0</v>
      </c>
      <c r="Z18" s="16">
        <f>Octubre!AA62</f>
        <v>0</v>
      </c>
      <c r="AA18" s="16">
        <f>Octubre!AB62</f>
        <v>0</v>
      </c>
      <c r="AB18" s="16">
        <f>Octubre!AC62</f>
        <v>4</v>
      </c>
      <c r="AC18" s="16">
        <f>Octubre!AD62</f>
        <v>0</v>
      </c>
      <c r="AD18" s="117"/>
      <c r="AE18" s="16">
        <f>Octubre!AJ62</f>
        <v>23</v>
      </c>
      <c r="AF18" s="16">
        <f>Octubre!AK62</f>
        <v>30</v>
      </c>
      <c r="AG18" s="16">
        <f>Octubre!AL62</f>
        <v>48</v>
      </c>
      <c r="AH18" s="16">
        <f>Octubre!AM62</f>
        <v>5</v>
      </c>
      <c r="AI18" s="16">
        <f>Octubre!AN62</f>
        <v>1</v>
      </c>
      <c r="AJ18" s="16">
        <f>Octubre!AO62</f>
        <v>21</v>
      </c>
      <c r="AK18" s="16">
        <f>Octubre!AP62</f>
        <v>26</v>
      </c>
      <c r="AL18" s="16">
        <f>Octubre!AQ62</f>
        <v>0</v>
      </c>
      <c r="AM18" s="16">
        <f>Octubre!AR62</f>
        <v>5</v>
      </c>
      <c r="AN18" s="16">
        <f>Octubre!AS62</f>
        <v>0</v>
      </c>
      <c r="AO18" s="16">
        <f>Octubre!AT62</f>
        <v>0</v>
      </c>
      <c r="AP18" s="16">
        <f>Octubre!AU62</f>
        <v>0</v>
      </c>
      <c r="AQ18" s="16">
        <f>Octubre!AV62</f>
        <v>0</v>
      </c>
      <c r="AR18" s="16">
        <f>Octubre!AW62</f>
        <v>11</v>
      </c>
      <c r="AS18" s="16">
        <f>Octubre!AX62</f>
        <v>13</v>
      </c>
      <c r="AT18" s="16">
        <f>Octubre!AY62</f>
        <v>29</v>
      </c>
      <c r="AU18" s="115"/>
      <c r="AV18" s="16">
        <f>Octubre!AZ62</f>
        <v>46</v>
      </c>
      <c r="AW18" s="16">
        <f>Octubre!BA62</f>
        <v>0</v>
      </c>
      <c r="AX18" s="16">
        <f>Octubre!BB62</f>
        <v>0</v>
      </c>
      <c r="AY18" s="16">
        <f>Octubre!BC62</f>
        <v>0</v>
      </c>
      <c r="AZ18" s="16">
        <f>Octubre!BD62</f>
        <v>0</v>
      </c>
      <c r="BA18" s="16">
        <f>Octubre!BE62</f>
        <v>0</v>
      </c>
      <c r="BB18" s="16">
        <f>Octubre!BF62</f>
        <v>7</v>
      </c>
      <c r="BC18" s="16">
        <f>Octubre!BG62</f>
        <v>0</v>
      </c>
    </row>
    <row r="19" spans="1:55" ht="23.1" customHeight="1" x14ac:dyDescent="0.25">
      <c r="A19" s="53" t="s">
        <v>84</v>
      </c>
      <c r="B19" s="16">
        <v>45</v>
      </c>
      <c r="C19" s="16">
        <f>Noviembre!D54</f>
        <v>9</v>
      </c>
      <c r="D19" s="16">
        <f>Noviembre!E54</f>
        <v>36</v>
      </c>
      <c r="E19" s="16">
        <f>Noviembre!F54</f>
        <v>0</v>
      </c>
      <c r="F19" s="16">
        <f>Noviembre!G54</f>
        <v>0</v>
      </c>
      <c r="G19" s="115"/>
      <c r="H19" s="16">
        <f>Noviembre!I54</f>
        <v>1</v>
      </c>
      <c r="I19" s="16">
        <f>Noviembre!J54</f>
        <v>116</v>
      </c>
      <c r="J19" s="16">
        <f>Noviembre!K54</f>
        <v>0</v>
      </c>
      <c r="K19" s="16">
        <f>Noviembre!L54</f>
        <v>0</v>
      </c>
      <c r="L19" s="16">
        <f>Noviembre!M54</f>
        <v>0</v>
      </c>
      <c r="M19" s="16">
        <f>Noviembre!N54</f>
        <v>0</v>
      </c>
      <c r="N19" s="16">
        <f>Noviembre!O54</f>
        <v>0</v>
      </c>
      <c r="O19" s="16">
        <f>Noviembre!P54</f>
        <v>0</v>
      </c>
      <c r="P19" s="16">
        <f>Noviembre!Q54</f>
        <v>0</v>
      </c>
      <c r="Q19" s="16">
        <f>Noviembre!R54</f>
        <v>0</v>
      </c>
      <c r="R19" s="116"/>
      <c r="S19" s="16">
        <f>Noviembre!T54</f>
        <v>45</v>
      </c>
      <c r="T19" s="16">
        <f>Noviembre!U54</f>
        <v>0</v>
      </c>
      <c r="U19" s="16">
        <f>Noviembre!V54</f>
        <v>0</v>
      </c>
      <c r="V19" s="16">
        <f>Noviembre!W54</f>
        <v>1</v>
      </c>
      <c r="W19" s="16">
        <f>Noviembre!X54</f>
        <v>44</v>
      </c>
      <c r="X19" s="16">
        <f>Noviembre!Y54</f>
        <v>32</v>
      </c>
      <c r="Y19" s="16">
        <f>Noviembre!Z54</f>
        <v>12</v>
      </c>
      <c r="Z19" s="16">
        <f>Noviembre!AA54</f>
        <v>0</v>
      </c>
      <c r="AA19" s="16">
        <f>Noviembre!AB54</f>
        <v>1</v>
      </c>
      <c r="AB19" s="16">
        <f>Noviembre!AC54</f>
        <v>0</v>
      </c>
      <c r="AC19" s="16">
        <f>Noviembre!AD54</f>
        <v>0</v>
      </c>
      <c r="AD19" s="117"/>
      <c r="AE19" s="16">
        <f>Noviembre!AJ54</f>
        <v>20</v>
      </c>
      <c r="AF19" s="16">
        <f>Noviembre!AK54</f>
        <v>25</v>
      </c>
      <c r="AG19" s="16">
        <f>Noviembre!AL54</f>
        <v>45</v>
      </c>
      <c r="AH19" s="16">
        <f>Noviembre!AM54</f>
        <v>0</v>
      </c>
      <c r="AI19" s="16">
        <f>Noviembre!AN54</f>
        <v>2</v>
      </c>
      <c r="AJ19" s="16">
        <f>Noviembre!AO54</f>
        <v>13</v>
      </c>
      <c r="AK19" s="16">
        <f>Noviembre!AP54</f>
        <v>30</v>
      </c>
      <c r="AL19" s="16">
        <f>Noviembre!AQ54</f>
        <v>0</v>
      </c>
      <c r="AM19" s="16">
        <f>Noviembre!AR54</f>
        <v>0</v>
      </c>
      <c r="AN19" s="16">
        <f>Noviembre!AS54</f>
        <v>0</v>
      </c>
      <c r="AO19" s="16">
        <f>Noviembre!AT54</f>
        <v>0</v>
      </c>
      <c r="AP19" s="16">
        <f>Noviembre!AU54</f>
        <v>0</v>
      </c>
      <c r="AQ19" s="16">
        <f>Noviembre!AV54</f>
        <v>0</v>
      </c>
      <c r="AR19" s="16">
        <f>Noviembre!AW54</f>
        <v>8</v>
      </c>
      <c r="AS19" s="16">
        <f>Noviembre!AX54</f>
        <v>20</v>
      </c>
      <c r="AT19" s="16">
        <f>Noviembre!AY54</f>
        <v>17</v>
      </c>
      <c r="AU19" s="115"/>
      <c r="AV19" s="16">
        <f>Noviembre!AZ54</f>
        <v>43</v>
      </c>
      <c r="AW19" s="16">
        <f>Noviembre!BA54</f>
        <v>0</v>
      </c>
      <c r="AX19" s="16">
        <f>Noviembre!BB54</f>
        <v>0</v>
      </c>
      <c r="AY19" s="16">
        <f>Noviembre!BC54</f>
        <v>0</v>
      </c>
      <c r="AZ19" s="16">
        <f>Noviembre!BD54</f>
        <v>0</v>
      </c>
      <c r="BA19" s="16">
        <f>Noviembre!BE54</f>
        <v>2</v>
      </c>
      <c r="BB19" s="16">
        <f>Noviembre!BF54</f>
        <v>0</v>
      </c>
      <c r="BC19" s="16">
        <f>Noviembre!BG54</f>
        <v>0</v>
      </c>
    </row>
    <row r="20" spans="1:55" ht="23.1" customHeight="1" x14ac:dyDescent="0.25">
      <c r="A20" s="53" t="s">
        <v>86</v>
      </c>
      <c r="B20" s="16">
        <v>22</v>
      </c>
      <c r="C20" s="16">
        <f>Diciembre!D31</f>
        <v>2</v>
      </c>
      <c r="D20" s="16">
        <f>Diciembre!E31</f>
        <v>20</v>
      </c>
      <c r="E20" s="16">
        <f>Diciembre!F31</f>
        <v>0</v>
      </c>
      <c r="F20" s="16">
        <f>Diciembre!G31</f>
        <v>0</v>
      </c>
      <c r="G20" s="115"/>
      <c r="H20" s="16">
        <f>Diciembre!I31</f>
        <v>1</v>
      </c>
      <c r="I20" s="16">
        <f>Diciembre!J31</f>
        <v>55</v>
      </c>
      <c r="J20" s="16">
        <f>Diciembre!K31</f>
        <v>0</v>
      </c>
      <c r="K20" s="16">
        <f>Diciembre!L31</f>
        <v>0</v>
      </c>
      <c r="L20" s="16">
        <f>Diciembre!M31</f>
        <v>0</v>
      </c>
      <c r="M20" s="16">
        <f>Diciembre!N31</f>
        <v>0</v>
      </c>
      <c r="N20" s="16">
        <f>Diciembre!O31</f>
        <v>0</v>
      </c>
      <c r="O20" s="16">
        <f>Diciembre!P31</f>
        <v>0</v>
      </c>
      <c r="P20" s="16">
        <f>Diciembre!Q31</f>
        <v>0</v>
      </c>
      <c r="Q20" s="16">
        <f>Diciembre!R31</f>
        <v>0</v>
      </c>
      <c r="R20" s="116"/>
      <c r="S20" s="16">
        <f>Diciembre!T31</f>
        <v>22</v>
      </c>
      <c r="T20" s="16">
        <f>Diciembre!U31</f>
        <v>0</v>
      </c>
      <c r="U20" s="16">
        <f>Diciembre!V31</f>
        <v>0</v>
      </c>
      <c r="V20" s="16">
        <f>Diciembre!W31</f>
        <v>1</v>
      </c>
      <c r="W20" s="16">
        <f>Diciembre!X31</f>
        <v>21</v>
      </c>
      <c r="X20" s="16">
        <f>Diciembre!Y31</f>
        <v>20</v>
      </c>
      <c r="Y20" s="16">
        <f>Diciembre!Z31</f>
        <v>0</v>
      </c>
      <c r="Z20" s="16">
        <f>Diciembre!AA31</f>
        <v>1</v>
      </c>
      <c r="AA20" s="16">
        <f>Diciembre!AB31</f>
        <v>0</v>
      </c>
      <c r="AB20" s="16">
        <f>Diciembre!AC31</f>
        <v>1</v>
      </c>
      <c r="AC20" s="16">
        <f>Diciembre!AD31</f>
        <v>0</v>
      </c>
      <c r="AD20" s="117"/>
      <c r="AE20" s="16">
        <f>Diciembre!AJ31</f>
        <v>10</v>
      </c>
      <c r="AF20" s="16">
        <f>Diciembre!AK31</f>
        <v>12</v>
      </c>
      <c r="AG20" s="16">
        <f>Diciembre!AL31</f>
        <v>20</v>
      </c>
      <c r="AH20" s="16">
        <f>Diciembre!AM31</f>
        <v>2</v>
      </c>
      <c r="AI20" s="16">
        <f>Diciembre!AN31</f>
        <v>1</v>
      </c>
      <c r="AJ20" s="16">
        <f>Diciembre!AO31</f>
        <v>4</v>
      </c>
      <c r="AK20" s="16">
        <f>Diciembre!AP31</f>
        <v>15</v>
      </c>
      <c r="AL20" s="16">
        <f>Diciembre!AQ31</f>
        <v>0</v>
      </c>
      <c r="AM20" s="16">
        <f>Diciembre!AR31</f>
        <v>2</v>
      </c>
      <c r="AN20" s="16">
        <f>Diciembre!AS31</f>
        <v>0</v>
      </c>
      <c r="AO20" s="16">
        <f>Diciembre!AT31</f>
        <v>0</v>
      </c>
      <c r="AP20" s="16">
        <f>Diciembre!AU31</f>
        <v>0</v>
      </c>
      <c r="AQ20" s="16">
        <f>Diciembre!AV31</f>
        <v>0</v>
      </c>
      <c r="AR20" s="16">
        <f>Diciembre!AW31</f>
        <v>6</v>
      </c>
      <c r="AS20" s="16">
        <f>Diciembre!AX31</f>
        <v>8</v>
      </c>
      <c r="AT20" s="16">
        <f>Diciembre!AY31</f>
        <v>8</v>
      </c>
      <c r="AU20" s="115"/>
      <c r="AV20" s="16">
        <f>Diciembre!AZ31</f>
        <v>19</v>
      </c>
      <c r="AW20" s="16">
        <f>Diciembre!BA31</f>
        <v>0</v>
      </c>
      <c r="AX20" s="16">
        <f>Diciembre!BB31</f>
        <v>0</v>
      </c>
      <c r="AY20" s="16">
        <f>Diciembre!BC31</f>
        <v>0</v>
      </c>
      <c r="AZ20" s="16">
        <f>Diciembre!BD31</f>
        <v>0</v>
      </c>
      <c r="BA20" s="16">
        <f>Diciembre!BE31</f>
        <v>0</v>
      </c>
      <c r="BB20" s="16">
        <f>Diciembre!BF31</f>
        <v>3</v>
      </c>
      <c r="BC20" s="16">
        <f>Diciembre!BG31</f>
        <v>0</v>
      </c>
    </row>
    <row r="21" spans="1:55" ht="26.25" customHeight="1" x14ac:dyDescent="0.25">
      <c r="A21" s="74" t="s">
        <v>88</v>
      </c>
      <c r="B21" s="75">
        <f t="shared" ref="B21:F21" si="0">SUM(B9:B20)</f>
        <v>362</v>
      </c>
      <c r="C21" s="75">
        <f t="shared" si="0"/>
        <v>27</v>
      </c>
      <c r="D21" s="75">
        <f t="shared" si="0"/>
        <v>335</v>
      </c>
      <c r="E21" s="75">
        <f t="shared" si="0"/>
        <v>0</v>
      </c>
      <c r="F21" s="75">
        <f t="shared" si="0"/>
        <v>0</v>
      </c>
      <c r="G21" s="115"/>
      <c r="H21" s="75">
        <f>SUM(H9:H20)</f>
        <v>2</v>
      </c>
      <c r="I21" s="75">
        <f>SUM(I9:I20)</f>
        <v>1009</v>
      </c>
      <c r="J21" s="75">
        <f t="shared" ref="J21:Q21" si="1">SUM(J9:J20)</f>
        <v>1</v>
      </c>
      <c r="K21" s="75">
        <f t="shared" si="1"/>
        <v>0</v>
      </c>
      <c r="L21" s="75">
        <f t="shared" si="1"/>
        <v>0</v>
      </c>
      <c r="M21" s="75">
        <f t="shared" si="1"/>
        <v>0</v>
      </c>
      <c r="N21" s="75">
        <f t="shared" si="1"/>
        <v>8</v>
      </c>
      <c r="O21" s="75">
        <f t="shared" si="1"/>
        <v>0</v>
      </c>
      <c r="P21" s="75">
        <f t="shared" si="1"/>
        <v>2</v>
      </c>
      <c r="Q21" s="75">
        <f t="shared" si="1"/>
        <v>6</v>
      </c>
      <c r="R21" s="116"/>
      <c r="S21" s="75">
        <f>SUM(S9:S20)/5</f>
        <v>37.195906432748544</v>
      </c>
      <c r="T21" s="75">
        <f>SUM(T9:T20)/5</f>
        <v>5.5555555555555549E-3</v>
      </c>
      <c r="U21" s="75">
        <f t="shared" ref="U21" si="2">SUM(U9:U20)</f>
        <v>0</v>
      </c>
      <c r="V21" s="75">
        <f t="shared" ref="V21" si="3">SUM(V9:V20)</f>
        <v>5</v>
      </c>
      <c r="W21" s="75">
        <f t="shared" ref="W21" si="4">SUM(W9:W20)</f>
        <v>318</v>
      </c>
      <c r="X21" s="75">
        <f t="shared" ref="X21" si="5">SUM(X9:X20)</f>
        <v>304</v>
      </c>
      <c r="Y21" s="75">
        <f t="shared" ref="Y21" si="6">SUM(Y9:Y20)</f>
        <v>12</v>
      </c>
      <c r="Z21" s="75">
        <f t="shared" ref="Z21" si="7">SUM(Z9:Z20)</f>
        <v>1</v>
      </c>
      <c r="AA21" s="75">
        <f t="shared" ref="AA21" si="8">SUM(AA9:AA20)</f>
        <v>5</v>
      </c>
      <c r="AB21" s="75">
        <f t="shared" ref="AB21" si="9">SUM(AB9:AB20)</f>
        <v>15</v>
      </c>
      <c r="AC21" s="75">
        <f t="shared" ref="AC21" si="10">SUM(AC9:AC20)</f>
        <v>0</v>
      </c>
      <c r="AD21" s="117"/>
      <c r="AE21" s="75">
        <f t="shared" ref="AE21" si="11">SUM(AE9:AE20)</f>
        <v>175</v>
      </c>
      <c r="AF21" s="75">
        <f t="shared" ref="AF21" si="12">SUM(AF9:AF20)</f>
        <v>187</v>
      </c>
      <c r="AG21" s="75">
        <f t="shared" ref="AG21" si="13">SUM(AG9:AG20)</f>
        <v>347</v>
      </c>
      <c r="AH21" s="75">
        <f t="shared" ref="AH21" si="14">SUM(AH9:AH20)</f>
        <v>15</v>
      </c>
      <c r="AI21" s="75">
        <f t="shared" ref="AI21" si="15">SUM(AI9:AI20)</f>
        <v>20</v>
      </c>
      <c r="AJ21" s="75">
        <f t="shared" ref="AJ21" si="16">SUM(AJ9:AJ20)</f>
        <v>151</v>
      </c>
      <c r="AK21" s="75">
        <f t="shared" ref="AK21" si="17">SUM(AK9:AK20)</f>
        <v>175</v>
      </c>
      <c r="AL21" s="75">
        <f t="shared" ref="AL21" si="18">SUM(AL9:AL20)</f>
        <v>2</v>
      </c>
      <c r="AM21" s="75">
        <f t="shared" ref="AM21" si="19">SUM(AM9:AM20)</f>
        <v>14</v>
      </c>
      <c r="AN21" s="75">
        <f t="shared" ref="AN21" si="20">SUM(AN9:AN20)</f>
        <v>0</v>
      </c>
      <c r="AO21" s="75">
        <f t="shared" ref="AO21" si="21">SUM(AO9:AO20)</f>
        <v>0</v>
      </c>
      <c r="AP21" s="75">
        <f t="shared" ref="AP21" si="22">SUM(AP9:AP20)</f>
        <v>4</v>
      </c>
      <c r="AQ21" s="75">
        <f t="shared" ref="AQ21" si="23">SUM(AQ9:AQ20)</f>
        <v>0</v>
      </c>
      <c r="AR21" s="75">
        <f t="shared" ref="AR21" si="24">SUM(AR9:AR20)</f>
        <v>102</v>
      </c>
      <c r="AS21" s="75">
        <f t="shared" ref="AS21" si="25">SUM(AS9:AS20)</f>
        <v>148</v>
      </c>
      <c r="AT21" s="75">
        <f t="shared" ref="AT21" si="26">SUM(AT9:AT20)</f>
        <v>112</v>
      </c>
      <c r="AU21" s="115"/>
      <c r="AV21" s="75">
        <f t="shared" ref="AV21" si="27">SUM(AV9:AV20)</f>
        <v>337</v>
      </c>
      <c r="AW21" s="75">
        <f t="shared" ref="AW21" si="28">SUM(AW9:AW20)</f>
        <v>1</v>
      </c>
      <c r="AX21" s="75">
        <f t="shared" ref="AX21" si="29">SUM(AX9:AX20)</f>
        <v>0</v>
      </c>
      <c r="AY21" s="75">
        <f t="shared" ref="AY21" si="30">SUM(AY9:AY20)</f>
        <v>0</v>
      </c>
      <c r="AZ21" s="75">
        <f t="shared" ref="AZ21" si="31">SUM(AZ9:AZ20)</f>
        <v>0</v>
      </c>
      <c r="BA21" s="75">
        <f t="shared" ref="BA21" si="32">SUM(BA9:BA20)</f>
        <v>3</v>
      </c>
      <c r="BB21" s="75">
        <f t="shared" ref="BB21" si="33">SUM(BB9:BB20)</f>
        <v>20</v>
      </c>
      <c r="BC21" s="75">
        <f t="shared" ref="BC21" si="34">SUM(BC9:BC20)</f>
        <v>1</v>
      </c>
    </row>
    <row r="22" spans="1:55" s="8" customFormat="1" ht="26.25" customHeight="1" x14ac:dyDescent="0.25">
      <c r="B22" s="12"/>
      <c r="C22" s="12"/>
      <c r="D22" s="12"/>
      <c r="E22" s="12"/>
      <c r="F22" s="12"/>
      <c r="G22" s="13"/>
      <c r="H22" s="12"/>
      <c r="I22" s="12"/>
      <c r="J22" s="12"/>
      <c r="K22" s="12"/>
      <c r="L22" s="12"/>
      <c r="M22" s="12"/>
      <c r="N22" s="12"/>
      <c r="O22" s="12"/>
      <c r="P22" s="12"/>
      <c r="Q22" s="12"/>
      <c r="R22" s="13"/>
      <c r="S22" s="52"/>
      <c r="T22" s="52"/>
      <c r="U22" s="12"/>
      <c r="V22" s="12"/>
      <c r="W22" s="12"/>
      <c r="X22" s="12"/>
      <c r="Y22" s="12"/>
      <c r="Z22" s="12"/>
      <c r="AA22" s="12"/>
      <c r="AB22" s="12"/>
      <c r="AC22" s="12"/>
      <c r="AD22" s="13"/>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row>
    <row r="23" spans="1:55" s="8" customFormat="1" ht="23.1" customHeight="1" x14ac:dyDescent="0.25">
      <c r="B23" s="14"/>
      <c r="C23" s="14"/>
      <c r="H23" s="14"/>
    </row>
    <row r="24" spans="1:55" s="8" customFormat="1" ht="23.1" customHeight="1" x14ac:dyDescent="0.25">
      <c r="B24" s="14"/>
      <c r="C24" s="14"/>
      <c r="H24" s="14"/>
    </row>
    <row r="25" spans="1:55" s="8" customFormat="1" ht="23.1" customHeight="1" x14ac:dyDescent="0.25">
      <c r="B25" s="14"/>
      <c r="C25" s="14"/>
      <c r="H25" s="14"/>
    </row>
    <row r="26" spans="1:55" s="8" customFormat="1" ht="23.1" customHeight="1" x14ac:dyDescent="0.25">
      <c r="B26" s="14"/>
      <c r="C26" s="14"/>
      <c r="H26" s="14"/>
    </row>
    <row r="27" spans="1:55" s="8" customFormat="1" ht="23.1" customHeight="1" x14ac:dyDescent="0.25">
      <c r="B27" s="14"/>
      <c r="C27" s="14"/>
      <c r="H27" s="14"/>
    </row>
    <row r="28" spans="1:55" s="8" customFormat="1" ht="23.1" customHeight="1" x14ac:dyDescent="0.25">
      <c r="B28" s="14"/>
      <c r="C28" s="14"/>
      <c r="H28" s="14"/>
    </row>
    <row r="29" spans="1:55" s="8" customFormat="1" ht="26.25" customHeight="1" x14ac:dyDescent="0.25">
      <c r="B29" s="12"/>
      <c r="C29" s="12"/>
      <c r="D29" s="12"/>
      <c r="E29" s="12"/>
      <c r="F29" s="12"/>
      <c r="G29" s="13"/>
      <c r="H29" s="12"/>
      <c r="I29" s="12"/>
      <c r="J29" s="12"/>
      <c r="K29" s="12"/>
      <c r="L29" s="12"/>
      <c r="M29" s="12"/>
      <c r="N29" s="12"/>
      <c r="O29" s="12"/>
      <c r="P29" s="12"/>
      <c r="Q29" s="12"/>
      <c r="R29" s="13"/>
      <c r="S29" s="12"/>
      <c r="T29" s="12"/>
      <c r="U29" s="12"/>
      <c r="V29" s="12"/>
      <c r="W29" s="12"/>
      <c r="X29" s="12"/>
      <c r="Y29" s="12"/>
      <c r="Z29" s="12"/>
      <c r="AA29" s="12"/>
      <c r="AB29" s="12"/>
      <c r="AC29" s="12"/>
      <c r="AD29" s="13"/>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row>
    <row r="30" spans="1:55" s="8" customFormat="1" ht="23.1" customHeight="1" x14ac:dyDescent="0.25">
      <c r="B30" s="14"/>
      <c r="C30" s="14"/>
      <c r="H30" s="14"/>
    </row>
    <row r="31" spans="1:55" s="8" customFormat="1" ht="23.1" customHeight="1" x14ac:dyDescent="0.25">
      <c r="B31" s="14"/>
      <c r="C31" s="14"/>
      <c r="H31" s="14"/>
    </row>
    <row r="32" spans="1:55" ht="23.1" customHeight="1" x14ac:dyDescent="0.25"/>
    <row r="33" ht="23.1" customHeight="1" x14ac:dyDescent="0.25"/>
  </sheetData>
  <mergeCells count="73">
    <mergeCell ref="N4:O4"/>
    <mergeCell ref="M5:M8"/>
    <mergeCell ref="N5:O5"/>
    <mergeCell ref="AV4:BC4"/>
    <mergeCell ref="H5:H8"/>
    <mergeCell ref="I5:I8"/>
    <mergeCell ref="J5:J8"/>
    <mergeCell ref="K5:K8"/>
    <mergeCell ref="L5:L8"/>
    <mergeCell ref="U4:W4"/>
    <mergeCell ref="X4:AC4"/>
    <mergeCell ref="W5:W8"/>
    <mergeCell ref="AE6:AE8"/>
    <mergeCell ref="P4:Q4"/>
    <mergeCell ref="AF6:AF8"/>
    <mergeCell ref="AG6:AG8"/>
    <mergeCell ref="AE4:AT4"/>
    <mergeCell ref="X5:X8"/>
    <mergeCell ref="Y5:Y8"/>
    <mergeCell ref="AR6:AR8"/>
    <mergeCell ref="AS6:AS8"/>
    <mergeCell ref="AT6:AT8"/>
    <mergeCell ref="AC5:AC8"/>
    <mergeCell ref="AE5:AF5"/>
    <mergeCell ref="AV6:AV8"/>
    <mergeCell ref="AQ5:AT5"/>
    <mergeCell ref="AQ6:AQ8"/>
    <mergeCell ref="AH6:AH8"/>
    <mergeCell ref="AZ5:BC5"/>
    <mergeCell ref="AG5:AO5"/>
    <mergeCell ref="AV5:AY5"/>
    <mergeCell ref="BC6:BC8"/>
    <mergeCell ref="AI7:AJ7"/>
    <mergeCell ref="AK7:AK8"/>
    <mergeCell ref="AL7:AL8"/>
    <mergeCell ref="AM7:AM8"/>
    <mergeCell ref="AN7:AN8"/>
    <mergeCell ref="AO7:AO8"/>
    <mergeCell ref="AP7:AP8"/>
    <mergeCell ref="AU4:AU21"/>
    <mergeCell ref="C6:C8"/>
    <mergeCell ref="D6:D8"/>
    <mergeCell ref="E6:E8"/>
    <mergeCell ref="F6:F8"/>
    <mergeCell ref="N6:N8"/>
    <mergeCell ref="O6:O8"/>
    <mergeCell ref="P6:P8"/>
    <mergeCell ref="Q6:Q8"/>
    <mergeCell ref="AA5:AA8"/>
    <mergeCell ref="AB5:AB8"/>
    <mergeCell ref="P5:Q5"/>
    <mergeCell ref="S5:S8"/>
    <mergeCell ref="AW6:AW8"/>
    <mergeCell ref="AX6:AX8"/>
    <mergeCell ref="AY6:AY8"/>
    <mergeCell ref="AZ6:AZ8"/>
    <mergeCell ref="BA6:BA8"/>
    <mergeCell ref="BB6:BB8"/>
    <mergeCell ref="AI6:AP6"/>
    <mergeCell ref="A2:AC2"/>
    <mergeCell ref="G4:G21"/>
    <mergeCell ref="R4:R21"/>
    <mergeCell ref="AD4:AD21"/>
    <mergeCell ref="Z5:Z8"/>
    <mergeCell ref="S4:T4"/>
    <mergeCell ref="T5:T8"/>
    <mergeCell ref="U5:V5"/>
    <mergeCell ref="U6:U8"/>
    <mergeCell ref="V6:V8"/>
    <mergeCell ref="A4:A8"/>
    <mergeCell ref="B4:B8"/>
    <mergeCell ref="C4:F5"/>
    <mergeCell ref="H4:M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54"/>
  <sheetViews>
    <sheetView showGridLines="0" workbookViewId="0">
      <selection activeCell="I52" sqref="I52"/>
    </sheetView>
  </sheetViews>
  <sheetFormatPr baseColWidth="10" defaultRowHeight="15" x14ac:dyDescent="0.25"/>
  <cols>
    <col min="1" max="1" width="3" style="5" customWidth="1"/>
    <col min="2" max="2" width="4.28515625" style="29" customWidth="1"/>
    <col min="3" max="3" width="14.28515625" style="5" customWidth="1"/>
    <col min="4" max="4" width="4.5703125" style="5" customWidth="1"/>
    <col min="5" max="6" width="4.7109375" style="5" customWidth="1"/>
    <col min="7" max="7" width="5" style="5" customWidth="1"/>
    <col min="8" max="8" width="39.5703125" style="5" customWidth="1"/>
    <col min="9" max="9" width="4.7109375" style="5" customWidth="1"/>
    <col min="10" max="10" width="5.28515625" style="5" customWidth="1"/>
    <col min="11" max="12" width="4.5703125" style="5" customWidth="1"/>
    <col min="13" max="13" width="5" style="5" customWidth="1"/>
    <col min="14" max="14" width="6.28515625" style="5" customWidth="1"/>
    <col min="15" max="15" width="5.7109375" style="5" customWidth="1"/>
    <col min="16" max="16" width="6.28515625" style="5" customWidth="1"/>
    <col min="17" max="17" width="5.42578125" style="5" customWidth="1"/>
    <col min="18" max="18" width="5.7109375" style="5" customWidth="1"/>
    <col min="19" max="19" width="15.1406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1" width="11.42578125" style="5"/>
    <col min="32" max="32" width="9.85546875" style="5" customWidth="1"/>
    <col min="33"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6" t="s">
        <v>112</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12"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12"/>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12"/>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12"/>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12"/>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32.25" customHeight="1" x14ac:dyDescent="0.25">
      <c r="B9" s="16">
        <v>1</v>
      </c>
      <c r="C9" s="17" t="s">
        <v>198</v>
      </c>
      <c r="D9" s="39"/>
      <c r="E9" s="39">
        <v>1</v>
      </c>
      <c r="F9" s="39"/>
      <c r="G9" s="30"/>
      <c r="H9" s="82" t="s">
        <v>239</v>
      </c>
      <c r="I9" s="22"/>
      <c r="J9" s="22">
        <v>3</v>
      </c>
      <c r="K9" s="39"/>
      <c r="L9" s="39"/>
      <c r="M9" s="39"/>
      <c r="N9" s="39"/>
      <c r="O9" s="23"/>
      <c r="P9" s="23"/>
      <c r="Q9" s="22"/>
      <c r="R9" s="22"/>
      <c r="S9" s="23"/>
      <c r="T9" s="22">
        <v>1</v>
      </c>
      <c r="U9" s="22"/>
      <c r="V9" s="23"/>
      <c r="W9" s="23"/>
      <c r="X9" s="22">
        <v>1</v>
      </c>
      <c r="Y9" s="22">
        <v>1</v>
      </c>
      <c r="Z9" s="22"/>
      <c r="AA9" s="23"/>
      <c r="AB9" s="23"/>
      <c r="AC9" s="23"/>
      <c r="AD9" s="22"/>
      <c r="AE9" s="24"/>
      <c r="AF9" s="25" t="s">
        <v>188</v>
      </c>
      <c r="AG9" s="19">
        <v>43865</v>
      </c>
      <c r="AH9" s="19">
        <v>43872</v>
      </c>
      <c r="AI9" s="19">
        <v>43872</v>
      </c>
      <c r="AJ9" s="22">
        <v>1</v>
      </c>
      <c r="AK9" s="22"/>
      <c r="AL9" s="22">
        <v>1</v>
      </c>
      <c r="AM9" s="23"/>
      <c r="AN9" s="22"/>
      <c r="AO9" s="22"/>
      <c r="AP9" s="22">
        <v>1</v>
      </c>
      <c r="AQ9" s="23"/>
      <c r="AR9" s="23"/>
      <c r="AS9" s="23"/>
      <c r="AT9" s="23"/>
      <c r="AU9" s="23"/>
      <c r="AV9" s="22"/>
      <c r="AW9" s="22"/>
      <c r="AX9" s="22"/>
      <c r="AY9" s="22">
        <v>1</v>
      </c>
      <c r="AZ9" s="22">
        <v>1</v>
      </c>
      <c r="BA9" s="23"/>
      <c r="BB9" s="23"/>
      <c r="BC9" s="23"/>
      <c r="BD9" s="23"/>
      <c r="BE9" s="23"/>
      <c r="BF9" s="22"/>
      <c r="BG9" s="23"/>
    </row>
    <row r="10" spans="2:112" ht="31.5" customHeight="1" x14ac:dyDescent="0.25">
      <c r="B10" s="16">
        <v>2</v>
      </c>
      <c r="C10" s="17" t="s">
        <v>199</v>
      </c>
      <c r="D10" s="39"/>
      <c r="E10" s="39">
        <v>1</v>
      </c>
      <c r="F10" s="39"/>
      <c r="G10" s="30"/>
      <c r="H10" s="82" t="s">
        <v>240</v>
      </c>
      <c r="I10" s="22"/>
      <c r="J10" s="22">
        <v>1</v>
      </c>
      <c r="K10" s="39"/>
      <c r="L10" s="39"/>
      <c r="M10" s="39"/>
      <c r="N10" s="39"/>
      <c r="O10" s="23"/>
      <c r="P10" s="23"/>
      <c r="Q10" s="22"/>
      <c r="R10" s="22"/>
      <c r="S10" s="23"/>
      <c r="T10" s="22">
        <v>1</v>
      </c>
      <c r="U10" s="22"/>
      <c r="V10" s="23"/>
      <c r="W10" s="23"/>
      <c r="X10" s="22">
        <v>1</v>
      </c>
      <c r="Y10" s="22">
        <v>1</v>
      </c>
      <c r="Z10" s="22"/>
      <c r="AA10" s="23"/>
      <c r="AB10" s="23"/>
      <c r="AC10" s="23"/>
      <c r="AD10" s="22"/>
      <c r="AE10" s="24"/>
      <c r="AF10" s="25" t="s">
        <v>281</v>
      </c>
      <c r="AG10" s="19">
        <v>43865</v>
      </c>
      <c r="AH10" s="19">
        <v>43865</v>
      </c>
      <c r="AI10" s="19">
        <v>43874</v>
      </c>
      <c r="AJ10" s="22">
        <v>1</v>
      </c>
      <c r="AK10" s="22"/>
      <c r="AL10" s="22">
        <v>1</v>
      </c>
      <c r="AM10" s="23"/>
      <c r="AN10" s="22"/>
      <c r="AO10" s="22"/>
      <c r="AP10" s="22">
        <v>1</v>
      </c>
      <c r="AQ10" s="23"/>
      <c r="AR10" s="23"/>
      <c r="AS10" s="23"/>
      <c r="AT10" s="23"/>
      <c r="AU10" s="23"/>
      <c r="AV10" s="22"/>
      <c r="AW10" s="22"/>
      <c r="AX10" s="22"/>
      <c r="AY10" s="22">
        <v>1</v>
      </c>
      <c r="AZ10" s="22">
        <v>1</v>
      </c>
      <c r="BA10" s="23"/>
      <c r="BB10" s="23"/>
      <c r="BC10" s="23"/>
      <c r="BD10" s="23"/>
      <c r="BE10" s="23"/>
      <c r="BF10" s="22"/>
      <c r="BG10" s="23"/>
    </row>
    <row r="11" spans="2:112" ht="31.5" customHeight="1" x14ac:dyDescent="0.25">
      <c r="B11" s="16">
        <v>3</v>
      </c>
      <c r="C11" s="17" t="s">
        <v>200</v>
      </c>
      <c r="D11" s="39"/>
      <c r="E11" s="39">
        <v>1</v>
      </c>
      <c r="F11" s="39"/>
      <c r="G11" s="30"/>
      <c r="H11" s="82" t="s">
        <v>241</v>
      </c>
      <c r="I11" s="22"/>
      <c r="J11" s="22">
        <v>5</v>
      </c>
      <c r="K11" s="39"/>
      <c r="L11" s="39"/>
      <c r="M11" s="39"/>
      <c r="N11" s="39"/>
      <c r="O11" s="23"/>
      <c r="P11" s="23"/>
      <c r="Q11" s="22"/>
      <c r="R11" s="22"/>
      <c r="S11" s="23"/>
      <c r="T11" s="22">
        <v>1</v>
      </c>
      <c r="U11" s="22"/>
      <c r="V11" s="23"/>
      <c r="W11" s="23"/>
      <c r="X11" s="22">
        <v>1</v>
      </c>
      <c r="Y11" s="22">
        <v>1</v>
      </c>
      <c r="Z11" s="22"/>
      <c r="AA11" s="23"/>
      <c r="AB11" s="23"/>
      <c r="AC11" s="23"/>
      <c r="AD11" s="22"/>
      <c r="AE11" s="24"/>
      <c r="AF11" s="25" t="s">
        <v>186</v>
      </c>
      <c r="AG11" s="19">
        <v>43865</v>
      </c>
      <c r="AH11" s="19">
        <v>43874</v>
      </c>
      <c r="AI11" s="19">
        <v>43874</v>
      </c>
      <c r="AJ11" s="22">
        <v>1</v>
      </c>
      <c r="AK11" s="22"/>
      <c r="AL11" s="22">
        <v>1</v>
      </c>
      <c r="AM11" s="23"/>
      <c r="AN11" s="22"/>
      <c r="AO11" s="22"/>
      <c r="AP11" s="22">
        <v>1</v>
      </c>
      <c r="AQ11" s="23"/>
      <c r="AR11" s="23"/>
      <c r="AS11" s="23"/>
      <c r="AT11" s="23"/>
      <c r="AU11" s="23"/>
      <c r="AV11" s="22"/>
      <c r="AW11" s="22"/>
      <c r="AX11" s="22"/>
      <c r="AY11" s="22">
        <v>1</v>
      </c>
      <c r="AZ11" s="22">
        <v>1</v>
      </c>
      <c r="BA11" s="23"/>
      <c r="BB11" s="23"/>
      <c r="BC11" s="23"/>
      <c r="BD11" s="23"/>
      <c r="BE11" s="23"/>
      <c r="BF11" s="22"/>
      <c r="BG11" s="23"/>
    </row>
    <row r="12" spans="2:112" ht="34.5" customHeight="1" x14ac:dyDescent="0.25">
      <c r="B12" s="16">
        <v>4</v>
      </c>
      <c r="C12" s="17" t="s">
        <v>201</v>
      </c>
      <c r="D12" s="39"/>
      <c r="E12" s="39">
        <v>1</v>
      </c>
      <c r="F12" s="39"/>
      <c r="G12" s="30"/>
      <c r="H12" s="82" t="s">
        <v>242</v>
      </c>
      <c r="I12" s="22"/>
      <c r="J12" s="22">
        <v>1</v>
      </c>
      <c r="K12" s="39"/>
      <c r="L12" s="39"/>
      <c r="M12" s="39"/>
      <c r="N12" s="39"/>
      <c r="O12" s="23"/>
      <c r="P12" s="23"/>
      <c r="Q12" s="22"/>
      <c r="R12" s="22"/>
      <c r="S12" s="23"/>
      <c r="T12" s="22">
        <v>1</v>
      </c>
      <c r="U12" s="22"/>
      <c r="V12" s="23"/>
      <c r="W12" s="23"/>
      <c r="X12" s="22">
        <v>1</v>
      </c>
      <c r="Y12" s="22">
        <v>1</v>
      </c>
      <c r="Z12" s="22"/>
      <c r="AA12" s="23"/>
      <c r="AB12" s="23"/>
      <c r="AC12" s="23"/>
      <c r="AD12" s="22"/>
      <c r="AE12" s="24"/>
      <c r="AF12" s="25" t="s">
        <v>188</v>
      </c>
      <c r="AG12" s="19">
        <v>43865</v>
      </c>
      <c r="AH12" s="19">
        <v>43865</v>
      </c>
      <c r="AI12" s="19">
        <v>43872</v>
      </c>
      <c r="AJ12" s="22">
        <v>1</v>
      </c>
      <c r="AK12" s="22"/>
      <c r="AL12" s="22">
        <v>1</v>
      </c>
      <c r="AM12" s="23"/>
      <c r="AN12" s="22"/>
      <c r="AO12" s="22"/>
      <c r="AP12" s="22">
        <v>1</v>
      </c>
      <c r="AQ12" s="23"/>
      <c r="AR12" s="23"/>
      <c r="AS12" s="23"/>
      <c r="AT12" s="23"/>
      <c r="AU12" s="23"/>
      <c r="AV12" s="22"/>
      <c r="AW12" s="22"/>
      <c r="AX12" s="22">
        <v>1</v>
      </c>
      <c r="AY12" s="22"/>
      <c r="AZ12" s="22">
        <v>1</v>
      </c>
      <c r="BA12" s="23"/>
      <c r="BB12" s="23"/>
      <c r="BC12" s="23"/>
      <c r="BD12" s="23"/>
      <c r="BE12" s="23"/>
      <c r="BF12" s="22"/>
      <c r="BG12" s="23"/>
    </row>
    <row r="13" spans="2:112" ht="33" customHeight="1" x14ac:dyDescent="0.25">
      <c r="B13" s="16">
        <v>5</v>
      </c>
      <c r="C13" s="17" t="s">
        <v>202</v>
      </c>
      <c r="D13" s="39">
        <v>1</v>
      </c>
      <c r="E13" s="39"/>
      <c r="F13" s="39"/>
      <c r="G13" s="30"/>
      <c r="H13" s="82" t="s">
        <v>243</v>
      </c>
      <c r="I13" s="22"/>
      <c r="J13" s="22"/>
      <c r="K13" s="22">
        <v>1</v>
      </c>
      <c r="L13" s="39"/>
      <c r="M13" s="39"/>
      <c r="N13" s="39"/>
      <c r="O13" s="23"/>
      <c r="P13" s="23"/>
      <c r="Q13" s="22"/>
      <c r="R13" s="22"/>
      <c r="S13" s="23"/>
      <c r="T13" s="22">
        <v>1</v>
      </c>
      <c r="U13" s="22"/>
      <c r="V13" s="23"/>
      <c r="W13" s="23"/>
      <c r="X13" s="22">
        <v>1</v>
      </c>
      <c r="Y13" s="22">
        <v>1</v>
      </c>
      <c r="Z13" s="22"/>
      <c r="AA13" s="23"/>
      <c r="AB13" s="23"/>
      <c r="AC13" s="23"/>
      <c r="AD13" s="22"/>
      <c r="AE13" s="24"/>
      <c r="AF13" s="25" t="s">
        <v>190</v>
      </c>
      <c r="AG13" s="19">
        <v>43868</v>
      </c>
      <c r="AH13" s="19">
        <v>43872</v>
      </c>
      <c r="AI13" s="19">
        <v>43872</v>
      </c>
      <c r="AJ13" s="22"/>
      <c r="AK13" s="22">
        <v>1</v>
      </c>
      <c r="AL13" s="22">
        <v>1</v>
      </c>
      <c r="AM13" s="23"/>
      <c r="AN13" s="22"/>
      <c r="AO13" s="22">
        <v>1</v>
      </c>
      <c r="AP13" s="22"/>
      <c r="AQ13" s="23"/>
      <c r="AR13" s="23"/>
      <c r="AS13" s="23"/>
      <c r="AT13" s="23"/>
      <c r="AU13" s="23"/>
      <c r="AV13" s="22"/>
      <c r="AW13" s="22"/>
      <c r="AX13" s="22"/>
      <c r="AY13" s="22">
        <v>1</v>
      </c>
      <c r="AZ13" s="22"/>
      <c r="BA13" s="23"/>
      <c r="BB13" s="23"/>
      <c r="BC13" s="23"/>
      <c r="BD13" s="23"/>
      <c r="BE13" s="23"/>
      <c r="BF13" s="22">
        <v>1</v>
      </c>
      <c r="BG13" s="23"/>
    </row>
    <row r="14" spans="2:112" ht="23.1" customHeight="1" x14ac:dyDescent="0.25">
      <c r="B14" s="16">
        <v>6</v>
      </c>
      <c r="C14" s="17" t="s">
        <v>203</v>
      </c>
      <c r="D14" s="39"/>
      <c r="E14" s="39">
        <v>1</v>
      </c>
      <c r="F14" s="39"/>
      <c r="G14" s="30"/>
      <c r="H14" s="82" t="s">
        <v>244</v>
      </c>
      <c r="I14" s="22"/>
      <c r="J14" s="22">
        <v>1</v>
      </c>
      <c r="K14" s="22"/>
      <c r="L14" s="39"/>
      <c r="M14" s="39"/>
      <c r="N14" s="39"/>
      <c r="O14" s="23"/>
      <c r="P14" s="23"/>
      <c r="Q14" s="22"/>
      <c r="R14" s="22"/>
      <c r="S14" s="23"/>
      <c r="T14" s="22">
        <v>1</v>
      </c>
      <c r="U14" s="22"/>
      <c r="V14" s="23"/>
      <c r="W14" s="23"/>
      <c r="X14" s="22">
        <v>1</v>
      </c>
      <c r="Y14" s="22">
        <v>1</v>
      </c>
      <c r="Z14" s="22"/>
      <c r="AA14" s="23"/>
      <c r="AB14" s="23"/>
      <c r="AC14" s="23"/>
      <c r="AD14" s="22"/>
      <c r="AE14" s="24"/>
      <c r="AF14" s="25" t="s">
        <v>188</v>
      </c>
      <c r="AG14" s="19">
        <v>44170</v>
      </c>
      <c r="AH14" s="19">
        <v>44170</v>
      </c>
      <c r="AI14" s="19">
        <v>43872</v>
      </c>
      <c r="AJ14" s="22">
        <v>1</v>
      </c>
      <c r="AK14" s="22"/>
      <c r="AL14" s="22">
        <v>1</v>
      </c>
      <c r="AM14" s="23"/>
      <c r="AN14" s="22"/>
      <c r="AO14" s="22">
        <v>1</v>
      </c>
      <c r="AP14" s="22"/>
      <c r="AQ14" s="23"/>
      <c r="AR14" s="23"/>
      <c r="AS14" s="23"/>
      <c r="AT14" s="23"/>
      <c r="AU14" s="23"/>
      <c r="AV14" s="22"/>
      <c r="AW14" s="22">
        <v>1</v>
      </c>
      <c r="AX14" s="22"/>
      <c r="AY14" s="22"/>
      <c r="AZ14" s="22">
        <v>1</v>
      </c>
      <c r="BA14" s="23"/>
      <c r="BB14" s="23"/>
      <c r="BC14" s="23"/>
      <c r="BD14" s="23"/>
      <c r="BE14" s="23"/>
      <c r="BF14" s="22"/>
      <c r="BG14" s="23"/>
    </row>
    <row r="15" spans="2:112" ht="31.5" customHeight="1" x14ac:dyDescent="0.25">
      <c r="B15" s="16">
        <v>7</v>
      </c>
      <c r="C15" s="17" t="s">
        <v>204</v>
      </c>
      <c r="D15" s="39"/>
      <c r="E15" s="39">
        <v>1</v>
      </c>
      <c r="F15" s="39"/>
      <c r="G15" s="30"/>
      <c r="H15" s="82" t="s">
        <v>245</v>
      </c>
      <c r="I15" s="22"/>
      <c r="J15" s="22">
        <v>6</v>
      </c>
      <c r="K15" s="39"/>
      <c r="L15" s="39"/>
      <c r="M15" s="39"/>
      <c r="N15" s="39"/>
      <c r="O15" s="23"/>
      <c r="P15" s="23"/>
      <c r="Q15" s="22"/>
      <c r="R15" s="22"/>
      <c r="S15" s="23"/>
      <c r="T15" s="22">
        <v>1</v>
      </c>
      <c r="U15" s="22"/>
      <c r="V15" s="23"/>
      <c r="W15" s="23"/>
      <c r="X15" s="22">
        <v>1</v>
      </c>
      <c r="Y15" s="22">
        <v>1</v>
      </c>
      <c r="Z15" s="22"/>
      <c r="AA15" s="23"/>
      <c r="AB15" s="23"/>
      <c r="AC15" s="23"/>
      <c r="AD15" s="22"/>
      <c r="AE15" s="24"/>
      <c r="AF15" s="25" t="s">
        <v>282</v>
      </c>
      <c r="AG15" s="19">
        <v>44170</v>
      </c>
      <c r="AH15" s="19">
        <v>43871</v>
      </c>
      <c r="AI15" s="19">
        <v>43872</v>
      </c>
      <c r="AJ15" s="22">
        <v>1</v>
      </c>
      <c r="AK15" s="22"/>
      <c r="AL15" s="22">
        <v>1</v>
      </c>
      <c r="AM15" s="23"/>
      <c r="AN15" s="22"/>
      <c r="AO15" s="22">
        <v>1</v>
      </c>
      <c r="AP15" s="22"/>
      <c r="AQ15" s="23"/>
      <c r="AR15" s="23"/>
      <c r="AS15" s="23"/>
      <c r="AT15" s="23"/>
      <c r="AU15" s="23"/>
      <c r="AV15" s="22"/>
      <c r="AW15" s="22">
        <v>1</v>
      </c>
      <c r="AX15" s="22"/>
      <c r="AY15" s="22"/>
      <c r="AZ15" s="22">
        <v>1</v>
      </c>
      <c r="BA15" s="23"/>
      <c r="BB15" s="23"/>
      <c r="BC15" s="23"/>
      <c r="BD15" s="23"/>
      <c r="BE15" s="23"/>
      <c r="BF15" s="22"/>
      <c r="BG15" s="23"/>
    </row>
    <row r="16" spans="2:112" ht="23.1" customHeight="1" x14ac:dyDescent="0.25">
      <c r="B16" s="16">
        <v>8</v>
      </c>
      <c r="C16" s="17" t="s">
        <v>205</v>
      </c>
      <c r="D16" s="39"/>
      <c r="E16" s="39">
        <v>1</v>
      </c>
      <c r="F16" s="39"/>
      <c r="G16" s="30"/>
      <c r="H16" s="82" t="s">
        <v>246</v>
      </c>
      <c r="I16" s="22"/>
      <c r="J16" s="22">
        <v>1</v>
      </c>
      <c r="K16" s="39"/>
      <c r="L16" s="39"/>
      <c r="M16" s="39"/>
      <c r="N16" s="39"/>
      <c r="O16" s="23"/>
      <c r="P16" s="23"/>
      <c r="Q16" s="22"/>
      <c r="R16" s="22"/>
      <c r="S16" s="23"/>
      <c r="T16" s="22">
        <v>1</v>
      </c>
      <c r="U16" s="22"/>
      <c r="V16" s="23"/>
      <c r="W16" s="23"/>
      <c r="X16" s="22">
        <v>1</v>
      </c>
      <c r="Y16" s="22">
        <v>1</v>
      </c>
      <c r="Z16" s="22"/>
      <c r="AA16" s="23"/>
      <c r="AB16" s="23"/>
      <c r="AC16" s="23"/>
      <c r="AD16" s="22"/>
      <c r="AE16" s="24"/>
      <c r="AF16" s="25" t="s">
        <v>188</v>
      </c>
      <c r="AG16" s="19">
        <v>43867</v>
      </c>
      <c r="AH16" s="19">
        <v>43867</v>
      </c>
      <c r="AI16" s="19">
        <v>43872</v>
      </c>
      <c r="AJ16" s="22">
        <v>1</v>
      </c>
      <c r="AK16" s="22"/>
      <c r="AL16" s="22">
        <v>1</v>
      </c>
      <c r="AM16" s="23"/>
      <c r="AN16" s="22"/>
      <c r="AO16" s="22">
        <v>1</v>
      </c>
      <c r="AP16" s="22"/>
      <c r="AQ16" s="23"/>
      <c r="AR16" s="23"/>
      <c r="AS16" s="23"/>
      <c r="AT16" s="23"/>
      <c r="AU16" s="23"/>
      <c r="AV16" s="22"/>
      <c r="AW16" s="22"/>
      <c r="AX16" s="22">
        <v>1</v>
      </c>
      <c r="AY16" s="22"/>
      <c r="AZ16" s="22">
        <v>1</v>
      </c>
      <c r="BA16" s="23"/>
      <c r="BB16" s="23"/>
      <c r="BC16" s="23"/>
      <c r="BD16" s="23"/>
      <c r="BE16" s="23"/>
      <c r="BF16" s="22"/>
      <c r="BG16" s="23"/>
    </row>
    <row r="17" spans="2:59" ht="23.1" customHeight="1" x14ac:dyDescent="0.25">
      <c r="B17" s="16">
        <v>9</v>
      </c>
      <c r="C17" s="17" t="s">
        <v>206</v>
      </c>
      <c r="D17" s="39"/>
      <c r="E17" s="39">
        <v>1</v>
      </c>
      <c r="F17" s="39"/>
      <c r="G17" s="30"/>
      <c r="H17" s="82" t="s">
        <v>247</v>
      </c>
      <c r="I17" s="22"/>
      <c r="J17" s="22">
        <v>1</v>
      </c>
      <c r="K17" s="39"/>
      <c r="L17" s="39"/>
      <c r="M17" s="39"/>
      <c r="N17" s="39"/>
      <c r="O17" s="23"/>
      <c r="P17" s="23"/>
      <c r="Q17" s="22"/>
      <c r="R17" s="22"/>
      <c r="S17" s="23"/>
      <c r="T17" s="22">
        <v>1</v>
      </c>
      <c r="U17" s="22"/>
      <c r="V17" s="23"/>
      <c r="W17" s="23"/>
      <c r="X17" s="22">
        <v>1</v>
      </c>
      <c r="Y17" s="22">
        <v>1</v>
      </c>
      <c r="Z17" s="22"/>
      <c r="AA17" s="23"/>
      <c r="AB17" s="23"/>
      <c r="AC17" s="23"/>
      <c r="AD17" s="22"/>
      <c r="AE17" s="24"/>
      <c r="AF17" s="25" t="s">
        <v>188</v>
      </c>
      <c r="AG17" s="19">
        <v>43867</v>
      </c>
      <c r="AH17" s="19">
        <v>43872</v>
      </c>
      <c r="AI17" s="19">
        <v>43874</v>
      </c>
      <c r="AJ17" s="22"/>
      <c r="AK17" s="22">
        <v>1</v>
      </c>
      <c r="AL17" s="22">
        <v>1</v>
      </c>
      <c r="AM17" s="23"/>
      <c r="AN17" s="22"/>
      <c r="AO17" s="22"/>
      <c r="AP17" s="22">
        <v>1</v>
      </c>
      <c r="AQ17" s="23"/>
      <c r="AR17" s="23"/>
      <c r="AS17" s="23"/>
      <c r="AT17" s="23"/>
      <c r="AU17" s="23"/>
      <c r="AV17" s="22"/>
      <c r="AW17" s="22">
        <v>1</v>
      </c>
      <c r="AX17" s="22"/>
      <c r="AY17" s="22"/>
      <c r="AZ17" s="22">
        <v>1</v>
      </c>
      <c r="BA17" s="23"/>
      <c r="BB17" s="23"/>
      <c r="BC17" s="23"/>
      <c r="BD17" s="23"/>
      <c r="BE17" s="23"/>
      <c r="BF17" s="22"/>
      <c r="BG17" s="23"/>
    </row>
    <row r="18" spans="2:59" ht="23.1" customHeight="1" x14ac:dyDescent="0.25">
      <c r="B18" s="16">
        <v>10</v>
      </c>
      <c r="C18" s="17" t="s">
        <v>207</v>
      </c>
      <c r="D18" s="39"/>
      <c r="E18" s="39">
        <v>1</v>
      </c>
      <c r="F18" s="39"/>
      <c r="G18" s="30"/>
      <c r="H18" s="82" t="s">
        <v>248</v>
      </c>
      <c r="I18" s="22"/>
      <c r="J18" s="22">
        <v>1</v>
      </c>
      <c r="K18" s="39"/>
      <c r="L18" s="39"/>
      <c r="M18" s="39"/>
      <c r="N18" s="39"/>
      <c r="O18" s="23"/>
      <c r="P18" s="23"/>
      <c r="Q18" s="22"/>
      <c r="R18" s="22"/>
      <c r="S18" s="23"/>
      <c r="T18" s="22">
        <v>1</v>
      </c>
      <c r="U18" s="22"/>
      <c r="V18" s="23"/>
      <c r="W18" s="23"/>
      <c r="X18" s="22">
        <v>1</v>
      </c>
      <c r="Y18" s="22">
        <v>1</v>
      </c>
      <c r="Z18" s="22"/>
      <c r="AA18" s="23"/>
      <c r="AB18" s="23"/>
      <c r="AC18" s="23"/>
      <c r="AD18" s="22"/>
      <c r="AE18" s="24"/>
      <c r="AF18" s="25" t="s">
        <v>188</v>
      </c>
      <c r="AG18" s="19">
        <v>43874</v>
      </c>
      <c r="AH18" s="19">
        <v>43882</v>
      </c>
      <c r="AI18" s="19">
        <v>43882</v>
      </c>
      <c r="AJ18" s="22">
        <v>1</v>
      </c>
      <c r="AK18" s="22"/>
      <c r="AL18" s="22">
        <v>1</v>
      </c>
      <c r="AM18" s="23"/>
      <c r="AN18" s="22"/>
      <c r="AO18" s="22"/>
      <c r="AP18" s="22">
        <v>1</v>
      </c>
      <c r="AQ18" s="23"/>
      <c r="AR18" s="23"/>
      <c r="AS18" s="23"/>
      <c r="AT18" s="23"/>
      <c r="AU18" s="23" t="s">
        <v>196</v>
      </c>
      <c r="AV18" s="22"/>
      <c r="AW18" s="22"/>
      <c r="AX18" s="22">
        <v>1</v>
      </c>
      <c r="AY18" s="22"/>
      <c r="AZ18" s="22">
        <v>1</v>
      </c>
      <c r="BA18" s="23"/>
      <c r="BB18" s="23"/>
      <c r="BC18" s="23"/>
      <c r="BD18" s="23"/>
      <c r="BE18" s="23"/>
      <c r="BF18" s="22"/>
      <c r="BG18" s="23"/>
    </row>
    <row r="19" spans="2:59" ht="23.1" customHeight="1" x14ac:dyDescent="0.25">
      <c r="B19" s="16">
        <v>11</v>
      </c>
      <c r="C19" s="17" t="s">
        <v>208</v>
      </c>
      <c r="D19" s="39"/>
      <c r="E19" s="39">
        <v>1</v>
      </c>
      <c r="F19" s="39"/>
      <c r="G19" s="30"/>
      <c r="H19" s="82" t="s">
        <v>249</v>
      </c>
      <c r="I19" s="22"/>
      <c r="J19" s="22">
        <v>4</v>
      </c>
      <c r="K19" s="39"/>
      <c r="L19" s="39"/>
      <c r="M19" s="39"/>
      <c r="N19" s="39"/>
      <c r="O19" s="23"/>
      <c r="P19" s="23"/>
      <c r="Q19" s="22"/>
      <c r="R19" s="22"/>
      <c r="S19" s="23"/>
      <c r="T19" s="22">
        <v>1</v>
      </c>
      <c r="U19" s="22"/>
      <c r="V19" s="23"/>
      <c r="W19" s="23"/>
      <c r="X19" s="22">
        <v>1</v>
      </c>
      <c r="Y19" s="22">
        <v>1</v>
      </c>
      <c r="Z19" s="22"/>
      <c r="AA19" s="23"/>
      <c r="AB19" s="23"/>
      <c r="AC19" s="23"/>
      <c r="AD19" s="22"/>
      <c r="AE19" s="24"/>
      <c r="AF19" s="25" t="s">
        <v>188</v>
      </c>
      <c r="AG19" s="19">
        <v>43874</v>
      </c>
      <c r="AH19" s="19">
        <v>43874</v>
      </c>
      <c r="AI19" s="19">
        <v>43874</v>
      </c>
      <c r="AJ19" s="22">
        <v>1</v>
      </c>
      <c r="AK19" s="22"/>
      <c r="AL19" s="22">
        <v>1</v>
      </c>
      <c r="AM19" s="23"/>
      <c r="AN19" s="22"/>
      <c r="AO19" s="22"/>
      <c r="AP19" s="22">
        <v>1</v>
      </c>
      <c r="AQ19" s="23"/>
      <c r="AR19" s="23"/>
      <c r="AS19" s="23"/>
      <c r="AT19" s="23"/>
      <c r="AU19" s="23"/>
      <c r="AV19" s="22"/>
      <c r="AW19" s="22"/>
      <c r="AX19" s="22">
        <v>1</v>
      </c>
      <c r="AY19" s="22"/>
      <c r="AZ19" s="22">
        <v>1</v>
      </c>
      <c r="BA19" s="23"/>
      <c r="BB19" s="23"/>
      <c r="BC19" s="23"/>
      <c r="BD19" s="23"/>
      <c r="BE19" s="23"/>
      <c r="BF19" s="22"/>
      <c r="BG19" s="23"/>
    </row>
    <row r="20" spans="2:59" ht="23.1" customHeight="1" x14ac:dyDescent="0.25">
      <c r="B20" s="16">
        <v>12</v>
      </c>
      <c r="C20" s="17" t="s">
        <v>209</v>
      </c>
      <c r="D20" s="39">
        <v>1</v>
      </c>
      <c r="E20" s="39"/>
      <c r="F20" s="39"/>
      <c r="G20" s="30"/>
      <c r="H20" s="82" t="s">
        <v>250</v>
      </c>
      <c r="I20" s="22"/>
      <c r="J20" s="22">
        <v>1</v>
      </c>
      <c r="K20" s="39"/>
      <c r="L20" s="39"/>
      <c r="M20" s="39"/>
      <c r="N20" s="39"/>
      <c r="O20" s="23"/>
      <c r="P20" s="23"/>
      <c r="Q20" s="22"/>
      <c r="R20" s="22"/>
      <c r="S20" s="23"/>
      <c r="T20" s="22">
        <v>1</v>
      </c>
      <c r="U20" s="22"/>
      <c r="V20" s="23"/>
      <c r="W20" s="23"/>
      <c r="X20" s="22">
        <v>1</v>
      </c>
      <c r="Y20" s="22">
        <v>1</v>
      </c>
      <c r="Z20" s="22"/>
      <c r="AA20" s="23"/>
      <c r="AB20" s="23"/>
      <c r="AC20" s="23"/>
      <c r="AD20" s="22"/>
      <c r="AE20" s="24"/>
      <c r="AF20" s="25" t="s">
        <v>283</v>
      </c>
      <c r="AG20" s="19">
        <v>43872</v>
      </c>
      <c r="AH20" s="19">
        <v>43880</v>
      </c>
      <c r="AI20" s="19">
        <v>43880</v>
      </c>
      <c r="AJ20" s="22"/>
      <c r="AK20" s="22">
        <v>1</v>
      </c>
      <c r="AL20" s="22"/>
      <c r="AM20" s="22">
        <v>1</v>
      </c>
      <c r="AN20" s="22"/>
      <c r="AO20" s="22"/>
      <c r="AP20" s="22"/>
      <c r="AQ20" s="22"/>
      <c r="AR20" s="22">
        <v>1</v>
      </c>
      <c r="AS20" s="23"/>
      <c r="AT20" s="23"/>
      <c r="AU20" s="23"/>
      <c r="AV20" s="22"/>
      <c r="AW20" s="22"/>
      <c r="AX20" s="22"/>
      <c r="AY20" s="22">
        <v>1</v>
      </c>
      <c r="AZ20" s="22"/>
      <c r="BA20" s="23"/>
      <c r="BB20" s="23"/>
      <c r="BC20" s="23"/>
      <c r="BD20" s="23"/>
      <c r="BE20" s="23"/>
      <c r="BF20" s="22">
        <v>1</v>
      </c>
      <c r="BG20" s="23"/>
    </row>
    <row r="21" spans="2:59" ht="23.1" customHeight="1" x14ac:dyDescent="0.25">
      <c r="B21" s="16">
        <v>13</v>
      </c>
      <c r="C21" s="17" t="s">
        <v>210</v>
      </c>
      <c r="D21" s="39"/>
      <c r="E21" s="39">
        <v>1</v>
      </c>
      <c r="F21" s="39"/>
      <c r="G21" s="30"/>
      <c r="H21" s="82" t="s">
        <v>251</v>
      </c>
      <c r="I21" s="22"/>
      <c r="J21" s="22">
        <v>2</v>
      </c>
      <c r="K21" s="39"/>
      <c r="L21" s="39"/>
      <c r="M21" s="39"/>
      <c r="N21" s="39"/>
      <c r="O21" s="23"/>
      <c r="P21" s="23"/>
      <c r="Q21" s="22"/>
      <c r="R21" s="22"/>
      <c r="S21" s="23"/>
      <c r="T21" s="22">
        <v>1</v>
      </c>
      <c r="U21" s="22"/>
      <c r="V21" s="23"/>
      <c r="W21" s="23"/>
      <c r="X21" s="22">
        <v>1</v>
      </c>
      <c r="Y21" s="22">
        <v>1</v>
      </c>
      <c r="Z21" s="22"/>
      <c r="AA21" s="23"/>
      <c r="AB21" s="23"/>
      <c r="AC21" s="23"/>
      <c r="AD21" s="22"/>
      <c r="AE21" s="24"/>
      <c r="AF21" s="25" t="s">
        <v>188</v>
      </c>
      <c r="AG21" s="19">
        <v>43872</v>
      </c>
      <c r="AH21" s="19">
        <v>43872</v>
      </c>
      <c r="AI21" s="19">
        <v>43874</v>
      </c>
      <c r="AJ21" s="22">
        <v>1</v>
      </c>
      <c r="AK21" s="22"/>
      <c r="AL21" s="22">
        <v>1</v>
      </c>
      <c r="AM21" s="23"/>
      <c r="AN21" s="22">
        <v>1</v>
      </c>
      <c r="AO21" s="22"/>
      <c r="AP21" s="22"/>
      <c r="AQ21" s="23"/>
      <c r="AR21" s="23"/>
      <c r="AS21" s="23"/>
      <c r="AT21" s="23"/>
      <c r="AU21" s="23"/>
      <c r="AV21" s="22"/>
      <c r="AW21" s="22"/>
      <c r="AX21" s="22">
        <v>1</v>
      </c>
      <c r="AY21" s="22"/>
      <c r="AZ21" s="22">
        <v>1</v>
      </c>
      <c r="BA21" s="23"/>
      <c r="BB21" s="23"/>
      <c r="BC21" s="23"/>
      <c r="BD21" s="23"/>
      <c r="BE21" s="23"/>
      <c r="BF21" s="22"/>
      <c r="BG21" s="23"/>
    </row>
    <row r="22" spans="2:59" ht="23.1" customHeight="1" x14ac:dyDescent="0.25">
      <c r="B22" s="16">
        <v>14</v>
      </c>
      <c r="C22" s="17" t="s">
        <v>211</v>
      </c>
      <c r="D22" s="39"/>
      <c r="E22" s="39">
        <v>1</v>
      </c>
      <c r="F22" s="39"/>
      <c r="G22" s="30"/>
      <c r="H22" s="82" t="s">
        <v>252</v>
      </c>
      <c r="I22" s="22"/>
      <c r="J22" s="22">
        <v>2</v>
      </c>
      <c r="K22" s="39"/>
      <c r="L22" s="39"/>
      <c r="M22" s="39"/>
      <c r="N22" s="39"/>
      <c r="O22" s="23"/>
      <c r="P22" s="23"/>
      <c r="Q22" s="22"/>
      <c r="R22" s="22"/>
      <c r="S22" s="23"/>
      <c r="T22" s="22">
        <v>1</v>
      </c>
      <c r="U22" s="22"/>
      <c r="V22" s="23"/>
      <c r="W22" s="23"/>
      <c r="X22" s="22">
        <v>1</v>
      </c>
      <c r="Y22" s="22">
        <v>1</v>
      </c>
      <c r="Z22" s="22"/>
      <c r="AA22" s="23"/>
      <c r="AB22" s="23"/>
      <c r="AC22" s="23"/>
      <c r="AD22" s="22"/>
      <c r="AE22" s="24"/>
      <c r="AF22" s="25" t="s">
        <v>188</v>
      </c>
      <c r="AG22" s="19">
        <v>43872</v>
      </c>
      <c r="AH22" s="19">
        <v>43880</v>
      </c>
      <c r="AI22" s="19">
        <v>43881</v>
      </c>
      <c r="AJ22" s="22"/>
      <c r="AK22" s="22">
        <v>1</v>
      </c>
      <c r="AL22" s="22">
        <v>1</v>
      </c>
      <c r="AM22" s="23"/>
      <c r="AN22" s="22"/>
      <c r="AO22" s="22"/>
      <c r="AP22" s="22">
        <v>1</v>
      </c>
      <c r="AQ22" s="23"/>
      <c r="AR22" s="23"/>
      <c r="AS22" s="23"/>
      <c r="AT22" s="23"/>
      <c r="AU22" s="23"/>
      <c r="AV22" s="22"/>
      <c r="AW22" s="22"/>
      <c r="AX22" s="22">
        <v>1</v>
      </c>
      <c r="AY22" s="22"/>
      <c r="AZ22" s="22">
        <v>1</v>
      </c>
      <c r="BA22" s="23"/>
      <c r="BB22" s="23"/>
      <c r="BC22" s="23"/>
      <c r="BD22" s="23"/>
      <c r="BE22" s="23"/>
      <c r="BF22" s="22"/>
      <c r="BG22" s="23"/>
    </row>
    <row r="23" spans="2:59" ht="23.1" customHeight="1" x14ac:dyDescent="0.25">
      <c r="B23" s="16">
        <v>15</v>
      </c>
      <c r="C23" s="17" t="s">
        <v>212</v>
      </c>
      <c r="D23" s="39"/>
      <c r="E23" s="39">
        <v>1</v>
      </c>
      <c r="F23" s="39"/>
      <c r="G23" s="30"/>
      <c r="H23" s="82" t="s">
        <v>253</v>
      </c>
      <c r="I23" s="22"/>
      <c r="J23" s="22">
        <v>1</v>
      </c>
      <c r="K23" s="39"/>
      <c r="L23" s="39"/>
      <c r="M23" s="39"/>
      <c r="N23" s="39"/>
      <c r="O23" s="23"/>
      <c r="P23" s="23"/>
      <c r="Q23" s="22"/>
      <c r="R23" s="22"/>
      <c r="S23" s="23"/>
      <c r="T23" s="22">
        <v>1</v>
      </c>
      <c r="U23" s="22"/>
      <c r="V23" s="23"/>
      <c r="W23" s="23"/>
      <c r="X23" s="22">
        <v>1</v>
      </c>
      <c r="Y23" s="22">
        <v>1</v>
      </c>
      <c r="Z23" s="22"/>
      <c r="AA23" s="23"/>
      <c r="AB23" s="23"/>
      <c r="AC23" s="23"/>
      <c r="AD23" s="22"/>
      <c r="AE23" s="24"/>
      <c r="AF23" s="25" t="s">
        <v>188</v>
      </c>
      <c r="AG23" s="19">
        <v>43875</v>
      </c>
      <c r="AH23" s="19">
        <v>43882</v>
      </c>
      <c r="AI23" s="19">
        <v>43882</v>
      </c>
      <c r="AJ23" s="22"/>
      <c r="AK23" s="22">
        <v>1</v>
      </c>
      <c r="AL23" s="22">
        <v>1</v>
      </c>
      <c r="AM23" s="23"/>
      <c r="AN23" s="22"/>
      <c r="AO23" s="22">
        <v>1</v>
      </c>
      <c r="AP23" s="22"/>
      <c r="AQ23" s="23"/>
      <c r="AR23" s="23"/>
      <c r="AS23" s="23"/>
      <c r="AT23" s="23"/>
      <c r="AU23" s="23"/>
      <c r="AV23" s="22"/>
      <c r="AW23" s="22">
        <v>1</v>
      </c>
      <c r="AX23" s="22"/>
      <c r="AY23" s="22"/>
      <c r="AZ23" s="22">
        <v>1</v>
      </c>
      <c r="BA23" s="23"/>
      <c r="BB23" s="23"/>
      <c r="BC23" s="23"/>
      <c r="BD23" s="23"/>
      <c r="BE23" s="23"/>
      <c r="BF23" s="22"/>
      <c r="BG23" s="23"/>
    </row>
    <row r="24" spans="2:59" ht="23.1" customHeight="1" x14ac:dyDescent="0.25">
      <c r="B24" s="16">
        <v>16</v>
      </c>
      <c r="C24" s="17" t="s">
        <v>213</v>
      </c>
      <c r="D24" s="39"/>
      <c r="E24" s="39">
        <v>1</v>
      </c>
      <c r="F24" s="39"/>
      <c r="G24" s="30"/>
      <c r="H24" s="82" t="s">
        <v>254</v>
      </c>
      <c r="I24" s="22"/>
      <c r="J24" s="22">
        <v>1</v>
      </c>
      <c r="K24" s="39"/>
      <c r="L24" s="39"/>
      <c r="M24" s="39"/>
      <c r="N24" s="39"/>
      <c r="O24" s="23"/>
      <c r="P24" s="23"/>
      <c r="Q24" s="22"/>
      <c r="R24" s="22"/>
      <c r="S24" s="23"/>
      <c r="T24" s="22">
        <v>1</v>
      </c>
      <c r="U24" s="22"/>
      <c r="V24" s="23"/>
      <c r="W24" s="23"/>
      <c r="X24" s="22">
        <v>1</v>
      </c>
      <c r="Y24" s="22">
        <v>1</v>
      </c>
      <c r="Z24" s="22"/>
      <c r="AA24" s="23"/>
      <c r="AB24" s="23"/>
      <c r="AC24" s="23"/>
      <c r="AD24" s="22"/>
      <c r="AE24" s="24"/>
      <c r="AF24" s="25" t="s">
        <v>188</v>
      </c>
      <c r="AG24" s="19">
        <v>43875</v>
      </c>
      <c r="AH24" s="19">
        <v>43882</v>
      </c>
      <c r="AI24" s="19">
        <v>43882</v>
      </c>
      <c r="AJ24" s="22">
        <v>1</v>
      </c>
      <c r="AK24" s="22"/>
      <c r="AL24" s="22">
        <v>1</v>
      </c>
      <c r="AM24" s="23"/>
      <c r="AN24" s="22"/>
      <c r="AO24" s="22"/>
      <c r="AP24" s="22">
        <v>1</v>
      </c>
      <c r="AQ24" s="23"/>
      <c r="AR24" s="23"/>
      <c r="AS24" s="23"/>
      <c r="AT24" s="23"/>
      <c r="AU24" s="23"/>
      <c r="AV24" s="22"/>
      <c r="AW24" s="22"/>
      <c r="AX24" s="22"/>
      <c r="AY24" s="22">
        <v>1</v>
      </c>
      <c r="AZ24" s="22">
        <v>1</v>
      </c>
      <c r="BA24" s="23"/>
      <c r="BB24" s="23"/>
      <c r="BC24" s="23"/>
      <c r="BD24" s="23"/>
      <c r="BE24" s="23"/>
      <c r="BF24" s="22"/>
      <c r="BG24" s="23"/>
    </row>
    <row r="25" spans="2:59" ht="23.1" customHeight="1" x14ac:dyDescent="0.25">
      <c r="B25" s="16">
        <v>17</v>
      </c>
      <c r="C25" s="17" t="s">
        <v>214</v>
      </c>
      <c r="D25" s="39"/>
      <c r="E25" s="39">
        <v>1</v>
      </c>
      <c r="F25" s="39"/>
      <c r="G25" s="30"/>
      <c r="H25" s="82" t="s">
        <v>255</v>
      </c>
      <c r="I25" s="22"/>
      <c r="J25" s="22">
        <v>1</v>
      </c>
      <c r="K25" s="39"/>
      <c r="L25" s="39"/>
      <c r="M25" s="39"/>
      <c r="N25" s="39"/>
      <c r="O25" s="23"/>
      <c r="P25" s="23"/>
      <c r="Q25" s="22"/>
      <c r="R25" s="22"/>
      <c r="S25" s="23"/>
      <c r="T25" s="22">
        <v>1</v>
      </c>
      <c r="U25" s="22"/>
      <c r="V25" s="23"/>
      <c r="W25" s="23"/>
      <c r="X25" s="22">
        <v>1</v>
      </c>
      <c r="Y25" s="22">
        <v>1</v>
      </c>
      <c r="Z25" s="22"/>
      <c r="AA25" s="23"/>
      <c r="AB25" s="23"/>
      <c r="AC25" s="23"/>
      <c r="AD25" s="22"/>
      <c r="AE25" s="24"/>
      <c r="AF25" s="25" t="s">
        <v>188</v>
      </c>
      <c r="AG25" s="19">
        <v>43874</v>
      </c>
      <c r="AH25" s="19">
        <v>43880</v>
      </c>
      <c r="AI25" s="19">
        <v>43881</v>
      </c>
      <c r="AJ25" s="22"/>
      <c r="AK25" s="22">
        <v>1</v>
      </c>
      <c r="AL25" s="22">
        <v>1</v>
      </c>
      <c r="AM25" s="23"/>
      <c r="AN25" s="22"/>
      <c r="AO25" s="22">
        <v>1</v>
      </c>
      <c r="AP25" s="22"/>
      <c r="AQ25" s="23"/>
      <c r="AR25" s="23"/>
      <c r="AS25" s="23"/>
      <c r="AT25" s="23"/>
      <c r="AU25" s="23"/>
      <c r="AV25" s="22"/>
      <c r="AW25" s="22">
        <v>1</v>
      </c>
      <c r="AX25" s="22"/>
      <c r="AY25" s="22"/>
      <c r="AZ25" s="22">
        <v>1</v>
      </c>
      <c r="BA25" s="23"/>
      <c r="BB25" s="23"/>
      <c r="BC25" s="23"/>
      <c r="BD25" s="23"/>
      <c r="BE25" s="23"/>
      <c r="BF25" s="22"/>
      <c r="BG25" s="23"/>
    </row>
    <row r="26" spans="2:59" ht="23.1" customHeight="1" x14ac:dyDescent="0.25">
      <c r="B26" s="16">
        <v>18</v>
      </c>
      <c r="C26" s="17" t="s">
        <v>215</v>
      </c>
      <c r="D26" s="39"/>
      <c r="E26" s="39">
        <v>1</v>
      </c>
      <c r="F26" s="39"/>
      <c r="G26" s="30"/>
      <c r="H26" s="82" t="s">
        <v>256</v>
      </c>
      <c r="I26" s="22"/>
      <c r="J26" s="22">
        <v>1</v>
      </c>
      <c r="K26" s="39"/>
      <c r="L26" s="39"/>
      <c r="M26" s="39"/>
      <c r="N26" s="39"/>
      <c r="O26" s="23"/>
      <c r="P26" s="23"/>
      <c r="Q26" s="22"/>
      <c r="R26" s="22"/>
      <c r="S26" s="23"/>
      <c r="T26" s="22">
        <v>1</v>
      </c>
      <c r="U26" s="22"/>
      <c r="V26" s="23"/>
      <c r="W26" s="23"/>
      <c r="X26" s="22">
        <v>1</v>
      </c>
      <c r="Y26" s="22">
        <v>1</v>
      </c>
      <c r="Z26" s="22"/>
      <c r="AA26" s="23"/>
      <c r="AB26" s="23"/>
      <c r="AC26" s="23"/>
      <c r="AD26" s="22"/>
      <c r="AE26" s="24"/>
      <c r="AF26" s="25" t="s">
        <v>188</v>
      </c>
      <c r="AG26" s="19">
        <v>43875</v>
      </c>
      <c r="AH26" s="19">
        <v>43886</v>
      </c>
      <c r="AI26" s="19">
        <v>43886</v>
      </c>
      <c r="AJ26" s="22">
        <v>1</v>
      </c>
      <c r="AK26" s="22"/>
      <c r="AL26" s="22">
        <v>1</v>
      </c>
      <c r="AM26" s="23"/>
      <c r="AN26" s="22">
        <v>1</v>
      </c>
      <c r="AO26" s="22"/>
      <c r="AP26" s="22"/>
      <c r="AQ26" s="23"/>
      <c r="AR26" s="23"/>
      <c r="AS26" s="23"/>
      <c r="AT26" s="23"/>
      <c r="AU26" s="23"/>
      <c r="AV26" s="22"/>
      <c r="AW26" s="22">
        <v>1</v>
      </c>
      <c r="AX26" s="22"/>
      <c r="AY26" s="22"/>
      <c r="AZ26" s="22">
        <v>1</v>
      </c>
      <c r="BA26" s="23"/>
      <c r="BB26" s="23"/>
      <c r="BC26" s="23"/>
      <c r="BD26" s="23"/>
      <c r="BE26" s="23"/>
      <c r="BF26" s="22"/>
      <c r="BG26" s="23"/>
    </row>
    <row r="27" spans="2:59" ht="23.1" customHeight="1" x14ac:dyDescent="0.25">
      <c r="B27" s="16">
        <v>19</v>
      </c>
      <c r="C27" s="17" t="s">
        <v>216</v>
      </c>
      <c r="D27" s="39"/>
      <c r="E27" s="39">
        <v>1</v>
      </c>
      <c r="F27" s="39"/>
      <c r="G27" s="30"/>
      <c r="H27" s="82" t="s">
        <v>257</v>
      </c>
      <c r="I27" s="22"/>
      <c r="J27" s="22">
        <v>14</v>
      </c>
      <c r="K27" s="39"/>
      <c r="L27" s="39"/>
      <c r="M27" s="39"/>
      <c r="N27" s="39"/>
      <c r="O27" s="23"/>
      <c r="P27" s="23"/>
      <c r="Q27" s="22"/>
      <c r="R27" s="22"/>
      <c r="S27" s="23"/>
      <c r="T27" s="22"/>
      <c r="U27" s="22">
        <v>1</v>
      </c>
      <c r="V27" s="23"/>
      <c r="W27" s="23"/>
      <c r="X27" s="22">
        <v>1</v>
      </c>
      <c r="Y27" s="22">
        <v>1</v>
      </c>
      <c r="Z27" s="22"/>
      <c r="AA27" s="23"/>
      <c r="AB27" s="23"/>
      <c r="AC27" s="23"/>
      <c r="AD27" s="22"/>
      <c r="AE27" s="24"/>
      <c r="AF27" s="25" t="s">
        <v>284</v>
      </c>
      <c r="AG27" s="19">
        <v>43875</v>
      </c>
      <c r="AH27" s="19">
        <v>43882</v>
      </c>
      <c r="AI27" s="19">
        <v>43882</v>
      </c>
      <c r="AJ27" s="22"/>
      <c r="AK27" s="22">
        <v>1</v>
      </c>
      <c r="AL27" s="22">
        <v>1</v>
      </c>
      <c r="AM27" s="23"/>
      <c r="AN27" s="22"/>
      <c r="AO27" s="22"/>
      <c r="AP27" s="22">
        <v>1</v>
      </c>
      <c r="AQ27" s="23"/>
      <c r="AR27" s="23"/>
      <c r="AS27" s="23"/>
      <c r="AT27" s="23"/>
      <c r="AU27" s="23"/>
      <c r="AV27" s="22"/>
      <c r="AW27" s="22">
        <v>1</v>
      </c>
      <c r="AX27" s="22"/>
      <c r="AY27" s="22"/>
      <c r="AZ27" s="22">
        <v>1</v>
      </c>
      <c r="BA27" s="23"/>
      <c r="BB27" s="23"/>
      <c r="BC27" s="23"/>
      <c r="BD27" s="23"/>
      <c r="BE27" s="23"/>
      <c r="BF27" s="22"/>
      <c r="BG27" s="23"/>
    </row>
    <row r="28" spans="2:59" ht="23.1" customHeight="1" x14ac:dyDescent="0.25">
      <c r="B28" s="16">
        <v>20</v>
      </c>
      <c r="C28" s="17" t="s">
        <v>217</v>
      </c>
      <c r="D28" s="39"/>
      <c r="E28" s="39">
        <v>1</v>
      </c>
      <c r="F28" s="39"/>
      <c r="G28" s="30"/>
      <c r="H28" s="82" t="s">
        <v>258</v>
      </c>
      <c r="I28" s="22"/>
      <c r="J28" s="22">
        <v>1</v>
      </c>
      <c r="K28" s="39"/>
      <c r="L28" s="39"/>
      <c r="M28" s="39"/>
      <c r="N28" s="39"/>
      <c r="O28" s="23"/>
      <c r="P28" s="23"/>
      <c r="Q28" s="22"/>
      <c r="R28" s="22"/>
      <c r="S28" s="23"/>
      <c r="T28" s="22">
        <v>1</v>
      </c>
      <c r="U28" s="22"/>
      <c r="V28" s="23"/>
      <c r="W28" s="23"/>
      <c r="X28" s="22">
        <v>1</v>
      </c>
      <c r="Y28" s="22">
        <v>1</v>
      </c>
      <c r="Z28" s="22"/>
      <c r="AA28" s="23"/>
      <c r="AB28" s="23"/>
      <c r="AC28" s="23"/>
      <c r="AD28" s="22"/>
      <c r="AE28" s="24"/>
      <c r="AF28" s="25" t="s">
        <v>188</v>
      </c>
      <c r="AG28" s="19">
        <v>43875</v>
      </c>
      <c r="AH28" s="19">
        <v>43875</v>
      </c>
      <c r="AI28" s="19">
        <v>43879</v>
      </c>
      <c r="AJ28" s="22"/>
      <c r="AK28" s="22">
        <v>1</v>
      </c>
      <c r="AL28" s="22">
        <v>1</v>
      </c>
      <c r="AM28" s="23"/>
      <c r="AN28" s="22"/>
      <c r="AO28" s="22"/>
      <c r="AP28" s="22">
        <v>1</v>
      </c>
      <c r="AQ28" s="23"/>
      <c r="AR28" s="23"/>
      <c r="AS28" s="23"/>
      <c r="AT28" s="23"/>
      <c r="AU28" s="23"/>
      <c r="AV28" s="22"/>
      <c r="AW28" s="22">
        <v>1</v>
      </c>
      <c r="AX28" s="22"/>
      <c r="AY28" s="22"/>
      <c r="AZ28" s="22">
        <v>1</v>
      </c>
      <c r="BA28" s="23"/>
      <c r="BB28" s="23"/>
      <c r="BC28" s="23"/>
      <c r="BD28" s="23"/>
      <c r="BE28" s="23"/>
      <c r="BF28" s="22"/>
      <c r="BG28" s="23"/>
    </row>
    <row r="29" spans="2:59" ht="23.1" customHeight="1" x14ac:dyDescent="0.25">
      <c r="B29" s="16">
        <v>21</v>
      </c>
      <c r="C29" s="17" t="s">
        <v>218</v>
      </c>
      <c r="D29" s="39"/>
      <c r="E29" s="39">
        <v>1</v>
      </c>
      <c r="F29" s="39"/>
      <c r="G29" s="30"/>
      <c r="H29" s="82" t="s">
        <v>259</v>
      </c>
      <c r="I29" s="22"/>
      <c r="J29" s="22">
        <v>9</v>
      </c>
      <c r="K29" s="39"/>
      <c r="L29" s="39"/>
      <c r="M29" s="39"/>
      <c r="N29" s="39"/>
      <c r="O29" s="23"/>
      <c r="P29" s="23"/>
      <c r="Q29" s="22"/>
      <c r="R29" s="22"/>
      <c r="S29" s="23"/>
      <c r="T29" s="22">
        <v>1</v>
      </c>
      <c r="U29" s="22"/>
      <c r="V29" s="23"/>
      <c r="W29" s="23"/>
      <c r="X29" s="22">
        <v>1</v>
      </c>
      <c r="Y29" s="22">
        <v>1</v>
      </c>
      <c r="Z29" s="22"/>
      <c r="AA29" s="23"/>
      <c r="AB29" s="23"/>
      <c r="AC29" s="23"/>
      <c r="AD29" s="22"/>
      <c r="AE29" s="24"/>
      <c r="AF29" s="25" t="s">
        <v>188</v>
      </c>
      <c r="AG29" s="19">
        <v>43879</v>
      </c>
      <c r="AH29" s="19">
        <v>43887</v>
      </c>
      <c r="AI29" s="19">
        <v>43888</v>
      </c>
      <c r="AJ29" s="22">
        <v>1</v>
      </c>
      <c r="AK29" s="22"/>
      <c r="AL29" s="22">
        <v>1</v>
      </c>
      <c r="AM29" s="23"/>
      <c r="AN29" s="22">
        <v>1</v>
      </c>
      <c r="AO29" s="22"/>
      <c r="AP29" s="22"/>
      <c r="AQ29" s="23"/>
      <c r="AR29" s="23"/>
      <c r="AS29" s="23"/>
      <c r="AT29" s="23"/>
      <c r="AU29" s="23"/>
      <c r="AV29" s="22"/>
      <c r="AW29" s="22">
        <v>1</v>
      </c>
      <c r="AX29" s="22"/>
      <c r="AY29" s="22"/>
      <c r="AZ29" s="22">
        <v>1</v>
      </c>
      <c r="BA29" s="23"/>
      <c r="BB29" s="23"/>
      <c r="BC29" s="23"/>
      <c r="BD29" s="23"/>
      <c r="BE29" s="23"/>
      <c r="BF29" s="22"/>
      <c r="BG29" s="23"/>
    </row>
    <row r="30" spans="2:59" ht="23.1" customHeight="1" x14ac:dyDescent="0.25">
      <c r="B30" s="16">
        <v>22</v>
      </c>
      <c r="C30" s="17" t="s">
        <v>219</v>
      </c>
      <c r="D30" s="39">
        <v>1</v>
      </c>
      <c r="E30" s="39"/>
      <c r="F30" s="39"/>
      <c r="G30" s="30"/>
      <c r="H30" s="82" t="s">
        <v>260</v>
      </c>
      <c r="I30" s="22"/>
      <c r="J30" s="22">
        <v>3</v>
      </c>
      <c r="K30" s="39"/>
      <c r="L30" s="39"/>
      <c r="M30" s="39"/>
      <c r="N30" s="39"/>
      <c r="O30" s="23"/>
      <c r="P30" s="23"/>
      <c r="Q30" s="22"/>
      <c r="R30" s="22"/>
      <c r="S30" s="23"/>
      <c r="T30" s="22">
        <v>1</v>
      </c>
      <c r="U30" s="22"/>
      <c r="V30" s="23"/>
      <c r="W30" s="23"/>
      <c r="X30" s="22">
        <v>1</v>
      </c>
      <c r="Y30" s="22">
        <v>1</v>
      </c>
      <c r="Z30" s="22"/>
      <c r="AA30" s="23"/>
      <c r="AB30" s="23"/>
      <c r="AC30" s="23"/>
      <c r="AD30" s="22"/>
      <c r="AE30" s="24"/>
      <c r="AF30" s="25" t="s">
        <v>285</v>
      </c>
      <c r="AG30" s="19">
        <v>43880</v>
      </c>
      <c r="AH30" s="19">
        <v>43887</v>
      </c>
      <c r="AI30" s="19">
        <v>43887</v>
      </c>
      <c r="AJ30" s="22"/>
      <c r="AK30" s="22">
        <v>1</v>
      </c>
      <c r="AL30" s="22"/>
      <c r="AM30" s="22">
        <v>1</v>
      </c>
      <c r="AN30" s="22"/>
      <c r="AO30" s="22"/>
      <c r="AP30" s="22"/>
      <c r="AQ30" s="22"/>
      <c r="AR30" s="22">
        <v>1</v>
      </c>
      <c r="AS30" s="22"/>
      <c r="AT30" s="23"/>
      <c r="AU30" s="23"/>
      <c r="AV30" s="22"/>
      <c r="AW30" s="22"/>
      <c r="AX30" s="22"/>
      <c r="AY30" s="22">
        <v>1</v>
      </c>
      <c r="AZ30" s="22"/>
      <c r="BA30" s="23"/>
      <c r="BB30" s="23"/>
      <c r="BC30" s="23"/>
      <c r="BD30" s="23"/>
      <c r="BE30" s="23"/>
      <c r="BF30" s="22">
        <v>1</v>
      </c>
      <c r="BG30" s="23"/>
    </row>
    <row r="31" spans="2:59" ht="23.1" customHeight="1" x14ac:dyDescent="0.25">
      <c r="B31" s="16">
        <v>23</v>
      </c>
      <c r="C31" s="17" t="s">
        <v>220</v>
      </c>
      <c r="D31" s="39"/>
      <c r="E31" s="39">
        <v>1</v>
      </c>
      <c r="F31" s="39"/>
      <c r="G31" s="30"/>
      <c r="H31" s="82" t="s">
        <v>261</v>
      </c>
      <c r="I31" s="22"/>
      <c r="J31" s="22">
        <v>1</v>
      </c>
      <c r="K31" s="39"/>
      <c r="L31" s="39"/>
      <c r="M31" s="39"/>
      <c r="N31" s="39"/>
      <c r="O31" s="23"/>
      <c r="P31" s="23"/>
      <c r="Q31" s="22"/>
      <c r="R31" s="22"/>
      <c r="S31" s="23"/>
      <c r="T31" s="22">
        <v>1</v>
      </c>
      <c r="U31" s="22"/>
      <c r="V31" s="23"/>
      <c r="W31" s="23"/>
      <c r="X31" s="22">
        <v>1</v>
      </c>
      <c r="Y31" s="22">
        <v>1</v>
      </c>
      <c r="Z31" s="22"/>
      <c r="AA31" s="23"/>
      <c r="AB31" s="23"/>
      <c r="AC31" s="23"/>
      <c r="AD31" s="22"/>
      <c r="AE31" s="24"/>
      <c r="AF31" s="25" t="s">
        <v>188</v>
      </c>
      <c r="AG31" s="19">
        <v>43880</v>
      </c>
      <c r="AH31" s="19">
        <v>43880</v>
      </c>
      <c r="AI31" s="19">
        <v>43881</v>
      </c>
      <c r="AJ31" s="22"/>
      <c r="AK31" s="22">
        <v>1</v>
      </c>
      <c r="AL31" s="22">
        <v>1</v>
      </c>
      <c r="AM31" s="22"/>
      <c r="AN31" s="22"/>
      <c r="AO31" s="22">
        <v>1</v>
      </c>
      <c r="AP31" s="22"/>
      <c r="AQ31" s="23"/>
      <c r="AR31" s="22"/>
      <c r="AS31" s="23"/>
      <c r="AT31" s="23"/>
      <c r="AU31" s="23"/>
      <c r="AV31" s="22"/>
      <c r="AW31" s="22"/>
      <c r="AX31" s="22">
        <v>1</v>
      </c>
      <c r="AY31" s="22"/>
      <c r="AZ31" s="22">
        <v>1</v>
      </c>
      <c r="BA31" s="23"/>
      <c r="BB31" s="23"/>
      <c r="BC31" s="23"/>
      <c r="BD31" s="23"/>
      <c r="BE31" s="23"/>
      <c r="BF31" s="22"/>
      <c r="BG31" s="23"/>
    </row>
    <row r="32" spans="2:59" ht="23.1" customHeight="1" x14ac:dyDescent="0.25">
      <c r="B32" s="16">
        <v>24</v>
      </c>
      <c r="C32" s="17" t="s">
        <v>221</v>
      </c>
      <c r="D32" s="39"/>
      <c r="E32" s="39">
        <v>1</v>
      </c>
      <c r="F32" s="39"/>
      <c r="G32" s="30"/>
      <c r="H32" s="82" t="s">
        <v>262</v>
      </c>
      <c r="I32" s="22"/>
      <c r="J32" s="22">
        <v>1</v>
      </c>
      <c r="K32" s="39"/>
      <c r="L32" s="39"/>
      <c r="M32" s="39"/>
      <c r="N32" s="39"/>
      <c r="O32" s="23"/>
      <c r="P32" s="23"/>
      <c r="Q32" s="22"/>
      <c r="R32" s="22"/>
      <c r="S32" s="23"/>
      <c r="T32" s="22">
        <v>1</v>
      </c>
      <c r="U32" s="22"/>
      <c r="V32" s="23"/>
      <c r="W32" s="23"/>
      <c r="X32" s="22">
        <v>1</v>
      </c>
      <c r="Y32" s="22">
        <v>1</v>
      </c>
      <c r="Z32" s="22"/>
      <c r="AA32" s="23"/>
      <c r="AB32" s="23"/>
      <c r="AC32" s="23"/>
      <c r="AD32" s="22"/>
      <c r="AE32" s="24"/>
      <c r="AF32" s="25" t="s">
        <v>188</v>
      </c>
      <c r="AG32" s="19">
        <v>43880</v>
      </c>
      <c r="AH32" s="19">
        <v>43882</v>
      </c>
      <c r="AI32" s="19">
        <v>43882</v>
      </c>
      <c r="AJ32" s="22">
        <v>1</v>
      </c>
      <c r="AK32" s="22"/>
      <c r="AL32" s="22">
        <v>1</v>
      </c>
      <c r="AM32" s="23"/>
      <c r="AN32" s="22"/>
      <c r="AO32" s="22">
        <v>1</v>
      </c>
      <c r="AP32" s="22"/>
      <c r="AQ32" s="23"/>
      <c r="AR32" s="23"/>
      <c r="AS32" s="23"/>
      <c r="AT32" s="23"/>
      <c r="AU32" s="23"/>
      <c r="AV32" s="22"/>
      <c r="AW32" s="22"/>
      <c r="AX32" s="22">
        <v>1</v>
      </c>
      <c r="AY32" s="22"/>
      <c r="AZ32" s="22">
        <v>1</v>
      </c>
      <c r="BA32" s="23"/>
      <c r="BB32" s="23"/>
      <c r="BC32" s="23"/>
      <c r="BD32" s="23"/>
      <c r="BE32" s="23"/>
      <c r="BF32" s="22"/>
      <c r="BG32" s="23"/>
    </row>
    <row r="33" spans="2:59" ht="23.1" customHeight="1" x14ac:dyDescent="0.25">
      <c r="B33" s="16">
        <v>25</v>
      </c>
      <c r="C33" s="17" t="s">
        <v>222</v>
      </c>
      <c r="D33" s="39"/>
      <c r="E33" s="39">
        <v>1</v>
      </c>
      <c r="F33" s="39"/>
      <c r="G33" s="30"/>
      <c r="H33" s="82" t="s">
        <v>263</v>
      </c>
      <c r="I33" s="22"/>
      <c r="J33" s="22">
        <v>5</v>
      </c>
      <c r="K33" s="39"/>
      <c r="L33" s="39"/>
      <c r="M33" s="39"/>
      <c r="N33" s="39"/>
      <c r="O33" s="23"/>
      <c r="P33" s="23"/>
      <c r="Q33" s="22"/>
      <c r="R33" s="22"/>
      <c r="S33" s="23"/>
      <c r="T33" s="22">
        <v>1</v>
      </c>
      <c r="U33" s="22"/>
      <c r="V33" s="23"/>
      <c r="W33" s="23"/>
      <c r="X33" s="22">
        <v>1</v>
      </c>
      <c r="Y33" s="22">
        <v>1</v>
      </c>
      <c r="Z33" s="22"/>
      <c r="AA33" s="23"/>
      <c r="AB33" s="23"/>
      <c r="AC33" s="23"/>
      <c r="AD33" s="22"/>
      <c r="AE33" s="24"/>
      <c r="AF33" s="25" t="s">
        <v>188</v>
      </c>
      <c r="AG33" s="19">
        <v>43880</v>
      </c>
      <c r="AH33" s="19">
        <v>43882</v>
      </c>
      <c r="AI33" s="19">
        <v>43882</v>
      </c>
      <c r="AJ33" s="22"/>
      <c r="AK33" s="22">
        <v>1</v>
      </c>
      <c r="AL33" s="22">
        <v>1</v>
      </c>
      <c r="AM33" s="23"/>
      <c r="AN33" s="22"/>
      <c r="AO33" s="22"/>
      <c r="AP33" s="22">
        <v>1</v>
      </c>
      <c r="AQ33" s="23"/>
      <c r="AR33" s="23"/>
      <c r="AS33" s="23"/>
      <c r="AT33" s="23"/>
      <c r="AU33" s="23"/>
      <c r="AV33" s="22"/>
      <c r="AW33" s="22"/>
      <c r="AX33" s="22">
        <v>1</v>
      </c>
      <c r="AY33" s="22"/>
      <c r="AZ33" s="22">
        <v>1</v>
      </c>
      <c r="BA33" s="23"/>
      <c r="BB33" s="23"/>
      <c r="BC33" s="23"/>
      <c r="BD33" s="23"/>
      <c r="BE33" s="23"/>
      <c r="BF33" s="22"/>
      <c r="BG33" s="23"/>
    </row>
    <row r="34" spans="2:59" ht="23.1" customHeight="1" x14ac:dyDescent="0.25">
      <c r="B34" s="16">
        <v>26</v>
      </c>
      <c r="C34" s="17" t="s">
        <v>223</v>
      </c>
      <c r="D34" s="39"/>
      <c r="E34" s="39">
        <v>1</v>
      </c>
      <c r="F34" s="39"/>
      <c r="G34" s="30"/>
      <c r="H34" s="82" t="s">
        <v>264</v>
      </c>
      <c r="I34" s="22"/>
      <c r="J34" s="22">
        <v>0</v>
      </c>
      <c r="K34" s="39"/>
      <c r="L34" s="39"/>
      <c r="M34" s="39"/>
      <c r="N34" s="39"/>
      <c r="O34" s="23"/>
      <c r="P34" s="23"/>
      <c r="Q34" s="22">
        <v>1</v>
      </c>
      <c r="R34" s="22"/>
      <c r="S34" s="23"/>
      <c r="T34" s="22">
        <v>1</v>
      </c>
      <c r="U34" s="22"/>
      <c r="V34" s="23"/>
      <c r="W34" s="23"/>
      <c r="X34" s="22">
        <v>1</v>
      </c>
      <c r="Y34" s="22"/>
      <c r="Z34" s="22"/>
      <c r="AA34" s="23"/>
      <c r="AB34" s="23"/>
      <c r="AC34" s="23"/>
      <c r="AD34" s="22"/>
      <c r="AE34" s="24"/>
      <c r="AF34" s="25" t="s">
        <v>188</v>
      </c>
      <c r="AG34" s="19">
        <v>43880</v>
      </c>
      <c r="AH34" s="19">
        <v>43887</v>
      </c>
      <c r="AI34" s="19">
        <v>43888</v>
      </c>
      <c r="AJ34" s="22"/>
      <c r="AK34" s="22">
        <v>1</v>
      </c>
      <c r="AL34" s="22">
        <v>1</v>
      </c>
      <c r="AM34" s="23"/>
      <c r="AN34" s="22">
        <v>1</v>
      </c>
      <c r="AO34" s="22"/>
      <c r="AP34" s="22"/>
      <c r="AQ34" s="23"/>
      <c r="AR34" s="23"/>
      <c r="AS34" s="23"/>
      <c r="AT34" s="23"/>
      <c r="AU34" s="23"/>
      <c r="AV34" s="22"/>
      <c r="AW34" s="22">
        <v>1</v>
      </c>
      <c r="AX34" s="22"/>
      <c r="AY34" s="22"/>
      <c r="AZ34" s="22">
        <v>1</v>
      </c>
      <c r="BA34" s="23"/>
      <c r="BB34" s="23"/>
      <c r="BC34" s="23"/>
      <c r="BD34" s="23"/>
      <c r="BE34" s="23"/>
      <c r="BF34" s="22"/>
      <c r="BG34" s="23"/>
    </row>
    <row r="35" spans="2:59" ht="23.1" customHeight="1" x14ac:dyDescent="0.25">
      <c r="B35" s="16">
        <v>27</v>
      </c>
      <c r="C35" s="17" t="s">
        <v>224</v>
      </c>
      <c r="D35" s="39">
        <v>1</v>
      </c>
      <c r="E35" s="39"/>
      <c r="F35" s="39"/>
      <c r="G35" s="30"/>
      <c r="H35" s="82" t="s">
        <v>265</v>
      </c>
      <c r="I35" s="22"/>
      <c r="J35" s="22">
        <v>1</v>
      </c>
      <c r="K35" s="39"/>
      <c r="L35" s="39"/>
      <c r="M35" s="39"/>
      <c r="N35" s="39"/>
      <c r="O35" s="23"/>
      <c r="P35" s="23"/>
      <c r="Q35" s="22"/>
      <c r="R35" s="22"/>
      <c r="S35" s="23"/>
      <c r="T35" s="22">
        <v>1</v>
      </c>
      <c r="U35" s="22"/>
      <c r="V35" s="23"/>
      <c r="W35" s="23"/>
      <c r="X35" s="22">
        <v>1</v>
      </c>
      <c r="Y35" s="22">
        <v>1</v>
      </c>
      <c r="Z35" s="22"/>
      <c r="AA35" s="23"/>
      <c r="AB35" s="23"/>
      <c r="AC35" s="23"/>
      <c r="AD35" s="22"/>
      <c r="AE35" s="24"/>
      <c r="AF35" s="25" t="s">
        <v>188</v>
      </c>
      <c r="AG35" s="19">
        <v>43881</v>
      </c>
      <c r="AH35" s="19">
        <v>43886</v>
      </c>
      <c r="AI35" s="19">
        <v>43886</v>
      </c>
      <c r="AJ35" s="22">
        <v>1</v>
      </c>
      <c r="AK35" s="22"/>
      <c r="AL35" s="22">
        <v>1</v>
      </c>
      <c r="AM35" s="23"/>
      <c r="AN35" s="22">
        <v>1</v>
      </c>
      <c r="AO35" s="22"/>
      <c r="AP35" s="22"/>
      <c r="AQ35" s="23"/>
      <c r="AR35" s="23"/>
      <c r="AS35" s="23"/>
      <c r="AT35" s="23"/>
      <c r="AU35" s="23"/>
      <c r="AV35" s="22"/>
      <c r="AW35" s="22">
        <v>1</v>
      </c>
      <c r="AX35" s="22"/>
      <c r="AY35" s="22"/>
      <c r="AZ35" s="22">
        <v>1</v>
      </c>
      <c r="BA35" s="23"/>
      <c r="BB35" s="23"/>
      <c r="BC35" s="23"/>
      <c r="BD35" s="23"/>
      <c r="BE35" s="23"/>
      <c r="BF35" s="22"/>
      <c r="BG35" s="23"/>
    </row>
    <row r="36" spans="2:59" ht="23.1" customHeight="1" x14ac:dyDescent="0.25">
      <c r="B36" s="16">
        <v>28</v>
      </c>
      <c r="C36" s="17" t="s">
        <v>225</v>
      </c>
      <c r="D36" s="39"/>
      <c r="E36" s="39">
        <v>1</v>
      </c>
      <c r="F36" s="39"/>
      <c r="G36" s="30"/>
      <c r="H36" s="82" t="s">
        <v>266</v>
      </c>
      <c r="I36" s="22"/>
      <c r="J36" s="22">
        <v>5</v>
      </c>
      <c r="K36" s="39"/>
      <c r="L36" s="39"/>
      <c r="M36" s="39"/>
      <c r="N36" s="39"/>
      <c r="O36" s="33"/>
      <c r="P36" s="33"/>
      <c r="Q36" s="22"/>
      <c r="R36" s="22"/>
      <c r="S36" s="23"/>
      <c r="T36" s="22">
        <v>1</v>
      </c>
      <c r="U36" s="22"/>
      <c r="V36" s="23"/>
      <c r="W36" s="23"/>
      <c r="X36" s="22">
        <v>1</v>
      </c>
      <c r="Y36" s="22">
        <v>1</v>
      </c>
      <c r="Z36" s="22"/>
      <c r="AA36" s="23"/>
      <c r="AB36" s="23"/>
      <c r="AC36" s="23"/>
      <c r="AD36" s="32"/>
      <c r="AE36" s="35"/>
      <c r="AF36" s="25" t="s">
        <v>188</v>
      </c>
      <c r="AG36" s="19">
        <v>43881</v>
      </c>
      <c r="AH36" s="19">
        <v>43893</v>
      </c>
      <c r="AI36" s="19">
        <v>43893</v>
      </c>
      <c r="AJ36" s="22"/>
      <c r="AK36" s="22">
        <v>1</v>
      </c>
      <c r="AL36" s="22">
        <v>1</v>
      </c>
      <c r="AM36" s="23"/>
      <c r="AN36" s="22"/>
      <c r="AO36" s="22"/>
      <c r="AP36" s="22">
        <v>1</v>
      </c>
      <c r="AQ36" s="23"/>
      <c r="AR36" s="23"/>
      <c r="AS36" s="23"/>
      <c r="AT36" s="23"/>
      <c r="AU36" s="23"/>
      <c r="AV36" s="22"/>
      <c r="AW36" s="22"/>
      <c r="AX36" s="22">
        <v>1</v>
      </c>
      <c r="AY36" s="22"/>
      <c r="AZ36" s="22">
        <v>1</v>
      </c>
      <c r="BA36" s="23"/>
      <c r="BB36" s="23"/>
      <c r="BC36" s="23"/>
      <c r="BD36" s="23"/>
      <c r="BE36" s="23"/>
      <c r="BF36" s="22"/>
      <c r="BG36" s="23"/>
    </row>
    <row r="37" spans="2:59" ht="23.1" customHeight="1" x14ac:dyDescent="0.25">
      <c r="B37" s="16">
        <v>29</v>
      </c>
      <c r="C37" s="17" t="s">
        <v>226</v>
      </c>
      <c r="D37" s="39"/>
      <c r="E37" s="39">
        <v>1</v>
      </c>
      <c r="F37" s="39"/>
      <c r="G37" s="30"/>
      <c r="H37" s="82" t="s">
        <v>267</v>
      </c>
      <c r="I37" s="22"/>
      <c r="J37" s="22">
        <v>1</v>
      </c>
      <c r="K37" s="39"/>
      <c r="L37" s="39"/>
      <c r="M37" s="39"/>
      <c r="N37" s="39"/>
      <c r="O37" s="33"/>
      <c r="P37" s="33"/>
      <c r="Q37" s="22"/>
      <c r="R37" s="22"/>
      <c r="S37" s="23"/>
      <c r="T37" s="22">
        <v>1</v>
      </c>
      <c r="U37" s="22"/>
      <c r="V37" s="23"/>
      <c r="W37" s="23"/>
      <c r="X37" s="22">
        <v>1</v>
      </c>
      <c r="Y37" s="22">
        <v>1</v>
      </c>
      <c r="Z37" s="22"/>
      <c r="AA37" s="23"/>
      <c r="AB37" s="23"/>
      <c r="AC37" s="23"/>
      <c r="AD37" s="32"/>
      <c r="AE37" s="36"/>
      <c r="AF37" s="25" t="s">
        <v>188</v>
      </c>
      <c r="AG37" s="19">
        <v>43881</v>
      </c>
      <c r="AH37" s="19">
        <v>43882</v>
      </c>
      <c r="AI37" s="19">
        <v>43882</v>
      </c>
      <c r="AJ37" s="22">
        <v>1</v>
      </c>
      <c r="AK37" s="22"/>
      <c r="AL37" s="22">
        <v>1</v>
      </c>
      <c r="AM37" s="23"/>
      <c r="AN37" s="22">
        <v>1</v>
      </c>
      <c r="AO37" s="22"/>
      <c r="AP37" s="22"/>
      <c r="AQ37" s="23"/>
      <c r="AR37" s="23"/>
      <c r="AS37" s="23"/>
      <c r="AT37" s="23"/>
      <c r="AU37" s="23"/>
      <c r="AV37" s="22"/>
      <c r="AW37" s="22"/>
      <c r="AX37" s="22">
        <v>1</v>
      </c>
      <c r="AY37" s="22"/>
      <c r="AZ37" s="22">
        <v>1</v>
      </c>
      <c r="BA37" s="23"/>
      <c r="BB37" s="23"/>
      <c r="BC37" s="23"/>
      <c r="BD37" s="23"/>
      <c r="BE37" s="23"/>
      <c r="BF37" s="22"/>
      <c r="BG37" s="23"/>
    </row>
    <row r="38" spans="2:59" ht="23.1" customHeight="1" x14ac:dyDescent="0.25">
      <c r="B38" s="16">
        <v>30</v>
      </c>
      <c r="C38" s="17" t="s">
        <v>227</v>
      </c>
      <c r="D38" s="39"/>
      <c r="E38" s="39">
        <v>1</v>
      </c>
      <c r="F38" s="39"/>
      <c r="G38" s="30"/>
      <c r="H38" s="82" t="s">
        <v>268</v>
      </c>
      <c r="I38" s="22"/>
      <c r="J38" s="22">
        <v>5</v>
      </c>
      <c r="K38" s="39"/>
      <c r="L38" s="39"/>
      <c r="M38" s="39"/>
      <c r="N38" s="39"/>
      <c r="O38" s="33"/>
      <c r="P38" s="33"/>
      <c r="Q38" s="22"/>
      <c r="R38" s="22"/>
      <c r="S38" s="23"/>
      <c r="T38" s="22">
        <v>1</v>
      </c>
      <c r="U38" s="22"/>
      <c r="V38" s="23"/>
      <c r="W38" s="23"/>
      <c r="X38" s="22">
        <v>1</v>
      </c>
      <c r="Y38" s="22">
        <v>1</v>
      </c>
      <c r="Z38" s="22"/>
      <c r="AA38" s="23"/>
      <c r="AB38" s="23"/>
      <c r="AC38" s="23"/>
      <c r="AD38" s="32"/>
      <c r="AE38" s="35"/>
      <c r="AF38" s="25" t="s">
        <v>188</v>
      </c>
      <c r="AG38" s="19">
        <v>43882</v>
      </c>
      <c r="AH38" s="19">
        <v>43893</v>
      </c>
      <c r="AI38" s="19">
        <v>43893</v>
      </c>
      <c r="AJ38" s="22"/>
      <c r="AK38" s="22">
        <v>1</v>
      </c>
      <c r="AL38" s="22">
        <v>1</v>
      </c>
      <c r="AM38" s="23"/>
      <c r="AN38" s="22"/>
      <c r="AO38" s="22"/>
      <c r="AP38" s="22">
        <v>1</v>
      </c>
      <c r="AQ38" s="23"/>
      <c r="AR38" s="23"/>
      <c r="AS38" s="23"/>
      <c r="AT38" s="23"/>
      <c r="AU38" s="23"/>
      <c r="AV38" s="22"/>
      <c r="AW38" s="22"/>
      <c r="AX38" s="22">
        <v>1</v>
      </c>
      <c r="AY38" s="22"/>
      <c r="AZ38" s="22">
        <v>1</v>
      </c>
      <c r="BA38" s="23"/>
      <c r="BB38" s="23"/>
      <c r="BC38" s="23"/>
      <c r="BD38" s="23"/>
      <c r="BE38" s="23"/>
      <c r="BF38" s="22"/>
      <c r="BG38" s="23"/>
    </row>
    <row r="39" spans="2:59" ht="23.1" customHeight="1" x14ac:dyDescent="0.25">
      <c r="B39" s="16">
        <v>31</v>
      </c>
      <c r="C39" s="17" t="s">
        <v>228</v>
      </c>
      <c r="D39" s="39"/>
      <c r="E39" s="39">
        <v>1</v>
      </c>
      <c r="F39" s="39"/>
      <c r="G39" s="30"/>
      <c r="H39" s="82" t="s">
        <v>269</v>
      </c>
      <c r="I39" s="22"/>
      <c r="J39" s="22">
        <v>0</v>
      </c>
      <c r="K39" s="39"/>
      <c r="L39" s="39"/>
      <c r="M39" s="39"/>
      <c r="N39" s="39"/>
      <c r="O39" s="33"/>
      <c r="P39" s="33"/>
      <c r="Q39" s="22"/>
      <c r="R39" s="22"/>
      <c r="S39" s="24" t="s">
        <v>280</v>
      </c>
      <c r="T39" s="22">
        <v>1</v>
      </c>
      <c r="U39" s="22"/>
      <c r="V39" s="23"/>
      <c r="W39" s="22">
        <v>1</v>
      </c>
      <c r="X39" s="22"/>
      <c r="Y39" s="22"/>
      <c r="Z39" s="22"/>
      <c r="AA39" s="23"/>
      <c r="AB39" s="22">
        <v>1</v>
      </c>
      <c r="AC39" s="23"/>
      <c r="AD39" s="32"/>
      <c r="AE39" s="35"/>
      <c r="AF39" s="25" t="s">
        <v>286</v>
      </c>
      <c r="AG39" s="19">
        <v>43885</v>
      </c>
      <c r="AH39" s="19">
        <v>43886</v>
      </c>
      <c r="AI39" s="19">
        <v>43896</v>
      </c>
      <c r="AJ39" s="22">
        <v>1</v>
      </c>
      <c r="AK39" s="22"/>
      <c r="AL39" s="22">
        <v>1</v>
      </c>
      <c r="AM39" s="23"/>
      <c r="AN39" s="22">
        <v>1</v>
      </c>
      <c r="AO39" s="22"/>
      <c r="AP39" s="22"/>
      <c r="AQ39" s="23"/>
      <c r="AR39" s="23"/>
      <c r="AS39" s="23"/>
      <c r="AT39" s="23"/>
      <c r="AU39" s="23"/>
      <c r="AV39" s="22"/>
      <c r="AW39" s="22">
        <v>1</v>
      </c>
      <c r="AX39" s="22"/>
      <c r="AY39" s="22"/>
      <c r="AZ39" s="22">
        <v>1</v>
      </c>
      <c r="BA39" s="23"/>
      <c r="BB39" s="23"/>
      <c r="BC39" s="23"/>
      <c r="BD39" s="23"/>
      <c r="BE39" s="23"/>
      <c r="BF39" s="22"/>
      <c r="BG39" s="23"/>
    </row>
    <row r="40" spans="2:59" ht="23.1" customHeight="1" x14ac:dyDescent="0.25">
      <c r="B40" s="16">
        <v>32</v>
      </c>
      <c r="C40" s="17" t="s">
        <v>229</v>
      </c>
      <c r="D40" s="39">
        <v>1</v>
      </c>
      <c r="E40" s="39"/>
      <c r="F40" s="39"/>
      <c r="G40" s="30"/>
      <c r="H40" s="82" t="s">
        <v>270</v>
      </c>
      <c r="I40" s="22"/>
      <c r="J40" s="22">
        <v>1</v>
      </c>
      <c r="K40" s="39"/>
      <c r="L40" s="39"/>
      <c r="M40" s="39"/>
      <c r="N40" s="39"/>
      <c r="O40" s="33"/>
      <c r="P40" s="33"/>
      <c r="Q40" s="22"/>
      <c r="R40" s="22"/>
      <c r="S40" s="23"/>
      <c r="T40" s="22">
        <v>1</v>
      </c>
      <c r="U40" s="22"/>
      <c r="V40" s="23"/>
      <c r="W40" s="23"/>
      <c r="X40" s="22">
        <v>1</v>
      </c>
      <c r="Y40" s="22">
        <v>1</v>
      </c>
      <c r="Z40" s="22"/>
      <c r="AA40" s="23"/>
      <c r="AB40" s="23"/>
      <c r="AC40" s="23"/>
      <c r="AD40" s="32"/>
      <c r="AE40" s="35"/>
      <c r="AF40" s="25" t="s">
        <v>188</v>
      </c>
      <c r="AG40" s="19">
        <v>43886</v>
      </c>
      <c r="AH40" s="19">
        <v>43887</v>
      </c>
      <c r="AI40" s="19">
        <v>43888</v>
      </c>
      <c r="AJ40" s="22">
        <v>1</v>
      </c>
      <c r="AK40" s="22"/>
      <c r="AL40" s="22">
        <v>1</v>
      </c>
      <c r="AM40" s="23"/>
      <c r="AN40" s="22"/>
      <c r="AO40" s="22">
        <v>1</v>
      </c>
      <c r="AP40" s="22"/>
      <c r="AQ40" s="23"/>
      <c r="AR40" s="23"/>
      <c r="AS40" s="23"/>
      <c r="AT40" s="23"/>
      <c r="AU40" s="23"/>
      <c r="AV40" s="22"/>
      <c r="AW40" s="22">
        <v>1</v>
      </c>
      <c r="AX40" s="22"/>
      <c r="AY40" s="22"/>
      <c r="AZ40" s="22">
        <v>1</v>
      </c>
      <c r="BA40" s="23"/>
      <c r="BB40" s="23"/>
      <c r="BC40" s="23"/>
      <c r="BD40" s="23"/>
      <c r="BE40" s="23"/>
      <c r="BF40" s="22"/>
      <c r="BG40" s="23"/>
    </row>
    <row r="41" spans="2:59" ht="23.1" customHeight="1" x14ac:dyDescent="0.25">
      <c r="B41" s="16">
        <v>33</v>
      </c>
      <c r="C41" s="17" t="s">
        <v>230</v>
      </c>
      <c r="D41" s="39"/>
      <c r="E41" s="39">
        <v>1</v>
      </c>
      <c r="F41" s="39"/>
      <c r="G41" s="30"/>
      <c r="H41" s="82" t="s">
        <v>271</v>
      </c>
      <c r="I41" s="22"/>
      <c r="J41" s="22">
        <v>1</v>
      </c>
      <c r="K41" s="39"/>
      <c r="L41" s="39"/>
      <c r="M41" s="39"/>
      <c r="N41" s="39"/>
      <c r="O41" s="33"/>
      <c r="P41" s="33"/>
      <c r="Q41" s="22"/>
      <c r="R41" s="22"/>
      <c r="S41" s="23"/>
      <c r="T41" s="22">
        <v>1</v>
      </c>
      <c r="U41" s="22"/>
      <c r="V41" s="23"/>
      <c r="W41" s="23"/>
      <c r="X41" s="22">
        <v>1</v>
      </c>
      <c r="Y41" s="22">
        <v>1</v>
      </c>
      <c r="Z41" s="22"/>
      <c r="AA41" s="23"/>
      <c r="AB41" s="23"/>
      <c r="AC41" s="23"/>
      <c r="AD41" s="32"/>
      <c r="AE41" s="35"/>
      <c r="AF41" s="25" t="s">
        <v>188</v>
      </c>
      <c r="AG41" s="19">
        <v>43888</v>
      </c>
      <c r="AH41" s="19">
        <v>43888</v>
      </c>
      <c r="AI41" s="19">
        <v>43892</v>
      </c>
      <c r="AJ41" s="22"/>
      <c r="AK41" s="22">
        <v>1</v>
      </c>
      <c r="AL41" s="22">
        <v>1</v>
      </c>
      <c r="AM41" s="23"/>
      <c r="AN41" s="22"/>
      <c r="AO41" s="22"/>
      <c r="AP41" s="22">
        <v>1</v>
      </c>
      <c r="AQ41" s="23"/>
      <c r="AR41" s="23"/>
      <c r="AS41" s="23"/>
      <c r="AT41" s="23"/>
      <c r="AU41" s="23"/>
      <c r="AV41" s="22"/>
      <c r="AW41" s="22"/>
      <c r="AX41" s="22"/>
      <c r="AY41" s="22">
        <v>1</v>
      </c>
      <c r="AZ41" s="22">
        <v>1</v>
      </c>
      <c r="BA41" s="23"/>
      <c r="BB41" s="23"/>
      <c r="BC41" s="23"/>
      <c r="BD41" s="23"/>
      <c r="BE41" s="23"/>
      <c r="BF41" s="22"/>
      <c r="BG41" s="23"/>
    </row>
    <row r="42" spans="2:59" ht="23.1" customHeight="1" x14ac:dyDescent="0.25">
      <c r="B42" s="16">
        <v>34</v>
      </c>
      <c r="C42" s="17" t="s">
        <v>231</v>
      </c>
      <c r="D42" s="39"/>
      <c r="E42" s="39">
        <v>1</v>
      </c>
      <c r="F42" s="39"/>
      <c r="G42" s="30"/>
      <c r="H42" s="82" t="s">
        <v>272</v>
      </c>
      <c r="I42" s="22"/>
      <c r="J42" s="22">
        <v>1</v>
      </c>
      <c r="K42" s="39"/>
      <c r="L42" s="39"/>
      <c r="M42" s="39"/>
      <c r="N42" s="39"/>
      <c r="O42" s="33"/>
      <c r="P42" s="33"/>
      <c r="Q42" s="22"/>
      <c r="R42" s="22"/>
      <c r="S42" s="23"/>
      <c r="T42" s="22">
        <v>1</v>
      </c>
      <c r="U42" s="22"/>
      <c r="V42" s="23"/>
      <c r="W42" s="23"/>
      <c r="X42" s="22">
        <v>1</v>
      </c>
      <c r="Y42" s="22">
        <v>1</v>
      </c>
      <c r="Z42" s="22"/>
      <c r="AA42" s="23"/>
      <c r="AB42" s="23"/>
      <c r="AC42" s="23"/>
      <c r="AD42" s="32"/>
      <c r="AE42" s="35"/>
      <c r="AF42" s="25" t="s">
        <v>188</v>
      </c>
      <c r="AG42" s="19">
        <v>43888</v>
      </c>
      <c r="AH42" s="19">
        <v>43888</v>
      </c>
      <c r="AI42" s="19">
        <v>43888</v>
      </c>
      <c r="AJ42" s="22"/>
      <c r="AK42" s="22">
        <v>1</v>
      </c>
      <c r="AL42" s="22">
        <v>1</v>
      </c>
      <c r="AM42" s="23"/>
      <c r="AN42" s="22"/>
      <c r="AO42" s="22">
        <v>1</v>
      </c>
      <c r="AP42" s="22"/>
      <c r="AQ42" s="23"/>
      <c r="AR42" s="23"/>
      <c r="AS42" s="23"/>
      <c r="AT42" s="23"/>
      <c r="AU42" s="23"/>
      <c r="AV42" s="22"/>
      <c r="AW42" s="22">
        <v>1</v>
      </c>
      <c r="AX42" s="22"/>
      <c r="AY42" s="22"/>
      <c r="AZ42" s="22">
        <v>1</v>
      </c>
      <c r="BA42" s="23"/>
      <c r="BB42" s="23"/>
      <c r="BC42" s="23"/>
      <c r="BD42" s="23"/>
      <c r="BE42" s="23"/>
      <c r="BF42" s="22"/>
      <c r="BG42" s="23"/>
    </row>
    <row r="43" spans="2:59" ht="23.1" customHeight="1" x14ac:dyDescent="0.25">
      <c r="B43" s="16">
        <v>35</v>
      </c>
      <c r="C43" s="17" t="s">
        <v>232</v>
      </c>
      <c r="D43" s="39"/>
      <c r="E43" s="39">
        <v>1</v>
      </c>
      <c r="F43" s="39"/>
      <c r="G43" s="30"/>
      <c r="H43" s="82" t="s">
        <v>273</v>
      </c>
      <c r="I43" s="22"/>
      <c r="J43" s="22">
        <v>1</v>
      </c>
      <c r="K43" s="39"/>
      <c r="L43" s="39"/>
      <c r="M43" s="39"/>
      <c r="N43" s="39"/>
      <c r="O43" s="33"/>
      <c r="P43" s="33"/>
      <c r="Q43" s="22"/>
      <c r="R43" s="22"/>
      <c r="S43" s="23"/>
      <c r="T43" s="22">
        <v>1</v>
      </c>
      <c r="U43" s="22"/>
      <c r="V43" s="23"/>
      <c r="W43" s="23"/>
      <c r="X43" s="22">
        <v>1</v>
      </c>
      <c r="Y43" s="22">
        <v>1</v>
      </c>
      <c r="Z43" s="22"/>
      <c r="AA43" s="23"/>
      <c r="AB43" s="23"/>
      <c r="AC43" s="23"/>
      <c r="AD43" s="32"/>
      <c r="AE43" s="35"/>
      <c r="AF43" s="25" t="s">
        <v>188</v>
      </c>
      <c r="AG43" s="19">
        <v>43888</v>
      </c>
      <c r="AH43" s="19">
        <v>43888</v>
      </c>
      <c r="AI43" s="19">
        <v>43889</v>
      </c>
      <c r="AJ43" s="22">
        <v>1</v>
      </c>
      <c r="AK43" s="22"/>
      <c r="AL43" s="22">
        <v>1</v>
      </c>
      <c r="AM43" s="23"/>
      <c r="AN43" s="22"/>
      <c r="AO43" s="22"/>
      <c r="AP43" s="22">
        <v>1</v>
      </c>
      <c r="AQ43" s="23"/>
      <c r="AR43" s="23"/>
      <c r="AS43" s="23"/>
      <c r="AT43" s="23"/>
      <c r="AU43" s="23"/>
      <c r="AV43" s="22"/>
      <c r="AW43" s="22"/>
      <c r="AX43" s="22">
        <v>1</v>
      </c>
      <c r="AY43" s="22"/>
      <c r="AZ43" s="22">
        <v>1</v>
      </c>
      <c r="BA43" s="23"/>
      <c r="BB43" s="23"/>
      <c r="BC43" s="23"/>
      <c r="BD43" s="23"/>
      <c r="BE43" s="23"/>
      <c r="BF43" s="22"/>
      <c r="BG43" s="23"/>
    </row>
    <row r="44" spans="2:59" ht="23.1" customHeight="1" x14ac:dyDescent="0.25">
      <c r="B44" s="16">
        <v>36</v>
      </c>
      <c r="C44" s="17" t="s">
        <v>233</v>
      </c>
      <c r="D44" s="39">
        <v>1</v>
      </c>
      <c r="E44" s="39"/>
      <c r="F44" s="39"/>
      <c r="G44" s="30"/>
      <c r="H44" s="82" t="s">
        <v>274</v>
      </c>
      <c r="I44" s="22"/>
      <c r="J44" s="22">
        <v>1</v>
      </c>
      <c r="K44" s="39"/>
      <c r="L44" s="39"/>
      <c r="M44" s="39"/>
      <c r="N44" s="39"/>
      <c r="O44" s="33"/>
      <c r="P44" s="33"/>
      <c r="Q44" s="22"/>
      <c r="R44" s="22"/>
      <c r="S44" s="23"/>
      <c r="T44" s="22">
        <v>1</v>
      </c>
      <c r="U44" s="22"/>
      <c r="V44" s="23"/>
      <c r="W44" s="23"/>
      <c r="X44" s="22">
        <v>1</v>
      </c>
      <c r="Y44" s="22">
        <v>1</v>
      </c>
      <c r="Z44" s="22"/>
      <c r="AA44" s="23"/>
      <c r="AB44" s="23"/>
      <c r="AC44" s="23"/>
      <c r="AD44" s="32"/>
      <c r="AE44" s="35"/>
      <c r="AF44" s="25" t="s">
        <v>188</v>
      </c>
      <c r="AG44" s="19">
        <v>43888</v>
      </c>
      <c r="AH44" s="19">
        <v>43888</v>
      </c>
      <c r="AI44" s="19">
        <v>43888</v>
      </c>
      <c r="AJ44" s="22">
        <v>1</v>
      </c>
      <c r="AK44" s="22"/>
      <c r="AL44" s="22">
        <v>1</v>
      </c>
      <c r="AM44" s="23"/>
      <c r="AN44" s="22">
        <v>1</v>
      </c>
      <c r="AO44" s="22"/>
      <c r="AP44" s="22"/>
      <c r="AQ44" s="23"/>
      <c r="AR44" s="23"/>
      <c r="AS44" s="23"/>
      <c r="AT44" s="23"/>
      <c r="AU44" s="23"/>
      <c r="AV44" s="22"/>
      <c r="AW44" s="22"/>
      <c r="AX44" s="22">
        <v>1</v>
      </c>
      <c r="AY44" s="22"/>
      <c r="AZ44" s="22"/>
      <c r="BA44" s="22">
        <v>1</v>
      </c>
      <c r="BB44" s="23"/>
      <c r="BC44" s="23"/>
      <c r="BD44" s="23"/>
      <c r="BE44" s="23"/>
      <c r="BF44" s="22"/>
      <c r="BG44" s="23"/>
    </row>
    <row r="45" spans="2:59" ht="23.1" customHeight="1" x14ac:dyDescent="0.25">
      <c r="B45" s="16">
        <v>37</v>
      </c>
      <c r="C45" s="17" t="s">
        <v>234</v>
      </c>
      <c r="D45" s="39"/>
      <c r="E45" s="39">
        <v>1</v>
      </c>
      <c r="F45" s="39"/>
      <c r="G45" s="30"/>
      <c r="H45" s="82" t="s">
        <v>275</v>
      </c>
      <c r="I45" s="22"/>
      <c r="J45" s="22">
        <v>1</v>
      </c>
      <c r="K45" s="39"/>
      <c r="L45" s="39"/>
      <c r="M45" s="39"/>
      <c r="N45" s="39"/>
      <c r="O45" s="33"/>
      <c r="P45" s="33"/>
      <c r="Q45" s="22"/>
      <c r="R45" s="22"/>
      <c r="S45" s="23"/>
      <c r="T45" s="22">
        <v>1</v>
      </c>
      <c r="U45" s="22"/>
      <c r="V45" s="23"/>
      <c r="W45" s="23"/>
      <c r="X45" s="22">
        <v>1</v>
      </c>
      <c r="Y45" s="22">
        <v>1</v>
      </c>
      <c r="Z45" s="22"/>
      <c r="AA45" s="23"/>
      <c r="AB45" s="23"/>
      <c r="AC45" s="23"/>
      <c r="AD45" s="32"/>
      <c r="AE45" s="35"/>
      <c r="AF45" s="25" t="s">
        <v>188</v>
      </c>
      <c r="AG45" s="19">
        <v>43888</v>
      </c>
      <c r="AH45" s="19">
        <v>43903</v>
      </c>
      <c r="AI45" s="19">
        <v>43903</v>
      </c>
      <c r="AJ45" s="22">
        <v>1</v>
      </c>
      <c r="AK45" s="22"/>
      <c r="AL45" s="22">
        <v>1</v>
      </c>
      <c r="AM45" s="23"/>
      <c r="AN45" s="22"/>
      <c r="AO45" s="22"/>
      <c r="AP45" s="22">
        <v>1</v>
      </c>
      <c r="AQ45" s="23"/>
      <c r="AR45" s="23"/>
      <c r="AS45" s="23"/>
      <c r="AT45" s="23"/>
      <c r="AU45" s="23"/>
      <c r="AV45" s="22"/>
      <c r="AW45" s="22">
        <v>1</v>
      </c>
      <c r="AX45" s="22"/>
      <c r="AY45" s="22"/>
      <c r="AZ45" s="22">
        <v>1</v>
      </c>
      <c r="BA45" s="23"/>
      <c r="BB45" s="23"/>
      <c r="BC45" s="23"/>
      <c r="BD45" s="23"/>
      <c r="BE45" s="23"/>
      <c r="BF45" s="22"/>
      <c r="BG45" s="23"/>
    </row>
    <row r="46" spans="2:59" ht="23.1" customHeight="1" x14ac:dyDescent="0.25">
      <c r="B46" s="16">
        <v>38</v>
      </c>
      <c r="C46" s="17" t="s">
        <v>235</v>
      </c>
      <c r="D46" s="39"/>
      <c r="E46" s="39">
        <v>1</v>
      </c>
      <c r="F46" s="39"/>
      <c r="G46" s="30"/>
      <c r="H46" s="82" t="s">
        <v>276</v>
      </c>
      <c r="I46" s="22"/>
      <c r="J46" s="22">
        <v>1</v>
      </c>
      <c r="K46" s="39"/>
      <c r="L46" s="39"/>
      <c r="M46" s="39"/>
      <c r="N46" s="39"/>
      <c r="O46" s="33"/>
      <c r="P46" s="33"/>
      <c r="Q46" s="22"/>
      <c r="R46" s="22"/>
      <c r="S46" s="23"/>
      <c r="T46" s="22">
        <v>1</v>
      </c>
      <c r="U46" s="22"/>
      <c r="V46" s="23"/>
      <c r="W46" s="23"/>
      <c r="X46" s="22">
        <v>1</v>
      </c>
      <c r="Y46" s="22">
        <v>1</v>
      </c>
      <c r="Z46" s="22"/>
      <c r="AA46" s="23"/>
      <c r="AB46" s="23"/>
      <c r="AC46" s="23"/>
      <c r="AD46" s="32"/>
      <c r="AE46" s="35"/>
      <c r="AF46" s="25" t="s">
        <v>188</v>
      </c>
      <c r="AG46" s="19">
        <v>43888</v>
      </c>
      <c r="AH46" s="19">
        <v>43903</v>
      </c>
      <c r="AI46" s="19">
        <v>43903</v>
      </c>
      <c r="AJ46" s="22">
        <v>1</v>
      </c>
      <c r="AK46" s="22"/>
      <c r="AL46" s="22">
        <v>1</v>
      </c>
      <c r="AM46" s="23"/>
      <c r="AN46" s="22"/>
      <c r="AO46" s="22">
        <v>1</v>
      </c>
      <c r="AP46" s="22"/>
      <c r="AQ46" s="23"/>
      <c r="AR46" s="23"/>
      <c r="AS46" s="23"/>
      <c r="AT46" s="23"/>
      <c r="AU46" s="23"/>
      <c r="AV46" s="22"/>
      <c r="AW46" s="22"/>
      <c r="AX46" s="22">
        <v>1</v>
      </c>
      <c r="AY46" s="22"/>
      <c r="AZ46" s="22">
        <v>1</v>
      </c>
      <c r="BA46" s="23"/>
      <c r="BB46" s="23"/>
      <c r="BC46" s="23"/>
      <c r="BD46" s="23"/>
      <c r="BE46" s="23"/>
      <c r="BF46" s="22"/>
      <c r="BG46" s="23"/>
    </row>
    <row r="47" spans="2:59" ht="23.1" customHeight="1" x14ac:dyDescent="0.25">
      <c r="B47" s="16">
        <v>39</v>
      </c>
      <c r="C47" s="17" t="s">
        <v>236</v>
      </c>
      <c r="D47" s="39"/>
      <c r="E47" s="39">
        <v>1</v>
      </c>
      <c r="F47" s="39"/>
      <c r="G47" s="30"/>
      <c r="H47" s="82" t="s">
        <v>277</v>
      </c>
      <c r="I47" s="22"/>
      <c r="J47" s="22">
        <v>1</v>
      </c>
      <c r="K47" s="39"/>
      <c r="L47" s="39"/>
      <c r="M47" s="39"/>
      <c r="N47" s="39"/>
      <c r="O47" s="33"/>
      <c r="P47" s="33"/>
      <c r="Q47" s="22"/>
      <c r="R47" s="22"/>
      <c r="S47" s="23"/>
      <c r="T47" s="22">
        <v>1</v>
      </c>
      <c r="U47" s="22"/>
      <c r="V47" s="23"/>
      <c r="W47" s="23"/>
      <c r="X47" s="22">
        <v>1</v>
      </c>
      <c r="Y47" s="22">
        <v>1</v>
      </c>
      <c r="Z47" s="22"/>
      <c r="AA47" s="23"/>
      <c r="AB47" s="23"/>
      <c r="AC47" s="23"/>
      <c r="AD47" s="32"/>
      <c r="AE47" s="35"/>
      <c r="AF47" s="25" t="s">
        <v>188</v>
      </c>
      <c r="AG47" s="19">
        <v>43888</v>
      </c>
      <c r="AH47" s="19">
        <v>43888</v>
      </c>
      <c r="AI47" s="19">
        <v>43888</v>
      </c>
      <c r="AJ47" s="22">
        <v>1</v>
      </c>
      <c r="AK47" s="22"/>
      <c r="AL47" s="22">
        <v>1</v>
      </c>
      <c r="AM47" s="23"/>
      <c r="AN47" s="22"/>
      <c r="AO47" s="22">
        <v>1</v>
      </c>
      <c r="AP47" s="22"/>
      <c r="AQ47" s="23"/>
      <c r="AR47" s="23"/>
      <c r="AS47" s="23"/>
      <c r="AT47" s="23"/>
      <c r="AU47" s="23"/>
      <c r="AV47" s="22"/>
      <c r="AW47" s="22">
        <v>1</v>
      </c>
      <c r="AX47" s="22"/>
      <c r="AY47" s="22"/>
      <c r="AZ47" s="22">
        <v>1</v>
      </c>
      <c r="BA47" s="23"/>
      <c r="BB47" s="23"/>
      <c r="BC47" s="23"/>
      <c r="BD47" s="23"/>
      <c r="BE47" s="23"/>
      <c r="BF47" s="22"/>
      <c r="BG47" s="23"/>
    </row>
    <row r="48" spans="2:59" ht="23.1" customHeight="1" x14ac:dyDescent="0.25">
      <c r="B48" s="16">
        <v>40</v>
      </c>
      <c r="C48" s="17" t="s">
        <v>237</v>
      </c>
      <c r="D48" s="39"/>
      <c r="E48" s="39">
        <v>1</v>
      </c>
      <c r="F48" s="39"/>
      <c r="G48" s="30"/>
      <c r="H48" s="82" t="s">
        <v>278</v>
      </c>
      <c r="I48" s="22"/>
      <c r="J48" s="22">
        <v>2</v>
      </c>
      <c r="K48" s="39"/>
      <c r="L48" s="39"/>
      <c r="M48" s="39"/>
      <c r="N48" s="39"/>
      <c r="O48" s="33"/>
      <c r="P48" s="33"/>
      <c r="Q48" s="22"/>
      <c r="R48" s="22"/>
      <c r="S48" s="23"/>
      <c r="T48" s="22">
        <v>1</v>
      </c>
      <c r="U48" s="22"/>
      <c r="V48" s="23"/>
      <c r="W48" s="23"/>
      <c r="X48" s="22">
        <v>1</v>
      </c>
      <c r="Y48" s="22">
        <v>1</v>
      </c>
      <c r="Z48" s="22"/>
      <c r="AA48" s="23"/>
      <c r="AB48" s="23"/>
      <c r="AC48" s="23"/>
      <c r="AD48" s="32"/>
      <c r="AE48" s="35"/>
      <c r="AF48" s="25" t="s">
        <v>188</v>
      </c>
      <c r="AG48" s="19">
        <v>43889</v>
      </c>
      <c r="AH48" s="19">
        <v>43903</v>
      </c>
      <c r="AI48" s="19">
        <v>43903</v>
      </c>
      <c r="AJ48" s="22">
        <v>1</v>
      </c>
      <c r="AK48" s="22"/>
      <c r="AL48" s="22">
        <v>1</v>
      </c>
      <c r="AM48" s="23"/>
      <c r="AN48" s="22"/>
      <c r="AO48" s="22">
        <v>1</v>
      </c>
      <c r="AP48" s="22"/>
      <c r="AQ48" s="23"/>
      <c r="AR48" s="23"/>
      <c r="AS48" s="23"/>
      <c r="AT48" s="23"/>
      <c r="AU48" s="23"/>
      <c r="AV48" s="22"/>
      <c r="AW48" s="22"/>
      <c r="AX48" s="22"/>
      <c r="AY48" s="22">
        <v>1</v>
      </c>
      <c r="AZ48" s="22">
        <v>1</v>
      </c>
      <c r="BA48" s="23"/>
      <c r="BB48" s="23"/>
      <c r="BC48" s="23"/>
      <c r="BD48" s="23"/>
      <c r="BE48" s="23"/>
      <c r="BF48" s="22"/>
      <c r="BG48" s="23"/>
    </row>
    <row r="49" spans="2:59" ht="23.1" customHeight="1" x14ac:dyDescent="0.25">
      <c r="B49" s="16">
        <v>41</v>
      </c>
      <c r="C49" s="17" t="s">
        <v>238</v>
      </c>
      <c r="D49" s="39"/>
      <c r="E49" s="39">
        <v>1</v>
      </c>
      <c r="F49" s="39"/>
      <c r="G49" s="30"/>
      <c r="H49" s="82" t="s">
        <v>279</v>
      </c>
      <c r="I49" s="22"/>
      <c r="J49" s="22">
        <v>1</v>
      </c>
      <c r="K49" s="39"/>
      <c r="L49" s="39"/>
      <c r="M49" s="39"/>
      <c r="N49" s="39"/>
      <c r="O49" s="33"/>
      <c r="P49" s="33"/>
      <c r="Q49" s="22"/>
      <c r="R49" s="22"/>
      <c r="S49" s="23"/>
      <c r="T49" s="22">
        <v>1</v>
      </c>
      <c r="U49" s="22"/>
      <c r="V49" s="23"/>
      <c r="W49" s="23"/>
      <c r="X49" s="22">
        <v>1</v>
      </c>
      <c r="Y49" s="22">
        <v>1</v>
      </c>
      <c r="Z49" s="22"/>
      <c r="AA49" s="23"/>
      <c r="AB49" s="23"/>
      <c r="AC49" s="23"/>
      <c r="AD49" s="32"/>
      <c r="AE49" s="35"/>
      <c r="AF49" s="25" t="s">
        <v>188</v>
      </c>
      <c r="AG49" s="19">
        <v>43892</v>
      </c>
      <c r="AH49" s="19">
        <v>43893</v>
      </c>
      <c r="AI49" s="19">
        <v>43893</v>
      </c>
      <c r="AJ49" s="22"/>
      <c r="AK49" s="22">
        <v>1</v>
      </c>
      <c r="AL49" s="22">
        <v>1</v>
      </c>
      <c r="AM49" s="23"/>
      <c r="AN49" s="22"/>
      <c r="AO49" s="22">
        <v>1</v>
      </c>
      <c r="AP49" s="22"/>
      <c r="AQ49" s="23"/>
      <c r="AR49" s="23"/>
      <c r="AS49" s="23"/>
      <c r="AT49" s="23"/>
      <c r="AU49" s="23"/>
      <c r="AV49" s="22"/>
      <c r="AW49" s="22">
        <v>1</v>
      </c>
      <c r="AX49" s="22"/>
      <c r="AY49" s="22"/>
      <c r="AZ49" s="22">
        <v>1</v>
      </c>
      <c r="BA49" s="23"/>
      <c r="BB49" s="23"/>
      <c r="BC49" s="23"/>
      <c r="BD49" s="23"/>
      <c r="BE49" s="23"/>
      <c r="BF49" s="22"/>
      <c r="BG49" s="23"/>
    </row>
    <row r="50" spans="2:59" ht="26.25" customHeight="1" x14ac:dyDescent="0.25">
      <c r="B50" s="98" t="s">
        <v>73</v>
      </c>
      <c r="C50" s="98"/>
      <c r="D50" s="72">
        <f>SUM(D9:D49)</f>
        <v>6</v>
      </c>
      <c r="E50" s="72">
        <f>SUM(E9:E49)</f>
        <v>35</v>
      </c>
      <c r="F50" s="72">
        <f>SUM(F9:F49)</f>
        <v>0</v>
      </c>
      <c r="G50" s="72">
        <f>SUM(G9:G49)</f>
        <v>0</v>
      </c>
      <c r="H50" s="11"/>
      <c r="I50" s="72">
        <f t="shared" ref="I50:R50" si="0">SUM(I9:I49)</f>
        <v>0</v>
      </c>
      <c r="J50" s="72">
        <f t="shared" si="0"/>
        <v>90</v>
      </c>
      <c r="K50" s="72">
        <f t="shared" si="0"/>
        <v>1</v>
      </c>
      <c r="L50" s="72">
        <f t="shared" si="0"/>
        <v>0</v>
      </c>
      <c r="M50" s="72">
        <f t="shared" si="0"/>
        <v>0</v>
      </c>
      <c r="N50" s="72">
        <f t="shared" si="0"/>
        <v>0</v>
      </c>
      <c r="O50" s="72">
        <f t="shared" si="0"/>
        <v>0</v>
      </c>
      <c r="P50" s="72">
        <f t="shared" si="0"/>
        <v>0</v>
      </c>
      <c r="Q50" s="72">
        <f t="shared" si="0"/>
        <v>1</v>
      </c>
      <c r="R50" s="72">
        <f t="shared" si="0"/>
        <v>0</v>
      </c>
      <c r="S50" s="11"/>
      <c r="T50" s="72">
        <f>SUM(T9:T49)/36</f>
        <v>1.1111111111111112</v>
      </c>
      <c r="U50" s="72">
        <f>SUM(U9:U49)/36</f>
        <v>2.7777777777777776E-2</v>
      </c>
      <c r="V50" s="72">
        <f t="shared" ref="V50:AD50" si="1">SUM(V9:V49)</f>
        <v>0</v>
      </c>
      <c r="W50" s="72">
        <f t="shared" si="1"/>
        <v>1</v>
      </c>
      <c r="X50" s="72">
        <f t="shared" si="1"/>
        <v>40</v>
      </c>
      <c r="Y50" s="72">
        <f t="shared" si="1"/>
        <v>39</v>
      </c>
      <c r="Z50" s="72">
        <f t="shared" si="1"/>
        <v>0</v>
      </c>
      <c r="AA50" s="72">
        <f t="shared" si="1"/>
        <v>0</v>
      </c>
      <c r="AB50" s="72">
        <f t="shared" si="1"/>
        <v>1</v>
      </c>
      <c r="AC50" s="72">
        <f t="shared" si="1"/>
        <v>0</v>
      </c>
      <c r="AD50" s="72">
        <f t="shared" si="1"/>
        <v>0</v>
      </c>
      <c r="AE50" s="11"/>
      <c r="AF50" s="11"/>
      <c r="AG50" s="11"/>
      <c r="AH50" s="11"/>
      <c r="AI50" s="11"/>
      <c r="AJ50" s="72">
        <f t="shared" ref="AJ50:BG50" si="2">SUM(AJ9:AJ49)</f>
        <v>24</v>
      </c>
      <c r="AK50" s="72">
        <f t="shared" si="2"/>
        <v>17</v>
      </c>
      <c r="AL50" s="72">
        <f t="shared" si="2"/>
        <v>39</v>
      </c>
      <c r="AM50" s="72">
        <f t="shared" si="2"/>
        <v>2</v>
      </c>
      <c r="AN50" s="72">
        <f t="shared" si="2"/>
        <v>8</v>
      </c>
      <c r="AO50" s="72">
        <f t="shared" si="2"/>
        <v>14</v>
      </c>
      <c r="AP50" s="72">
        <f t="shared" si="2"/>
        <v>17</v>
      </c>
      <c r="AQ50" s="72">
        <f t="shared" si="2"/>
        <v>0</v>
      </c>
      <c r="AR50" s="72">
        <f t="shared" si="2"/>
        <v>2</v>
      </c>
      <c r="AS50" s="72">
        <f t="shared" si="2"/>
        <v>0</v>
      </c>
      <c r="AT50" s="72">
        <f t="shared" si="2"/>
        <v>0</v>
      </c>
      <c r="AU50" s="72">
        <f t="shared" si="2"/>
        <v>0</v>
      </c>
      <c r="AV50" s="72">
        <f t="shared" si="2"/>
        <v>0</v>
      </c>
      <c r="AW50" s="72">
        <f t="shared" si="2"/>
        <v>17</v>
      </c>
      <c r="AX50" s="72">
        <f t="shared" si="2"/>
        <v>15</v>
      </c>
      <c r="AY50" s="72">
        <f t="shared" si="2"/>
        <v>9</v>
      </c>
      <c r="AZ50" s="72">
        <f t="shared" si="2"/>
        <v>37</v>
      </c>
      <c r="BA50" s="72">
        <f t="shared" si="2"/>
        <v>1</v>
      </c>
      <c r="BB50" s="72">
        <f t="shared" si="2"/>
        <v>0</v>
      </c>
      <c r="BC50" s="72">
        <f t="shared" si="2"/>
        <v>0</v>
      </c>
      <c r="BD50" s="72">
        <f t="shared" si="2"/>
        <v>0</v>
      </c>
      <c r="BE50" s="72">
        <f t="shared" si="2"/>
        <v>0</v>
      </c>
      <c r="BF50" s="72">
        <f t="shared" si="2"/>
        <v>3</v>
      </c>
      <c r="BG50" s="72">
        <f t="shared" si="2"/>
        <v>0</v>
      </c>
    </row>
    <row r="51" spans="2:59" ht="23.1" customHeight="1" x14ac:dyDescent="0.25"/>
    <row r="52" spans="2:59" ht="23.1" customHeight="1" x14ac:dyDescent="0.25"/>
    <row r="53" spans="2:59" ht="23.1" customHeight="1" x14ac:dyDescent="0.25"/>
    <row r="54" spans="2:59"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50:C50"/>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59"/>
  <sheetViews>
    <sheetView showGridLines="0" zoomScaleNormal="100" workbookViewId="0">
      <selection activeCell="AO58" sqref="AO58"/>
    </sheetView>
  </sheetViews>
  <sheetFormatPr baseColWidth="10" defaultRowHeight="15" x14ac:dyDescent="0.25"/>
  <cols>
    <col min="1" max="1" width="3" style="5" customWidth="1"/>
    <col min="2" max="2" width="4.28515625" style="15" customWidth="1"/>
    <col min="3" max="3" width="13.7109375" style="5" customWidth="1"/>
    <col min="4" max="4" width="4.5703125" style="5" customWidth="1"/>
    <col min="5" max="6" width="4.7109375" style="5" customWidth="1"/>
    <col min="7" max="7" width="5" style="5" customWidth="1"/>
    <col min="8" max="8" width="39.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0.140625" style="5" customWidth="1"/>
    <col min="20" max="23" width="4.5703125" style="5" customWidth="1"/>
    <col min="24" max="24" width="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6" t="s">
        <v>113</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43">
        <v>1</v>
      </c>
      <c r="C9" s="17" t="s">
        <v>287</v>
      </c>
      <c r="D9" s="39"/>
      <c r="E9" s="39">
        <v>1</v>
      </c>
      <c r="F9" s="39"/>
      <c r="G9" s="30"/>
      <c r="H9" s="82" t="s">
        <v>333</v>
      </c>
      <c r="I9" s="22"/>
      <c r="J9" s="22">
        <v>8</v>
      </c>
      <c r="K9" s="39"/>
      <c r="L9" s="39"/>
      <c r="M9" s="39"/>
      <c r="N9" s="39"/>
      <c r="O9" s="22">
        <v>8</v>
      </c>
      <c r="P9" s="22"/>
      <c r="Q9" s="23"/>
      <c r="R9" s="23"/>
      <c r="S9" s="20">
        <v>43892</v>
      </c>
      <c r="T9" s="22">
        <v>1</v>
      </c>
      <c r="U9" s="22"/>
      <c r="V9" s="23"/>
      <c r="W9" s="23"/>
      <c r="X9" s="22">
        <v>1</v>
      </c>
      <c r="Y9" s="22">
        <v>1</v>
      </c>
      <c r="Z9" s="22"/>
      <c r="AA9" s="23"/>
      <c r="AB9" s="23"/>
      <c r="AC9" s="23"/>
      <c r="AD9" s="22"/>
      <c r="AE9" s="85"/>
      <c r="AF9" s="25" t="s">
        <v>285</v>
      </c>
      <c r="AG9" s="19">
        <v>43892</v>
      </c>
      <c r="AH9" s="19">
        <v>43900</v>
      </c>
      <c r="AI9" s="19">
        <v>43900</v>
      </c>
      <c r="AJ9" s="22"/>
      <c r="AK9" s="22">
        <v>1</v>
      </c>
      <c r="AL9" s="22">
        <v>1</v>
      </c>
      <c r="AM9" s="23"/>
      <c r="AN9" s="22"/>
      <c r="AO9" s="22"/>
      <c r="AP9" s="22">
        <v>1</v>
      </c>
      <c r="AQ9" s="23"/>
      <c r="AR9" s="23"/>
      <c r="AS9" s="23"/>
      <c r="AT9" s="23"/>
      <c r="AU9" s="23"/>
      <c r="AV9" s="22"/>
      <c r="AW9" s="22"/>
      <c r="AX9" s="22"/>
      <c r="AY9" s="22">
        <v>1</v>
      </c>
      <c r="AZ9" s="22"/>
      <c r="BA9" s="23"/>
      <c r="BB9" s="23"/>
      <c r="BC9" s="23"/>
      <c r="BD9" s="23"/>
      <c r="BE9" s="23"/>
      <c r="BF9" s="22">
        <v>1</v>
      </c>
      <c r="BG9" s="23"/>
    </row>
    <row r="10" spans="2:112" ht="23.1" customHeight="1" x14ac:dyDescent="0.25">
      <c r="B10" s="43">
        <v>2</v>
      </c>
      <c r="C10" s="17" t="s">
        <v>288</v>
      </c>
      <c r="D10" s="39"/>
      <c r="E10" s="39">
        <v>1</v>
      </c>
      <c r="F10" s="39"/>
      <c r="G10" s="30"/>
      <c r="H10" s="82" t="s">
        <v>334</v>
      </c>
      <c r="I10" s="22"/>
      <c r="J10" s="22">
        <v>5</v>
      </c>
      <c r="K10" s="39"/>
      <c r="L10" s="39"/>
      <c r="M10" s="39"/>
      <c r="N10" s="39"/>
      <c r="O10" s="22"/>
      <c r="P10" s="22"/>
      <c r="Q10" s="23"/>
      <c r="R10" s="23"/>
      <c r="S10" s="20">
        <v>43892</v>
      </c>
      <c r="T10" s="22">
        <v>1</v>
      </c>
      <c r="U10" s="22"/>
      <c r="V10" s="23"/>
      <c r="W10" s="23"/>
      <c r="X10" s="22">
        <v>1</v>
      </c>
      <c r="Y10" s="22">
        <v>1</v>
      </c>
      <c r="Z10" s="22"/>
      <c r="AA10" s="23"/>
      <c r="AB10" s="23"/>
      <c r="AC10" s="23"/>
      <c r="AD10" s="22"/>
      <c r="AE10" s="85"/>
      <c r="AF10" s="25" t="s">
        <v>286</v>
      </c>
      <c r="AG10" s="19">
        <v>43892</v>
      </c>
      <c r="AH10" s="19">
        <v>43894</v>
      </c>
      <c r="AI10" s="19">
        <v>43894</v>
      </c>
      <c r="AJ10" s="22"/>
      <c r="AK10" s="22">
        <v>1</v>
      </c>
      <c r="AL10" s="22">
        <v>1</v>
      </c>
      <c r="AM10" s="23"/>
      <c r="AN10" s="22"/>
      <c r="AO10" s="22">
        <v>1</v>
      </c>
      <c r="AP10" s="22"/>
      <c r="AQ10" s="23"/>
      <c r="AR10" s="23"/>
      <c r="AS10" s="23"/>
      <c r="AT10" s="23"/>
      <c r="AU10" s="23"/>
      <c r="AV10" s="22"/>
      <c r="AW10" s="22"/>
      <c r="AX10" s="22">
        <v>1</v>
      </c>
      <c r="AY10" s="22"/>
      <c r="AZ10" s="22">
        <v>1</v>
      </c>
      <c r="BA10" s="23"/>
      <c r="BB10" s="23"/>
      <c r="BC10" s="23"/>
      <c r="BD10" s="23"/>
      <c r="BE10" s="23"/>
      <c r="BF10" s="22"/>
      <c r="BG10" s="23"/>
    </row>
    <row r="11" spans="2:112" ht="23.1" customHeight="1" x14ac:dyDescent="0.25">
      <c r="B11" s="43">
        <v>3</v>
      </c>
      <c r="C11" s="17" t="s">
        <v>289</v>
      </c>
      <c r="D11" s="39"/>
      <c r="E11" s="39">
        <v>1</v>
      </c>
      <c r="F11" s="39"/>
      <c r="G11" s="30"/>
      <c r="H11" s="82" t="s">
        <v>335</v>
      </c>
      <c r="I11" s="22"/>
      <c r="J11" s="22">
        <v>1</v>
      </c>
      <c r="K11" s="39"/>
      <c r="L11" s="39"/>
      <c r="M11" s="39"/>
      <c r="N11" s="39"/>
      <c r="O11" s="22"/>
      <c r="P11" s="22"/>
      <c r="Q11" s="23"/>
      <c r="R11" s="23"/>
      <c r="S11" s="20">
        <v>43892</v>
      </c>
      <c r="T11" s="22">
        <v>1</v>
      </c>
      <c r="U11" s="22"/>
      <c r="V11" s="23"/>
      <c r="W11" s="23"/>
      <c r="X11" s="22">
        <v>1</v>
      </c>
      <c r="Y11" s="22">
        <v>1</v>
      </c>
      <c r="Z11" s="22"/>
      <c r="AA11" s="23"/>
      <c r="AB11" s="23"/>
      <c r="AC11" s="23"/>
      <c r="AD11" s="22"/>
      <c r="AE11" s="85"/>
      <c r="AF11" s="25" t="s">
        <v>381</v>
      </c>
      <c r="AG11" s="19">
        <v>43892</v>
      </c>
      <c r="AH11" s="19">
        <v>43907</v>
      </c>
      <c r="AI11" s="19">
        <v>43907</v>
      </c>
      <c r="AJ11" s="22">
        <v>1</v>
      </c>
      <c r="AK11" s="22"/>
      <c r="AL11" s="22">
        <v>1</v>
      </c>
      <c r="AM11" s="23"/>
      <c r="AN11" s="22"/>
      <c r="AO11" s="22"/>
      <c r="AP11" s="22">
        <v>1</v>
      </c>
      <c r="AQ11" s="22"/>
      <c r="AR11" s="23"/>
      <c r="AS11" s="23"/>
      <c r="AT11" s="23"/>
      <c r="AU11" s="23"/>
      <c r="AV11" s="22"/>
      <c r="AW11" s="22"/>
      <c r="AX11" s="22">
        <v>1</v>
      </c>
      <c r="AY11" s="22"/>
      <c r="AZ11" s="22">
        <v>1</v>
      </c>
      <c r="BA11" s="23"/>
      <c r="BB11" s="23"/>
      <c r="BC11" s="23"/>
      <c r="BD11" s="23"/>
      <c r="BE11" s="23"/>
      <c r="BF11" s="22"/>
      <c r="BG11" s="23"/>
    </row>
    <row r="12" spans="2:112" ht="23.1" customHeight="1" x14ac:dyDescent="0.25">
      <c r="B12" s="43">
        <v>4</v>
      </c>
      <c r="C12" s="17" t="s">
        <v>290</v>
      </c>
      <c r="D12" s="39"/>
      <c r="E12" s="39">
        <v>1</v>
      </c>
      <c r="F12" s="39"/>
      <c r="G12" s="30"/>
      <c r="H12" s="82" t="s">
        <v>336</v>
      </c>
      <c r="I12" s="22"/>
      <c r="J12" s="22">
        <v>6</v>
      </c>
      <c r="K12" s="39"/>
      <c r="L12" s="39"/>
      <c r="M12" s="39"/>
      <c r="N12" s="39"/>
      <c r="O12" s="22"/>
      <c r="P12" s="22"/>
      <c r="Q12" s="23"/>
      <c r="R12" s="23"/>
      <c r="S12" s="20">
        <v>43893</v>
      </c>
      <c r="T12" s="22">
        <v>1</v>
      </c>
      <c r="U12" s="22"/>
      <c r="V12" s="23"/>
      <c r="W12" s="23"/>
      <c r="X12" s="22">
        <v>1</v>
      </c>
      <c r="Y12" s="22">
        <v>1</v>
      </c>
      <c r="Z12" s="22"/>
      <c r="AA12" s="23"/>
      <c r="AB12" s="23"/>
      <c r="AC12" s="23"/>
      <c r="AD12" s="22"/>
      <c r="AE12" s="85"/>
      <c r="AF12" s="25" t="s">
        <v>188</v>
      </c>
      <c r="AG12" s="19">
        <v>43893</v>
      </c>
      <c r="AH12" s="19">
        <v>43900</v>
      </c>
      <c r="AI12" s="19">
        <v>43901</v>
      </c>
      <c r="AJ12" s="22"/>
      <c r="AK12" s="22">
        <v>1</v>
      </c>
      <c r="AL12" s="22">
        <v>1</v>
      </c>
      <c r="AM12" s="23"/>
      <c r="AN12" s="22"/>
      <c r="AO12" s="22">
        <v>1</v>
      </c>
      <c r="AP12" s="22"/>
      <c r="AQ12" s="23"/>
      <c r="AR12" s="23"/>
      <c r="AS12" s="23"/>
      <c r="AT12" s="23"/>
      <c r="AU12" s="23"/>
      <c r="AV12" s="22"/>
      <c r="AW12" s="22">
        <v>1</v>
      </c>
      <c r="AX12" s="22"/>
      <c r="AY12" s="22"/>
      <c r="AZ12" s="22">
        <v>1</v>
      </c>
      <c r="BA12" s="23"/>
      <c r="BB12" s="23"/>
      <c r="BC12" s="23"/>
      <c r="BD12" s="23"/>
      <c r="BE12" s="23"/>
      <c r="BF12" s="22"/>
      <c r="BG12" s="23"/>
    </row>
    <row r="13" spans="2:112" ht="23.1" customHeight="1" x14ac:dyDescent="0.25">
      <c r="B13" s="43">
        <v>5</v>
      </c>
      <c r="C13" s="17" t="s">
        <v>291</v>
      </c>
      <c r="D13" s="39"/>
      <c r="E13" s="39">
        <v>1</v>
      </c>
      <c r="F13" s="39"/>
      <c r="G13" s="30"/>
      <c r="H13" s="82" t="s">
        <v>337</v>
      </c>
      <c r="I13" s="22"/>
      <c r="J13" s="22">
        <v>0</v>
      </c>
      <c r="K13" s="39"/>
      <c r="L13" s="39"/>
      <c r="M13" s="39"/>
      <c r="N13" s="39"/>
      <c r="O13" s="22"/>
      <c r="P13" s="22"/>
      <c r="Q13" s="23"/>
      <c r="R13" s="23"/>
      <c r="S13" s="20">
        <v>43893</v>
      </c>
      <c r="T13" s="22">
        <v>1</v>
      </c>
      <c r="U13" s="22"/>
      <c r="V13" s="23"/>
      <c r="W13" s="23"/>
      <c r="X13" s="22">
        <v>1</v>
      </c>
      <c r="Y13" s="22"/>
      <c r="Z13" s="22"/>
      <c r="AA13" s="23"/>
      <c r="AB13" s="23"/>
      <c r="AC13" s="23"/>
      <c r="AD13" s="22"/>
      <c r="AE13" s="85" t="s">
        <v>378</v>
      </c>
      <c r="AF13" s="25" t="s">
        <v>188</v>
      </c>
      <c r="AG13" s="19">
        <v>43893</v>
      </c>
      <c r="AH13" s="19">
        <v>43900</v>
      </c>
      <c r="AI13" s="19">
        <v>43901</v>
      </c>
      <c r="AJ13" s="22"/>
      <c r="AK13" s="22">
        <v>1</v>
      </c>
      <c r="AL13" s="22">
        <v>1</v>
      </c>
      <c r="AM13" s="23"/>
      <c r="AN13" s="22"/>
      <c r="AO13" s="22"/>
      <c r="AP13" s="22">
        <v>1</v>
      </c>
      <c r="AQ13" s="23"/>
      <c r="AR13" s="23"/>
      <c r="AS13" s="23"/>
      <c r="AT13" s="23"/>
      <c r="AU13" s="23"/>
      <c r="AV13" s="22"/>
      <c r="AW13" s="22"/>
      <c r="AX13" s="22">
        <v>1</v>
      </c>
      <c r="AY13" s="22"/>
      <c r="AZ13" s="22">
        <v>1</v>
      </c>
      <c r="BA13" s="23"/>
      <c r="BB13" s="23"/>
      <c r="BC13" s="23"/>
      <c r="BD13" s="23"/>
      <c r="BE13" s="23"/>
      <c r="BF13" s="22"/>
      <c r="BG13" s="23"/>
    </row>
    <row r="14" spans="2:112" ht="23.1" customHeight="1" x14ac:dyDescent="0.25">
      <c r="B14" s="43">
        <v>6</v>
      </c>
      <c r="C14" s="17" t="s">
        <v>292</v>
      </c>
      <c r="D14" s="39"/>
      <c r="E14" s="39">
        <v>1</v>
      </c>
      <c r="F14" s="39"/>
      <c r="G14" s="30"/>
      <c r="H14" s="82" t="s">
        <v>338</v>
      </c>
      <c r="I14" s="22"/>
      <c r="J14" s="22">
        <v>0</v>
      </c>
      <c r="K14" s="39"/>
      <c r="L14" s="39"/>
      <c r="M14" s="39"/>
      <c r="N14" s="39"/>
      <c r="O14" s="22"/>
      <c r="P14" s="22"/>
      <c r="Q14" s="23"/>
      <c r="R14" s="23"/>
      <c r="S14" s="20">
        <v>43894</v>
      </c>
      <c r="T14" s="22">
        <v>1</v>
      </c>
      <c r="U14" s="22"/>
      <c r="V14" s="23"/>
      <c r="W14" s="23"/>
      <c r="X14" s="22">
        <v>1</v>
      </c>
      <c r="Y14" s="22"/>
      <c r="Z14" s="22"/>
      <c r="AA14" s="23"/>
      <c r="AB14" s="23"/>
      <c r="AC14" s="22">
        <v>1</v>
      </c>
      <c r="AD14" s="22"/>
      <c r="AE14" s="85" t="s">
        <v>379</v>
      </c>
      <c r="AF14" s="25" t="s">
        <v>285</v>
      </c>
      <c r="AG14" s="19">
        <v>43894</v>
      </c>
      <c r="AH14" s="19">
        <v>43903</v>
      </c>
      <c r="AI14" s="19">
        <v>43903</v>
      </c>
      <c r="AJ14" s="22"/>
      <c r="AK14" s="22">
        <v>1</v>
      </c>
      <c r="AL14" s="22">
        <v>1</v>
      </c>
      <c r="AM14" s="23"/>
      <c r="AN14" s="22"/>
      <c r="AO14" s="22"/>
      <c r="AP14" s="22">
        <v>1</v>
      </c>
      <c r="AQ14" s="23"/>
      <c r="AR14" s="23"/>
      <c r="AS14" s="23"/>
      <c r="AT14" s="23"/>
      <c r="AU14" s="23"/>
      <c r="AV14" s="22"/>
      <c r="AW14" s="22"/>
      <c r="AX14" s="22">
        <v>1</v>
      </c>
      <c r="AY14" s="22"/>
      <c r="AZ14" s="22">
        <v>1</v>
      </c>
      <c r="BA14" s="23"/>
      <c r="BB14" s="23"/>
      <c r="BC14" s="23"/>
      <c r="BD14" s="23"/>
      <c r="BE14" s="23"/>
      <c r="BF14" s="22"/>
      <c r="BG14" s="23"/>
    </row>
    <row r="15" spans="2:112" ht="23.1" customHeight="1" x14ac:dyDescent="0.25">
      <c r="B15" s="43">
        <v>7</v>
      </c>
      <c r="C15" s="17" t="s">
        <v>293</v>
      </c>
      <c r="D15" s="39"/>
      <c r="E15" s="39">
        <v>1</v>
      </c>
      <c r="F15" s="39"/>
      <c r="G15" s="30"/>
      <c r="H15" s="82" t="s">
        <v>339</v>
      </c>
      <c r="I15" s="22"/>
      <c r="J15" s="22">
        <v>22</v>
      </c>
      <c r="K15" s="39"/>
      <c r="L15" s="39"/>
      <c r="M15" s="39"/>
      <c r="N15" s="39"/>
      <c r="O15" s="22"/>
      <c r="P15" s="22"/>
      <c r="Q15" s="23"/>
      <c r="R15" s="23"/>
      <c r="S15" s="20">
        <v>43894</v>
      </c>
      <c r="T15" s="22">
        <v>1</v>
      </c>
      <c r="U15" s="22"/>
      <c r="V15" s="23"/>
      <c r="W15" s="23"/>
      <c r="X15" s="22">
        <v>1</v>
      </c>
      <c r="Y15" s="22">
        <v>1</v>
      </c>
      <c r="Z15" s="22"/>
      <c r="AA15" s="23"/>
      <c r="AB15" s="23"/>
      <c r="AC15" s="23"/>
      <c r="AD15" s="22"/>
      <c r="AE15" s="85"/>
      <c r="AF15" s="25" t="s">
        <v>188</v>
      </c>
      <c r="AG15" s="19">
        <v>43895</v>
      </c>
      <c r="AH15" s="19">
        <v>43900</v>
      </c>
      <c r="AI15" s="19">
        <v>43901</v>
      </c>
      <c r="AJ15" s="22">
        <v>1</v>
      </c>
      <c r="AK15" s="22"/>
      <c r="AL15" s="22">
        <v>1</v>
      </c>
      <c r="AM15" s="23"/>
      <c r="AN15" s="22"/>
      <c r="AO15" s="22">
        <v>1</v>
      </c>
      <c r="AP15" s="22"/>
      <c r="AQ15" s="23"/>
      <c r="AR15" s="23"/>
      <c r="AS15" s="23"/>
      <c r="AT15" s="23"/>
      <c r="AU15" s="23"/>
      <c r="AV15" s="22"/>
      <c r="AW15" s="22"/>
      <c r="AX15" s="22"/>
      <c r="AY15" s="22">
        <v>1</v>
      </c>
      <c r="AZ15" s="22">
        <v>1</v>
      </c>
      <c r="BA15" s="23"/>
      <c r="BB15" s="23"/>
      <c r="BC15" s="23"/>
      <c r="BD15" s="23"/>
      <c r="BE15" s="23"/>
      <c r="BF15" s="22"/>
      <c r="BG15" s="23"/>
    </row>
    <row r="16" spans="2:112" ht="23.1" customHeight="1" x14ac:dyDescent="0.25">
      <c r="B16" s="43">
        <v>8</v>
      </c>
      <c r="C16" s="17" t="s">
        <v>294</v>
      </c>
      <c r="D16" s="39"/>
      <c r="E16" s="39">
        <v>1</v>
      </c>
      <c r="F16" s="39"/>
      <c r="G16" s="30"/>
      <c r="H16" s="82" t="s">
        <v>340</v>
      </c>
      <c r="I16" s="22"/>
      <c r="J16" s="22">
        <v>9</v>
      </c>
      <c r="K16" s="39"/>
      <c r="L16" s="39"/>
      <c r="M16" s="39"/>
      <c r="N16" s="39"/>
      <c r="O16" s="22"/>
      <c r="P16" s="22"/>
      <c r="Q16" s="23"/>
      <c r="R16" s="23"/>
      <c r="S16" s="20">
        <v>43895</v>
      </c>
      <c r="T16" s="22">
        <v>1</v>
      </c>
      <c r="U16" s="22"/>
      <c r="V16" s="23"/>
      <c r="W16" s="23"/>
      <c r="X16" s="22">
        <v>1</v>
      </c>
      <c r="Y16" s="22">
        <v>1</v>
      </c>
      <c r="Z16" s="22"/>
      <c r="AA16" s="23"/>
      <c r="AB16" s="23"/>
      <c r="AC16" s="23"/>
      <c r="AD16" s="22"/>
      <c r="AE16" s="85"/>
      <c r="AF16" s="25" t="s">
        <v>188</v>
      </c>
      <c r="AG16" s="19">
        <v>43895</v>
      </c>
      <c r="AH16" s="19">
        <v>43909</v>
      </c>
      <c r="AI16" s="19">
        <v>44022</v>
      </c>
      <c r="AJ16" s="22">
        <v>1</v>
      </c>
      <c r="AK16" s="22"/>
      <c r="AL16" s="22">
        <v>1</v>
      </c>
      <c r="AM16" s="23"/>
      <c r="AN16" s="22"/>
      <c r="AO16" s="22">
        <v>1</v>
      </c>
      <c r="AP16" s="22"/>
      <c r="AQ16" s="23"/>
      <c r="AR16" s="23"/>
      <c r="AS16" s="23"/>
      <c r="AT16" s="23"/>
      <c r="AU16" s="23"/>
      <c r="AV16" s="22"/>
      <c r="AW16" s="22">
        <v>1</v>
      </c>
      <c r="AX16" s="22"/>
      <c r="AY16" s="22"/>
      <c r="AZ16" s="22">
        <v>1</v>
      </c>
      <c r="BA16" s="23"/>
      <c r="BB16" s="23"/>
      <c r="BC16" s="23"/>
      <c r="BD16" s="23"/>
      <c r="BE16" s="23"/>
      <c r="BF16" s="22"/>
      <c r="BG16" s="23"/>
    </row>
    <row r="17" spans="2:59" ht="23.1" customHeight="1" x14ac:dyDescent="0.25">
      <c r="B17" s="43">
        <v>9</v>
      </c>
      <c r="C17" s="17" t="s">
        <v>295</v>
      </c>
      <c r="D17" s="39"/>
      <c r="E17" s="39">
        <v>1</v>
      </c>
      <c r="F17" s="39"/>
      <c r="G17" s="30"/>
      <c r="H17" s="82" t="s">
        <v>341</v>
      </c>
      <c r="I17" s="22"/>
      <c r="J17" s="22">
        <v>3</v>
      </c>
      <c r="K17" s="39"/>
      <c r="L17" s="39"/>
      <c r="M17" s="39"/>
      <c r="N17" s="39"/>
      <c r="O17" s="22"/>
      <c r="P17" s="22"/>
      <c r="Q17" s="23"/>
      <c r="R17" s="23"/>
      <c r="S17" s="20">
        <v>43895</v>
      </c>
      <c r="T17" s="22">
        <v>1</v>
      </c>
      <c r="U17" s="22"/>
      <c r="V17" s="23"/>
      <c r="W17" s="23"/>
      <c r="X17" s="22">
        <v>1</v>
      </c>
      <c r="Y17" s="22">
        <v>1</v>
      </c>
      <c r="Z17" s="22"/>
      <c r="AA17" s="23"/>
      <c r="AB17" s="23"/>
      <c r="AC17" s="23"/>
      <c r="AD17" s="22"/>
      <c r="AE17" s="85"/>
      <c r="AF17" s="25" t="s">
        <v>382</v>
      </c>
      <c r="AG17" s="19">
        <v>43895</v>
      </c>
      <c r="AH17" s="19">
        <v>43900</v>
      </c>
      <c r="AI17" s="19">
        <v>43900</v>
      </c>
      <c r="AJ17" s="22"/>
      <c r="AK17" s="22">
        <v>1</v>
      </c>
      <c r="AL17" s="22">
        <v>1</v>
      </c>
      <c r="AM17" s="23"/>
      <c r="AN17" s="22"/>
      <c r="AO17" s="22"/>
      <c r="AP17" s="22">
        <v>1</v>
      </c>
      <c r="AQ17" s="23"/>
      <c r="AR17" s="23"/>
      <c r="AS17" s="23"/>
      <c r="AT17" s="23"/>
      <c r="AU17" s="23"/>
      <c r="AV17" s="22"/>
      <c r="AW17" s="22"/>
      <c r="AX17" s="22">
        <v>1</v>
      </c>
      <c r="AY17" s="22"/>
      <c r="AZ17" s="22">
        <v>1</v>
      </c>
      <c r="BA17" s="23"/>
      <c r="BB17" s="23"/>
      <c r="BC17" s="23"/>
      <c r="BD17" s="23"/>
      <c r="BE17" s="23"/>
      <c r="BF17" s="22"/>
      <c r="BG17" s="23"/>
    </row>
    <row r="18" spans="2:59" ht="23.1" customHeight="1" x14ac:dyDescent="0.25">
      <c r="B18" s="43">
        <v>10</v>
      </c>
      <c r="C18" s="17" t="s">
        <v>296</v>
      </c>
      <c r="D18" s="39">
        <v>1</v>
      </c>
      <c r="E18" s="39"/>
      <c r="F18" s="39"/>
      <c r="G18" s="30"/>
      <c r="H18" s="82" t="s">
        <v>342</v>
      </c>
      <c r="I18" s="22"/>
      <c r="J18" s="22">
        <v>1</v>
      </c>
      <c r="K18" s="39"/>
      <c r="L18" s="39"/>
      <c r="M18" s="39"/>
      <c r="N18" s="39"/>
      <c r="O18" s="22"/>
      <c r="P18" s="22"/>
      <c r="Q18" s="23"/>
      <c r="R18" s="23"/>
      <c r="S18" s="20">
        <v>43895</v>
      </c>
      <c r="T18" s="22">
        <v>1</v>
      </c>
      <c r="U18" s="22"/>
      <c r="V18" s="23"/>
      <c r="W18" s="23"/>
      <c r="X18" s="22">
        <v>1</v>
      </c>
      <c r="Y18" s="22">
        <v>1</v>
      </c>
      <c r="Z18" s="22"/>
      <c r="AA18" s="23"/>
      <c r="AB18" s="23"/>
      <c r="AC18" s="23"/>
      <c r="AD18" s="22"/>
      <c r="AE18" s="85"/>
      <c r="AF18" s="25" t="s">
        <v>286</v>
      </c>
      <c r="AG18" s="19">
        <v>43895</v>
      </c>
      <c r="AH18" s="19">
        <v>43895</v>
      </c>
      <c r="AI18" s="19">
        <v>43895</v>
      </c>
      <c r="AJ18" s="22"/>
      <c r="AK18" s="22">
        <v>1</v>
      </c>
      <c r="AL18" s="22">
        <v>1</v>
      </c>
      <c r="AM18" s="23"/>
      <c r="AN18" s="22"/>
      <c r="AO18" s="22">
        <v>1</v>
      </c>
      <c r="AP18" s="22"/>
      <c r="AQ18" s="23"/>
      <c r="AR18" s="23"/>
      <c r="AS18" s="23"/>
      <c r="AT18" s="23"/>
      <c r="AU18" s="23"/>
      <c r="AV18" s="22"/>
      <c r="AW18" s="22">
        <v>1</v>
      </c>
      <c r="AX18" s="22"/>
      <c r="AY18" s="22"/>
      <c r="AZ18" s="22"/>
      <c r="BA18" s="23"/>
      <c r="BB18" s="23"/>
      <c r="BC18" s="23"/>
      <c r="BD18" s="23"/>
      <c r="BE18" s="23"/>
      <c r="BF18" s="22"/>
      <c r="BG18" s="22">
        <v>1</v>
      </c>
    </row>
    <row r="19" spans="2:59" ht="23.1" customHeight="1" x14ac:dyDescent="0.25">
      <c r="B19" s="43">
        <v>11</v>
      </c>
      <c r="C19" s="17" t="s">
        <v>297</v>
      </c>
      <c r="D19" s="39">
        <v>1</v>
      </c>
      <c r="E19" s="39"/>
      <c r="F19" s="39"/>
      <c r="G19" s="30"/>
      <c r="H19" s="82" t="s">
        <v>343</v>
      </c>
      <c r="I19" s="22"/>
      <c r="J19" s="22">
        <v>7</v>
      </c>
      <c r="K19" s="39"/>
      <c r="L19" s="39"/>
      <c r="M19" s="39"/>
      <c r="N19" s="39"/>
      <c r="O19" s="22"/>
      <c r="P19" s="22"/>
      <c r="Q19" s="23"/>
      <c r="R19" s="23"/>
      <c r="S19" s="20">
        <v>43896</v>
      </c>
      <c r="T19" s="22">
        <v>1</v>
      </c>
      <c r="U19" s="22"/>
      <c r="V19" s="23"/>
      <c r="W19" s="23"/>
      <c r="X19" s="22">
        <v>1</v>
      </c>
      <c r="Y19" s="22">
        <v>1</v>
      </c>
      <c r="Z19" s="22"/>
      <c r="AA19" s="23"/>
      <c r="AB19" s="23"/>
      <c r="AC19" s="23"/>
      <c r="AD19" s="22"/>
      <c r="AE19" s="85"/>
      <c r="AF19" s="25" t="s">
        <v>188</v>
      </c>
      <c r="AG19" s="19">
        <v>43896</v>
      </c>
      <c r="AH19" s="19">
        <v>44012</v>
      </c>
      <c r="AI19" s="19">
        <v>44012</v>
      </c>
      <c r="AJ19" s="22">
        <v>1</v>
      </c>
      <c r="AK19" s="22"/>
      <c r="AL19" s="22">
        <v>1</v>
      </c>
      <c r="AM19" s="23"/>
      <c r="AN19" s="22"/>
      <c r="AO19" s="22">
        <v>1</v>
      </c>
      <c r="AP19" s="22"/>
      <c r="AQ19" s="23"/>
      <c r="AR19" s="23"/>
      <c r="AS19" s="23"/>
      <c r="AT19" s="23"/>
      <c r="AU19" s="23"/>
      <c r="AV19" s="22"/>
      <c r="AW19" s="22">
        <v>1</v>
      </c>
      <c r="AX19" s="22"/>
      <c r="AY19" s="22"/>
      <c r="AZ19" s="22">
        <v>1</v>
      </c>
      <c r="BA19" s="23"/>
      <c r="BB19" s="23"/>
      <c r="BC19" s="23"/>
      <c r="BD19" s="23"/>
      <c r="BE19" s="23"/>
      <c r="BF19" s="22"/>
      <c r="BG19" s="23"/>
    </row>
    <row r="20" spans="2:59" ht="23.1" customHeight="1" x14ac:dyDescent="0.25">
      <c r="B20" s="43">
        <v>12</v>
      </c>
      <c r="C20" s="17" t="s">
        <v>298</v>
      </c>
      <c r="D20" s="39"/>
      <c r="E20" s="39">
        <v>1</v>
      </c>
      <c r="F20" s="39"/>
      <c r="G20" s="30"/>
      <c r="H20" s="82" t="s">
        <v>344</v>
      </c>
      <c r="I20" s="22"/>
      <c r="J20" s="22">
        <v>1</v>
      </c>
      <c r="K20" s="39"/>
      <c r="L20" s="39"/>
      <c r="M20" s="39"/>
      <c r="N20" s="39"/>
      <c r="O20" s="22"/>
      <c r="P20" s="22"/>
      <c r="Q20" s="23"/>
      <c r="R20" s="23"/>
      <c r="S20" s="20">
        <v>43896</v>
      </c>
      <c r="T20" s="22">
        <v>1</v>
      </c>
      <c r="U20" s="22"/>
      <c r="V20" s="23"/>
      <c r="W20" s="23"/>
      <c r="X20" s="22">
        <v>1</v>
      </c>
      <c r="Y20" s="22">
        <v>1</v>
      </c>
      <c r="Z20" s="22"/>
      <c r="AA20" s="23"/>
      <c r="AB20" s="23"/>
      <c r="AC20" s="23"/>
      <c r="AD20" s="22"/>
      <c r="AE20" s="85"/>
      <c r="AF20" s="25" t="s">
        <v>188</v>
      </c>
      <c r="AG20" s="19">
        <v>43896</v>
      </c>
      <c r="AH20" s="19">
        <v>43896</v>
      </c>
      <c r="AI20" s="19">
        <v>43902</v>
      </c>
      <c r="AJ20" s="22"/>
      <c r="AK20" s="22">
        <v>1</v>
      </c>
      <c r="AL20" s="22">
        <v>1</v>
      </c>
      <c r="AM20" s="23"/>
      <c r="AN20" s="22"/>
      <c r="AO20" s="22">
        <v>1</v>
      </c>
      <c r="AP20" s="22"/>
      <c r="AQ20" s="23"/>
      <c r="AR20" s="23"/>
      <c r="AS20" s="23"/>
      <c r="AT20" s="23"/>
      <c r="AU20" s="23"/>
      <c r="AV20" s="22"/>
      <c r="AW20" s="22"/>
      <c r="AX20" s="22">
        <v>1</v>
      </c>
      <c r="AY20" s="22"/>
      <c r="AZ20" s="22">
        <v>1</v>
      </c>
      <c r="BA20" s="23"/>
      <c r="BB20" s="23"/>
      <c r="BC20" s="23"/>
      <c r="BD20" s="23"/>
      <c r="BE20" s="23"/>
      <c r="BF20" s="22"/>
      <c r="BG20" s="23"/>
    </row>
    <row r="21" spans="2:59" ht="23.1" customHeight="1" x14ac:dyDescent="0.25">
      <c r="B21" s="43">
        <v>13</v>
      </c>
      <c r="C21" s="17" t="s">
        <v>299</v>
      </c>
      <c r="D21" s="39">
        <v>1</v>
      </c>
      <c r="E21" s="39"/>
      <c r="F21" s="39"/>
      <c r="G21" s="30"/>
      <c r="H21" s="82" t="s">
        <v>345</v>
      </c>
      <c r="I21" s="22"/>
      <c r="J21" s="22">
        <v>0</v>
      </c>
      <c r="K21" s="39"/>
      <c r="L21" s="39"/>
      <c r="M21" s="39"/>
      <c r="N21" s="39"/>
      <c r="O21" s="22"/>
      <c r="P21" s="22"/>
      <c r="Q21" s="23"/>
      <c r="R21" s="23"/>
      <c r="S21" s="20">
        <v>43896</v>
      </c>
      <c r="T21" s="22">
        <v>1</v>
      </c>
      <c r="U21" s="22"/>
      <c r="V21" s="23"/>
      <c r="W21" s="23"/>
      <c r="X21" s="22">
        <v>1</v>
      </c>
      <c r="Y21" s="22"/>
      <c r="Z21" s="22"/>
      <c r="AA21" s="23"/>
      <c r="AB21" s="23"/>
      <c r="AC21" s="22">
        <v>1</v>
      </c>
      <c r="AD21" s="22"/>
      <c r="AE21" s="85" t="s">
        <v>379</v>
      </c>
      <c r="AF21" s="25" t="s">
        <v>383</v>
      </c>
      <c r="AG21" s="19">
        <v>43896</v>
      </c>
      <c r="AH21" s="19">
        <v>44007</v>
      </c>
      <c r="AI21" s="19">
        <v>44012</v>
      </c>
      <c r="AJ21" s="22"/>
      <c r="AK21" s="22">
        <v>1</v>
      </c>
      <c r="AL21" s="22"/>
      <c r="AM21" s="22">
        <v>1</v>
      </c>
      <c r="AN21" s="22"/>
      <c r="AO21" s="22"/>
      <c r="AP21" s="22"/>
      <c r="AQ21" s="23"/>
      <c r="AR21" s="22">
        <v>1</v>
      </c>
      <c r="AS21" s="23"/>
      <c r="AT21" s="23"/>
      <c r="AU21" s="23"/>
      <c r="AV21" s="22"/>
      <c r="AW21" s="22"/>
      <c r="AX21" s="22"/>
      <c r="AY21" s="22">
        <v>1</v>
      </c>
      <c r="AZ21" s="22"/>
      <c r="BA21" s="23"/>
      <c r="BB21" s="23"/>
      <c r="BC21" s="23"/>
      <c r="BD21" s="23"/>
      <c r="BE21" s="23"/>
      <c r="BF21" s="22">
        <v>1</v>
      </c>
      <c r="BG21" s="23"/>
    </row>
    <row r="22" spans="2:59" ht="23.1" customHeight="1" x14ac:dyDescent="0.25">
      <c r="B22" s="43">
        <v>14</v>
      </c>
      <c r="C22" s="17" t="s">
        <v>300</v>
      </c>
      <c r="D22" s="39"/>
      <c r="E22" s="39">
        <v>1</v>
      </c>
      <c r="F22" s="39"/>
      <c r="G22" s="30"/>
      <c r="H22" s="82" t="s">
        <v>346</v>
      </c>
      <c r="I22" s="22"/>
      <c r="J22" s="22">
        <v>5</v>
      </c>
      <c r="K22" s="39"/>
      <c r="L22" s="39"/>
      <c r="M22" s="39"/>
      <c r="N22" s="39"/>
      <c r="O22" s="22"/>
      <c r="P22" s="22"/>
      <c r="Q22" s="23"/>
      <c r="R22" s="23"/>
      <c r="S22" s="20">
        <v>43896</v>
      </c>
      <c r="T22" s="22">
        <v>1</v>
      </c>
      <c r="U22" s="22"/>
      <c r="V22" s="23"/>
      <c r="W22" s="23"/>
      <c r="X22" s="22">
        <v>1</v>
      </c>
      <c r="Y22" s="22">
        <v>1</v>
      </c>
      <c r="Z22" s="22"/>
      <c r="AA22" s="23"/>
      <c r="AB22" s="23"/>
      <c r="AC22" s="23"/>
      <c r="AD22" s="22"/>
      <c r="AE22" s="85"/>
      <c r="AF22" s="25" t="s">
        <v>188</v>
      </c>
      <c r="AG22" s="19">
        <v>43896</v>
      </c>
      <c r="AH22" s="19">
        <v>43900</v>
      </c>
      <c r="AI22" s="19">
        <v>43902</v>
      </c>
      <c r="AJ22" s="22">
        <v>1</v>
      </c>
      <c r="AK22" s="22"/>
      <c r="AL22" s="22">
        <v>1</v>
      </c>
      <c r="AM22" s="23"/>
      <c r="AN22" s="22">
        <v>1</v>
      </c>
      <c r="AO22" s="22"/>
      <c r="AP22" s="22"/>
      <c r="AQ22" s="23"/>
      <c r="AR22" s="23"/>
      <c r="AS22" s="23"/>
      <c r="AT22" s="23"/>
      <c r="AU22" s="23"/>
      <c r="AV22" s="22"/>
      <c r="AW22" s="22">
        <v>1</v>
      </c>
      <c r="AX22" s="22"/>
      <c r="AY22" s="22"/>
      <c r="AZ22" s="22">
        <v>1</v>
      </c>
      <c r="BA22" s="23"/>
      <c r="BB22" s="23"/>
      <c r="BC22" s="23"/>
      <c r="BD22" s="23"/>
      <c r="BE22" s="23"/>
      <c r="BF22" s="22"/>
      <c r="BG22" s="23"/>
    </row>
    <row r="23" spans="2:59" ht="23.1" customHeight="1" x14ac:dyDescent="0.25">
      <c r="B23" s="43">
        <v>15</v>
      </c>
      <c r="C23" s="17" t="s">
        <v>301</v>
      </c>
      <c r="D23" s="39"/>
      <c r="E23" s="39">
        <v>1</v>
      </c>
      <c r="F23" s="39"/>
      <c r="G23" s="30"/>
      <c r="H23" s="82" t="s">
        <v>347</v>
      </c>
      <c r="I23" s="22"/>
      <c r="J23" s="22">
        <v>4</v>
      </c>
      <c r="K23" s="39"/>
      <c r="L23" s="39"/>
      <c r="M23" s="39"/>
      <c r="N23" s="39"/>
      <c r="O23" s="22"/>
      <c r="P23" s="22"/>
      <c r="Q23" s="23"/>
      <c r="R23" s="23"/>
      <c r="S23" s="20">
        <v>43899</v>
      </c>
      <c r="T23" s="22">
        <v>1</v>
      </c>
      <c r="U23" s="22"/>
      <c r="V23" s="23"/>
      <c r="W23" s="23"/>
      <c r="X23" s="22">
        <v>1</v>
      </c>
      <c r="Y23" s="22">
        <v>1</v>
      </c>
      <c r="Z23" s="22"/>
      <c r="AA23" s="23"/>
      <c r="AB23" s="23"/>
      <c r="AC23" s="23"/>
      <c r="AD23" s="22"/>
      <c r="AE23" s="85"/>
      <c r="AF23" s="25" t="s">
        <v>188</v>
      </c>
      <c r="AG23" s="19">
        <v>43899</v>
      </c>
      <c r="AH23" s="19">
        <v>44025</v>
      </c>
      <c r="AI23" s="19">
        <v>44025</v>
      </c>
      <c r="AJ23" s="22">
        <v>1</v>
      </c>
      <c r="AK23" s="22"/>
      <c r="AL23" s="22">
        <v>1</v>
      </c>
      <c r="AM23" s="23"/>
      <c r="AN23" s="22"/>
      <c r="AO23" s="22">
        <v>1</v>
      </c>
      <c r="AP23" s="22"/>
      <c r="AQ23" s="23"/>
      <c r="AR23" s="23"/>
      <c r="AS23" s="23"/>
      <c r="AT23" s="23"/>
      <c r="AU23" s="23"/>
      <c r="AV23" s="22"/>
      <c r="AW23" s="22"/>
      <c r="AX23" s="22">
        <v>1</v>
      </c>
      <c r="AY23" s="22"/>
      <c r="AZ23" s="22">
        <v>1</v>
      </c>
      <c r="BA23" s="23"/>
      <c r="BB23" s="23"/>
      <c r="BC23" s="23"/>
      <c r="BD23" s="23"/>
      <c r="BE23" s="23"/>
      <c r="BF23" s="22"/>
      <c r="BG23" s="23"/>
    </row>
    <row r="24" spans="2:59" ht="23.1" customHeight="1" x14ac:dyDescent="0.25">
      <c r="B24" s="43">
        <v>16</v>
      </c>
      <c r="C24" s="17" t="s">
        <v>302</v>
      </c>
      <c r="D24" s="39"/>
      <c r="E24" s="39">
        <v>1</v>
      </c>
      <c r="F24" s="39"/>
      <c r="G24" s="30"/>
      <c r="H24" s="82" t="s">
        <v>348</v>
      </c>
      <c r="I24" s="22"/>
      <c r="J24" s="22">
        <v>1</v>
      </c>
      <c r="K24" s="39"/>
      <c r="L24" s="39"/>
      <c r="M24" s="39"/>
      <c r="N24" s="39"/>
      <c r="O24" s="22"/>
      <c r="P24" s="22"/>
      <c r="Q24" s="23"/>
      <c r="R24" s="23"/>
      <c r="S24" s="20">
        <v>43899</v>
      </c>
      <c r="T24" s="22">
        <v>1</v>
      </c>
      <c r="U24" s="22"/>
      <c r="V24" s="23"/>
      <c r="W24" s="23"/>
      <c r="X24" s="22">
        <v>1</v>
      </c>
      <c r="Y24" s="22">
        <v>1</v>
      </c>
      <c r="Z24" s="22"/>
      <c r="AA24" s="23"/>
      <c r="AB24" s="23"/>
      <c r="AC24" s="23"/>
      <c r="AD24" s="22"/>
      <c r="AE24" s="85"/>
      <c r="AF24" s="25" t="s">
        <v>384</v>
      </c>
      <c r="AG24" s="19">
        <v>43899</v>
      </c>
      <c r="AH24" s="19">
        <v>43900</v>
      </c>
      <c r="AI24" s="19">
        <v>43902</v>
      </c>
      <c r="AJ24" s="22"/>
      <c r="AK24" s="22">
        <v>1</v>
      </c>
      <c r="AL24" s="22">
        <v>1</v>
      </c>
      <c r="AM24" s="23"/>
      <c r="AN24" s="22"/>
      <c r="AO24" s="22">
        <v>1</v>
      </c>
      <c r="AP24" s="22"/>
      <c r="AQ24" s="23"/>
      <c r="AR24" s="23"/>
      <c r="AS24" s="23"/>
      <c r="AT24" s="23"/>
      <c r="AU24" s="23"/>
      <c r="AV24" s="22"/>
      <c r="AW24" s="22">
        <v>1</v>
      </c>
      <c r="AX24" s="22"/>
      <c r="AY24" s="22"/>
      <c r="AZ24" s="22">
        <v>1</v>
      </c>
      <c r="BA24" s="23"/>
      <c r="BB24" s="23"/>
      <c r="BC24" s="23"/>
      <c r="BD24" s="23"/>
      <c r="BE24" s="23"/>
      <c r="BF24" s="22"/>
      <c r="BG24" s="23"/>
    </row>
    <row r="25" spans="2:59" ht="23.1" customHeight="1" x14ac:dyDescent="0.25">
      <c r="B25" s="43">
        <v>17</v>
      </c>
      <c r="C25" s="17" t="s">
        <v>303</v>
      </c>
      <c r="D25" s="39"/>
      <c r="E25" s="39">
        <v>1</v>
      </c>
      <c r="F25" s="39"/>
      <c r="G25" s="30"/>
      <c r="H25" s="82" t="s">
        <v>349</v>
      </c>
      <c r="I25" s="22"/>
      <c r="J25" s="22">
        <v>5</v>
      </c>
      <c r="K25" s="39"/>
      <c r="L25" s="39"/>
      <c r="M25" s="39"/>
      <c r="N25" s="39"/>
      <c r="O25" s="22"/>
      <c r="P25" s="22"/>
      <c r="Q25" s="23"/>
      <c r="R25" s="23"/>
      <c r="S25" s="20">
        <v>43899</v>
      </c>
      <c r="T25" s="22">
        <v>1</v>
      </c>
      <c r="U25" s="22"/>
      <c r="V25" s="23"/>
      <c r="W25" s="23"/>
      <c r="X25" s="22">
        <v>1</v>
      </c>
      <c r="Y25" s="22">
        <v>1</v>
      </c>
      <c r="Z25" s="22"/>
      <c r="AA25" s="23"/>
      <c r="AB25" s="23"/>
      <c r="AC25" s="23"/>
      <c r="AD25" s="22"/>
      <c r="AE25" s="85"/>
      <c r="AF25" s="25" t="s">
        <v>188</v>
      </c>
      <c r="AG25" s="19">
        <v>43899</v>
      </c>
      <c r="AH25" s="19">
        <v>43900</v>
      </c>
      <c r="AI25" s="19">
        <v>43902</v>
      </c>
      <c r="AJ25" s="22"/>
      <c r="AK25" s="22">
        <v>1</v>
      </c>
      <c r="AL25" s="22">
        <v>1</v>
      </c>
      <c r="AM25" s="23"/>
      <c r="AN25" s="22"/>
      <c r="AO25" s="22"/>
      <c r="AP25" s="22">
        <v>1</v>
      </c>
      <c r="AQ25" s="23"/>
      <c r="AR25" s="23"/>
      <c r="AS25" s="23"/>
      <c r="AT25" s="23"/>
      <c r="AU25" s="23"/>
      <c r="AV25" s="22"/>
      <c r="AW25" s="22"/>
      <c r="AX25" s="22">
        <v>1</v>
      </c>
      <c r="AY25" s="22"/>
      <c r="AZ25" s="22">
        <v>1</v>
      </c>
      <c r="BA25" s="23"/>
      <c r="BB25" s="23"/>
      <c r="BC25" s="23"/>
      <c r="BD25" s="23"/>
      <c r="BE25" s="23"/>
      <c r="BF25" s="22"/>
      <c r="BG25" s="23"/>
    </row>
    <row r="26" spans="2:59" ht="23.1" customHeight="1" x14ac:dyDescent="0.25">
      <c r="B26" s="43">
        <v>18</v>
      </c>
      <c r="C26" s="17" t="s">
        <v>304</v>
      </c>
      <c r="D26" s="39"/>
      <c r="E26" s="39">
        <v>1</v>
      </c>
      <c r="F26" s="39"/>
      <c r="G26" s="30"/>
      <c r="H26" s="82" t="s">
        <v>350</v>
      </c>
      <c r="I26" s="22"/>
      <c r="J26" s="22">
        <v>1</v>
      </c>
      <c r="K26" s="39"/>
      <c r="L26" s="39"/>
      <c r="M26" s="39"/>
      <c r="N26" s="39"/>
      <c r="O26" s="22"/>
      <c r="P26" s="22"/>
      <c r="Q26" s="23"/>
      <c r="R26" s="23"/>
      <c r="S26" s="20">
        <v>43899</v>
      </c>
      <c r="T26" s="22">
        <v>1</v>
      </c>
      <c r="U26" s="22"/>
      <c r="V26" s="23"/>
      <c r="W26" s="23"/>
      <c r="X26" s="22">
        <v>1</v>
      </c>
      <c r="Y26" s="22">
        <v>1</v>
      </c>
      <c r="Z26" s="22"/>
      <c r="AA26" s="23"/>
      <c r="AB26" s="23"/>
      <c r="AC26" s="23"/>
      <c r="AD26" s="22"/>
      <c r="AE26" s="85"/>
      <c r="AF26" s="25" t="s">
        <v>385</v>
      </c>
      <c r="AG26" s="19">
        <v>43900</v>
      </c>
      <c r="AH26" s="19">
        <v>43907</v>
      </c>
      <c r="AI26" s="19">
        <v>44001</v>
      </c>
      <c r="AJ26" s="22">
        <v>1</v>
      </c>
      <c r="AK26" s="22"/>
      <c r="AL26" s="22">
        <v>1</v>
      </c>
      <c r="AM26" s="23"/>
      <c r="AN26" s="22"/>
      <c r="AO26" s="22"/>
      <c r="AP26" s="22">
        <v>1</v>
      </c>
      <c r="AQ26" s="23"/>
      <c r="AR26" s="23"/>
      <c r="AS26" s="23"/>
      <c r="AT26" s="23"/>
      <c r="AU26" s="23"/>
      <c r="AV26" s="22"/>
      <c r="AW26" s="22"/>
      <c r="AX26" s="22">
        <v>1</v>
      </c>
      <c r="AY26" s="22"/>
      <c r="AZ26" s="22">
        <v>1</v>
      </c>
      <c r="BA26" s="23"/>
      <c r="BB26" s="23"/>
      <c r="BC26" s="23"/>
      <c r="BD26" s="23"/>
      <c r="BE26" s="23"/>
      <c r="BF26" s="22"/>
      <c r="BG26" s="23"/>
    </row>
    <row r="27" spans="2:59" ht="23.1" customHeight="1" x14ac:dyDescent="0.25">
      <c r="B27" s="43">
        <v>19</v>
      </c>
      <c r="C27" s="17" t="s">
        <v>305</v>
      </c>
      <c r="D27" s="39"/>
      <c r="E27" s="39">
        <v>1</v>
      </c>
      <c r="F27" s="39"/>
      <c r="G27" s="30"/>
      <c r="H27" s="82" t="s">
        <v>351</v>
      </c>
      <c r="I27" s="22"/>
      <c r="J27" s="22">
        <v>1</v>
      </c>
      <c r="K27" s="39"/>
      <c r="L27" s="39"/>
      <c r="M27" s="39"/>
      <c r="N27" s="39"/>
      <c r="O27" s="22"/>
      <c r="P27" s="22"/>
      <c r="Q27" s="23"/>
      <c r="R27" s="23"/>
      <c r="S27" s="20">
        <v>43899</v>
      </c>
      <c r="T27" s="22">
        <v>1</v>
      </c>
      <c r="U27" s="22"/>
      <c r="V27" s="23"/>
      <c r="W27" s="23"/>
      <c r="X27" s="22">
        <v>1</v>
      </c>
      <c r="Y27" s="22">
        <v>1</v>
      </c>
      <c r="Z27" s="22"/>
      <c r="AA27" s="23"/>
      <c r="AB27" s="23"/>
      <c r="AC27" s="23"/>
      <c r="AD27" s="22"/>
      <c r="AE27" s="85"/>
      <c r="AF27" s="25" t="s">
        <v>188</v>
      </c>
      <c r="AG27" s="19">
        <v>43900</v>
      </c>
      <c r="AH27" s="19">
        <v>44000</v>
      </c>
      <c r="AI27" s="19">
        <v>44014</v>
      </c>
      <c r="AJ27" s="22"/>
      <c r="AK27" s="22">
        <v>1</v>
      </c>
      <c r="AL27" s="22">
        <v>1</v>
      </c>
      <c r="AM27" s="23"/>
      <c r="AN27" s="22"/>
      <c r="AO27" s="22"/>
      <c r="AP27" s="22">
        <v>1</v>
      </c>
      <c r="AQ27" s="23"/>
      <c r="AR27" s="23"/>
      <c r="AS27" s="23"/>
      <c r="AT27" s="23"/>
      <c r="AU27" s="23"/>
      <c r="AV27" s="22"/>
      <c r="AW27" s="22"/>
      <c r="AX27" s="22">
        <v>1</v>
      </c>
      <c r="AY27" s="22"/>
      <c r="AZ27" s="22">
        <v>1</v>
      </c>
      <c r="BA27" s="23"/>
      <c r="BB27" s="23"/>
      <c r="BC27" s="23"/>
      <c r="BD27" s="23"/>
      <c r="BE27" s="23"/>
      <c r="BF27" s="22"/>
      <c r="BG27" s="23"/>
    </row>
    <row r="28" spans="2:59" ht="23.1" customHeight="1" x14ac:dyDescent="0.25">
      <c r="B28" s="43">
        <v>20</v>
      </c>
      <c r="C28" s="17" t="s">
        <v>306</v>
      </c>
      <c r="D28" s="39"/>
      <c r="E28" s="39">
        <v>1</v>
      </c>
      <c r="F28" s="39"/>
      <c r="G28" s="30"/>
      <c r="H28" s="82" t="s">
        <v>352</v>
      </c>
      <c r="I28" s="22"/>
      <c r="J28" s="22">
        <v>2</v>
      </c>
      <c r="K28" s="39"/>
      <c r="L28" s="39"/>
      <c r="M28" s="39"/>
      <c r="N28" s="39"/>
      <c r="O28" s="22"/>
      <c r="P28" s="22"/>
      <c r="Q28" s="23"/>
      <c r="R28" s="23"/>
      <c r="S28" s="20">
        <v>43900</v>
      </c>
      <c r="T28" s="22">
        <v>1</v>
      </c>
      <c r="U28" s="22"/>
      <c r="V28" s="23"/>
      <c r="W28" s="23"/>
      <c r="X28" s="22">
        <v>1</v>
      </c>
      <c r="Y28" s="22">
        <v>1</v>
      </c>
      <c r="Z28" s="22"/>
      <c r="AA28" s="23"/>
      <c r="AB28" s="23"/>
      <c r="AC28" s="23"/>
      <c r="AD28" s="22"/>
      <c r="AE28" s="85"/>
      <c r="AF28" s="25" t="s">
        <v>188</v>
      </c>
      <c r="AG28" s="19">
        <v>43900</v>
      </c>
      <c r="AH28" s="19">
        <v>43900</v>
      </c>
      <c r="AI28" s="19">
        <v>44014</v>
      </c>
      <c r="AJ28" s="22">
        <v>1</v>
      </c>
      <c r="AK28" s="22"/>
      <c r="AL28" s="22">
        <v>1</v>
      </c>
      <c r="AM28" s="23"/>
      <c r="AN28" s="22"/>
      <c r="AO28" s="22">
        <v>1</v>
      </c>
      <c r="AP28" s="22"/>
      <c r="AQ28" s="23"/>
      <c r="AR28" s="23"/>
      <c r="AS28" s="23"/>
      <c r="AT28" s="23"/>
      <c r="AU28" s="23"/>
      <c r="AV28" s="22"/>
      <c r="AW28" s="22"/>
      <c r="AX28" s="22">
        <v>1</v>
      </c>
      <c r="AY28" s="22"/>
      <c r="AZ28" s="22">
        <v>1</v>
      </c>
      <c r="BA28" s="23"/>
      <c r="BB28" s="23"/>
      <c r="BC28" s="23"/>
      <c r="BD28" s="23"/>
      <c r="BE28" s="23"/>
      <c r="BF28" s="22"/>
      <c r="BG28" s="23"/>
    </row>
    <row r="29" spans="2:59" ht="23.1" customHeight="1" x14ac:dyDescent="0.25">
      <c r="B29" s="43">
        <v>21</v>
      </c>
      <c r="C29" s="17" t="s">
        <v>307</v>
      </c>
      <c r="D29" s="39"/>
      <c r="E29" s="39">
        <v>1</v>
      </c>
      <c r="F29" s="39"/>
      <c r="G29" s="30"/>
      <c r="H29" s="82" t="s">
        <v>353</v>
      </c>
      <c r="I29" s="22"/>
      <c r="J29" s="22">
        <v>3</v>
      </c>
      <c r="K29" s="39"/>
      <c r="L29" s="39"/>
      <c r="M29" s="39"/>
      <c r="N29" s="39"/>
      <c r="O29" s="22"/>
      <c r="P29" s="22"/>
      <c r="Q29" s="23"/>
      <c r="R29" s="23"/>
      <c r="S29" s="20">
        <v>43900</v>
      </c>
      <c r="T29" s="22">
        <v>1</v>
      </c>
      <c r="U29" s="22"/>
      <c r="V29" s="23"/>
      <c r="W29" s="23"/>
      <c r="X29" s="22">
        <v>1</v>
      </c>
      <c r="Y29" s="22">
        <v>1</v>
      </c>
      <c r="Z29" s="22"/>
      <c r="AA29" s="23"/>
      <c r="AB29" s="23"/>
      <c r="AC29" s="23"/>
      <c r="AD29" s="22"/>
      <c r="AE29" s="85"/>
      <c r="AF29" s="25" t="s">
        <v>188</v>
      </c>
      <c r="AG29" s="19">
        <v>43900</v>
      </c>
      <c r="AH29" s="19">
        <v>43900</v>
      </c>
      <c r="AI29" s="19">
        <v>43900</v>
      </c>
      <c r="AJ29" s="22"/>
      <c r="AK29" s="22">
        <v>1</v>
      </c>
      <c r="AL29" s="22">
        <v>1</v>
      </c>
      <c r="AM29" s="23"/>
      <c r="AN29" s="22"/>
      <c r="AO29" s="22">
        <v>1</v>
      </c>
      <c r="AP29" s="22"/>
      <c r="AQ29" s="23"/>
      <c r="AR29" s="23"/>
      <c r="AS29" s="23"/>
      <c r="AT29" s="23"/>
      <c r="AU29" s="23"/>
      <c r="AV29" s="22"/>
      <c r="AW29" s="22">
        <v>1</v>
      </c>
      <c r="AX29" s="22"/>
      <c r="AY29" s="22"/>
      <c r="AZ29" s="22">
        <v>1</v>
      </c>
      <c r="BA29" s="23"/>
      <c r="BB29" s="23"/>
      <c r="BC29" s="23"/>
      <c r="BD29" s="23"/>
      <c r="BE29" s="23"/>
      <c r="BF29" s="22"/>
      <c r="BG29" s="23"/>
    </row>
    <row r="30" spans="2:59" ht="23.1" customHeight="1" x14ac:dyDescent="0.25">
      <c r="B30" s="43">
        <v>22</v>
      </c>
      <c r="C30" s="17" t="s">
        <v>308</v>
      </c>
      <c r="D30" s="39"/>
      <c r="E30" s="39">
        <v>1</v>
      </c>
      <c r="F30" s="39"/>
      <c r="G30" s="30"/>
      <c r="H30" s="82" t="s">
        <v>354</v>
      </c>
      <c r="I30" s="22"/>
      <c r="J30" s="22">
        <v>1</v>
      </c>
      <c r="K30" s="39"/>
      <c r="L30" s="39"/>
      <c r="M30" s="39"/>
      <c r="N30" s="39"/>
      <c r="O30" s="22"/>
      <c r="P30" s="22"/>
      <c r="Q30" s="23"/>
      <c r="R30" s="23"/>
      <c r="S30" s="20">
        <v>43900</v>
      </c>
      <c r="T30" s="22">
        <v>1</v>
      </c>
      <c r="U30" s="22"/>
      <c r="V30" s="23"/>
      <c r="W30" s="23"/>
      <c r="X30" s="22">
        <v>1</v>
      </c>
      <c r="Y30" s="22">
        <v>1</v>
      </c>
      <c r="Z30" s="22"/>
      <c r="AA30" s="23"/>
      <c r="AB30" s="23"/>
      <c r="AC30" s="23"/>
      <c r="AD30" s="22"/>
      <c r="AE30" s="85"/>
      <c r="AF30" s="25" t="s">
        <v>188</v>
      </c>
      <c r="AG30" s="19">
        <v>43900</v>
      </c>
      <c r="AH30" s="19">
        <v>43900</v>
      </c>
      <c r="AI30" s="19">
        <v>43900</v>
      </c>
      <c r="AJ30" s="22"/>
      <c r="AK30" s="22">
        <v>1</v>
      </c>
      <c r="AL30" s="22">
        <v>1</v>
      </c>
      <c r="AM30" s="23"/>
      <c r="AN30" s="22"/>
      <c r="AO30" s="22">
        <v>1</v>
      </c>
      <c r="AP30" s="22"/>
      <c r="AQ30" s="23"/>
      <c r="AR30" s="23"/>
      <c r="AS30" s="23"/>
      <c r="AT30" s="23"/>
      <c r="AU30" s="23"/>
      <c r="AV30" s="22"/>
      <c r="AW30" s="22">
        <v>1</v>
      </c>
      <c r="AX30" s="22"/>
      <c r="AY30" s="22"/>
      <c r="AZ30" s="22">
        <v>1</v>
      </c>
      <c r="BA30" s="23"/>
      <c r="BB30" s="23"/>
      <c r="BC30" s="23"/>
      <c r="BD30" s="23"/>
      <c r="BE30" s="23"/>
      <c r="BF30" s="22"/>
      <c r="BG30" s="23"/>
    </row>
    <row r="31" spans="2:59" ht="23.1" customHeight="1" x14ac:dyDescent="0.25">
      <c r="B31" s="43">
        <v>23</v>
      </c>
      <c r="C31" s="17" t="s">
        <v>309</v>
      </c>
      <c r="D31" s="39"/>
      <c r="E31" s="39">
        <v>1</v>
      </c>
      <c r="F31" s="39"/>
      <c r="G31" s="30"/>
      <c r="H31" s="82" t="s">
        <v>355</v>
      </c>
      <c r="I31" s="22"/>
      <c r="J31" s="22">
        <v>1</v>
      </c>
      <c r="K31" s="39"/>
      <c r="L31" s="39"/>
      <c r="M31" s="39"/>
      <c r="N31" s="39"/>
      <c r="O31" s="22"/>
      <c r="P31" s="22"/>
      <c r="Q31" s="23"/>
      <c r="R31" s="23"/>
      <c r="S31" s="20">
        <v>43900</v>
      </c>
      <c r="T31" s="22">
        <v>1</v>
      </c>
      <c r="U31" s="22"/>
      <c r="V31" s="23"/>
      <c r="W31" s="23"/>
      <c r="X31" s="22">
        <v>1</v>
      </c>
      <c r="Y31" s="22">
        <v>1</v>
      </c>
      <c r="Z31" s="22"/>
      <c r="AA31" s="23"/>
      <c r="AB31" s="23"/>
      <c r="AC31" s="23"/>
      <c r="AD31" s="22"/>
      <c r="AE31" s="85"/>
      <c r="AF31" s="25" t="s">
        <v>188</v>
      </c>
      <c r="AG31" s="19">
        <v>43900</v>
      </c>
      <c r="AH31" s="19">
        <v>43900</v>
      </c>
      <c r="AI31" s="19">
        <v>43900</v>
      </c>
      <c r="AJ31" s="22">
        <v>1</v>
      </c>
      <c r="AK31" s="22"/>
      <c r="AL31" s="22">
        <v>1</v>
      </c>
      <c r="AM31" s="23"/>
      <c r="AN31" s="22"/>
      <c r="AO31" s="22">
        <v>1</v>
      </c>
      <c r="AP31" s="22"/>
      <c r="AQ31" s="23"/>
      <c r="AR31" s="23"/>
      <c r="AS31" s="23"/>
      <c r="AT31" s="23"/>
      <c r="AU31" s="23"/>
      <c r="AV31" s="22"/>
      <c r="AW31" s="22">
        <v>1</v>
      </c>
      <c r="AX31" s="22"/>
      <c r="AY31" s="22"/>
      <c r="AZ31" s="22">
        <v>1</v>
      </c>
      <c r="BA31" s="23"/>
      <c r="BB31" s="23"/>
      <c r="BC31" s="23"/>
      <c r="BD31" s="23"/>
      <c r="BE31" s="23"/>
      <c r="BF31" s="22"/>
      <c r="BG31" s="23"/>
    </row>
    <row r="32" spans="2:59" ht="23.1" customHeight="1" x14ac:dyDescent="0.25">
      <c r="B32" s="43">
        <v>24</v>
      </c>
      <c r="C32" s="17" t="s">
        <v>310</v>
      </c>
      <c r="D32" s="39"/>
      <c r="E32" s="39">
        <v>1</v>
      </c>
      <c r="F32" s="39"/>
      <c r="G32" s="30"/>
      <c r="H32" s="82" t="s">
        <v>355</v>
      </c>
      <c r="I32" s="22"/>
      <c r="J32" s="22">
        <v>1</v>
      </c>
      <c r="K32" s="39"/>
      <c r="L32" s="39"/>
      <c r="M32" s="39"/>
      <c r="N32" s="39"/>
      <c r="O32" s="22"/>
      <c r="P32" s="22"/>
      <c r="Q32" s="23"/>
      <c r="R32" s="23"/>
      <c r="S32" s="20">
        <v>43900</v>
      </c>
      <c r="T32" s="22">
        <v>1</v>
      </c>
      <c r="U32" s="22"/>
      <c r="V32" s="23"/>
      <c r="W32" s="23"/>
      <c r="X32" s="22">
        <v>1</v>
      </c>
      <c r="Y32" s="22">
        <v>1</v>
      </c>
      <c r="Z32" s="22"/>
      <c r="AA32" s="23"/>
      <c r="AB32" s="23"/>
      <c r="AC32" s="23"/>
      <c r="AD32" s="22"/>
      <c r="AE32" s="85"/>
      <c r="AF32" s="25" t="s">
        <v>188</v>
      </c>
      <c r="AG32" s="19">
        <v>43900</v>
      </c>
      <c r="AH32" s="19">
        <v>43900</v>
      </c>
      <c r="AI32" s="19">
        <v>43900</v>
      </c>
      <c r="AJ32" s="22">
        <v>1</v>
      </c>
      <c r="AK32" s="22"/>
      <c r="AL32" s="22">
        <v>1</v>
      </c>
      <c r="AM32" s="23"/>
      <c r="AN32" s="22"/>
      <c r="AO32" s="22">
        <v>1</v>
      </c>
      <c r="AP32" s="22"/>
      <c r="AQ32" s="23"/>
      <c r="AR32" s="23"/>
      <c r="AS32" s="23"/>
      <c r="AT32" s="23"/>
      <c r="AU32" s="23"/>
      <c r="AV32" s="22"/>
      <c r="AW32" s="22">
        <v>1</v>
      </c>
      <c r="AX32" s="22"/>
      <c r="AY32" s="22"/>
      <c r="AZ32" s="22">
        <v>1</v>
      </c>
      <c r="BA32" s="23"/>
      <c r="BB32" s="23"/>
      <c r="BC32" s="23"/>
      <c r="BD32" s="23"/>
      <c r="BE32" s="23"/>
      <c r="BF32" s="22"/>
      <c r="BG32" s="23"/>
    </row>
    <row r="33" spans="2:59" ht="23.1" customHeight="1" x14ac:dyDescent="0.25">
      <c r="B33" s="43">
        <v>25</v>
      </c>
      <c r="C33" s="17" t="s">
        <v>311</v>
      </c>
      <c r="D33" s="39"/>
      <c r="E33" s="39">
        <v>1</v>
      </c>
      <c r="F33" s="39"/>
      <c r="G33" s="30"/>
      <c r="H33" s="82" t="s">
        <v>356</v>
      </c>
      <c r="I33" s="22"/>
      <c r="J33" s="22">
        <v>5</v>
      </c>
      <c r="K33" s="39"/>
      <c r="L33" s="39"/>
      <c r="M33" s="39"/>
      <c r="N33" s="39"/>
      <c r="O33" s="22"/>
      <c r="P33" s="22"/>
      <c r="Q33" s="23"/>
      <c r="R33" s="23"/>
      <c r="S33" s="20">
        <v>43900</v>
      </c>
      <c r="T33" s="22">
        <v>1</v>
      </c>
      <c r="U33" s="22"/>
      <c r="V33" s="23"/>
      <c r="W33" s="23"/>
      <c r="X33" s="22">
        <v>1</v>
      </c>
      <c r="Y33" s="22">
        <v>1</v>
      </c>
      <c r="Z33" s="22"/>
      <c r="AA33" s="23"/>
      <c r="AB33" s="23"/>
      <c r="AC33" s="23"/>
      <c r="AD33" s="22"/>
      <c r="AE33" s="85"/>
      <c r="AF33" s="25" t="s">
        <v>188</v>
      </c>
      <c r="AG33" s="19">
        <v>43900</v>
      </c>
      <c r="AH33" s="19">
        <v>43900</v>
      </c>
      <c r="AI33" s="19">
        <v>43900</v>
      </c>
      <c r="AJ33" s="22"/>
      <c r="AK33" s="22">
        <v>1</v>
      </c>
      <c r="AL33" s="22">
        <v>1</v>
      </c>
      <c r="AM33" s="23"/>
      <c r="AN33" s="22"/>
      <c r="AO33" s="22">
        <v>1</v>
      </c>
      <c r="AP33" s="22"/>
      <c r="AQ33" s="23"/>
      <c r="AR33" s="23"/>
      <c r="AS33" s="23"/>
      <c r="AT33" s="23"/>
      <c r="AU33" s="23"/>
      <c r="AV33" s="22"/>
      <c r="AW33" s="22"/>
      <c r="AX33" s="22"/>
      <c r="AY33" s="22">
        <v>1</v>
      </c>
      <c r="AZ33" s="22">
        <v>1</v>
      </c>
      <c r="BA33" s="23"/>
      <c r="BB33" s="23"/>
      <c r="BC33" s="23"/>
      <c r="BD33" s="23"/>
      <c r="BE33" s="23"/>
      <c r="BF33" s="22"/>
      <c r="BG33" s="23"/>
    </row>
    <row r="34" spans="2:59" ht="23.1" customHeight="1" x14ac:dyDescent="0.25">
      <c r="B34" s="43">
        <v>26</v>
      </c>
      <c r="C34" s="17" t="s">
        <v>312</v>
      </c>
      <c r="D34" s="83"/>
      <c r="E34" s="83">
        <v>1</v>
      </c>
      <c r="F34" s="83"/>
      <c r="G34" s="30"/>
      <c r="H34" s="84" t="s">
        <v>357</v>
      </c>
      <c r="I34" s="22"/>
      <c r="J34" s="22">
        <v>1</v>
      </c>
      <c r="K34" s="83"/>
      <c r="L34" s="83"/>
      <c r="M34" s="83"/>
      <c r="N34" s="83"/>
      <c r="O34" s="22"/>
      <c r="P34" s="22"/>
      <c r="Q34" s="23"/>
      <c r="R34" s="23"/>
      <c r="S34" s="21">
        <v>43901</v>
      </c>
      <c r="T34" s="22">
        <v>1</v>
      </c>
      <c r="U34" s="22"/>
      <c r="V34" s="23"/>
      <c r="W34" s="23"/>
      <c r="X34" s="22">
        <v>1</v>
      </c>
      <c r="Y34" s="22">
        <v>1</v>
      </c>
      <c r="Z34" s="22"/>
      <c r="AA34" s="23"/>
      <c r="AB34" s="23"/>
      <c r="AC34" s="23"/>
      <c r="AD34" s="22"/>
      <c r="AE34" s="85"/>
      <c r="AF34" s="25" t="s">
        <v>386</v>
      </c>
      <c r="AG34" s="19">
        <v>43901</v>
      </c>
      <c r="AH34" s="19">
        <v>44015</v>
      </c>
      <c r="AI34" s="19">
        <v>44015</v>
      </c>
      <c r="AJ34" s="22">
        <v>1</v>
      </c>
      <c r="AK34" s="22"/>
      <c r="AL34" s="22">
        <v>1</v>
      </c>
      <c r="AM34" s="23"/>
      <c r="AN34" s="22"/>
      <c r="AO34" s="22">
        <v>1</v>
      </c>
      <c r="AP34" s="22"/>
      <c r="AQ34" s="23"/>
      <c r="AR34" s="23"/>
      <c r="AS34" s="23"/>
      <c r="AT34" s="23"/>
      <c r="AU34" s="23"/>
      <c r="AV34" s="22"/>
      <c r="AW34" s="22">
        <v>1</v>
      </c>
      <c r="AX34" s="22"/>
      <c r="AY34" s="22"/>
      <c r="AZ34" s="22">
        <v>1</v>
      </c>
      <c r="BA34" s="23"/>
      <c r="BB34" s="23"/>
      <c r="BC34" s="23"/>
      <c r="BD34" s="23"/>
      <c r="BE34" s="23"/>
      <c r="BF34" s="22"/>
      <c r="BG34" s="23"/>
    </row>
    <row r="35" spans="2:59" ht="23.1" customHeight="1" x14ac:dyDescent="0.25">
      <c r="B35" s="43">
        <v>27</v>
      </c>
      <c r="C35" s="17" t="s">
        <v>313</v>
      </c>
      <c r="D35" s="39">
        <v>1</v>
      </c>
      <c r="E35" s="39"/>
      <c r="F35" s="39"/>
      <c r="G35" s="30"/>
      <c r="H35" s="82" t="s">
        <v>358</v>
      </c>
      <c r="I35" s="22"/>
      <c r="J35" s="22">
        <v>3</v>
      </c>
      <c r="K35" s="39"/>
      <c r="L35" s="39"/>
      <c r="M35" s="39"/>
      <c r="N35" s="39"/>
      <c r="O35" s="22"/>
      <c r="P35" s="22"/>
      <c r="Q35" s="23"/>
      <c r="R35" s="23"/>
      <c r="S35" s="20">
        <v>43901</v>
      </c>
      <c r="T35" s="22">
        <v>1</v>
      </c>
      <c r="U35" s="22"/>
      <c r="V35" s="23"/>
      <c r="W35" s="23"/>
      <c r="X35" s="22">
        <v>1</v>
      </c>
      <c r="Y35" s="22">
        <v>1</v>
      </c>
      <c r="Z35" s="22"/>
      <c r="AA35" s="23"/>
      <c r="AB35" s="23"/>
      <c r="AC35" s="23"/>
      <c r="AD35" s="22"/>
      <c r="AE35" s="85"/>
      <c r="AF35" s="25" t="s">
        <v>188</v>
      </c>
      <c r="AG35" s="19">
        <v>43902</v>
      </c>
      <c r="AH35" s="19">
        <v>43910</v>
      </c>
      <c r="AI35" s="19">
        <v>44022</v>
      </c>
      <c r="AJ35" s="22"/>
      <c r="AK35" s="22">
        <v>1</v>
      </c>
      <c r="AL35" s="22">
        <v>1</v>
      </c>
      <c r="AM35" s="23"/>
      <c r="AN35" s="22"/>
      <c r="AO35" s="22">
        <v>1</v>
      </c>
      <c r="AP35" s="22"/>
      <c r="AQ35" s="23"/>
      <c r="AR35" s="23"/>
      <c r="AS35" s="23"/>
      <c r="AT35" s="23"/>
      <c r="AU35" s="23"/>
      <c r="AV35" s="22"/>
      <c r="AW35" s="22">
        <v>1</v>
      </c>
      <c r="AX35" s="22"/>
      <c r="AY35" s="22"/>
      <c r="AZ35" s="22">
        <v>1</v>
      </c>
      <c r="BA35" s="23"/>
      <c r="BB35" s="23"/>
      <c r="BC35" s="23"/>
      <c r="BD35" s="23"/>
      <c r="BE35" s="23"/>
      <c r="BF35" s="22"/>
      <c r="BG35" s="23"/>
    </row>
    <row r="36" spans="2:59" ht="23.1" customHeight="1" x14ac:dyDescent="0.25">
      <c r="B36" s="43">
        <v>28</v>
      </c>
      <c r="C36" s="17" t="s">
        <v>314</v>
      </c>
      <c r="D36" s="39"/>
      <c r="E36" s="39">
        <v>1</v>
      </c>
      <c r="F36" s="39"/>
      <c r="G36" s="30"/>
      <c r="H36" s="82" t="s">
        <v>359</v>
      </c>
      <c r="I36" s="22"/>
      <c r="J36" s="22">
        <v>2</v>
      </c>
      <c r="K36" s="39"/>
      <c r="L36" s="39"/>
      <c r="M36" s="39"/>
      <c r="N36" s="39"/>
      <c r="O36" s="22"/>
      <c r="P36" s="22"/>
      <c r="Q36" s="23"/>
      <c r="R36" s="23"/>
      <c r="S36" s="20">
        <v>43901</v>
      </c>
      <c r="T36" s="22">
        <v>1</v>
      </c>
      <c r="U36" s="22"/>
      <c r="V36" s="23"/>
      <c r="W36" s="23"/>
      <c r="X36" s="22">
        <v>1</v>
      </c>
      <c r="Y36" s="22">
        <v>1</v>
      </c>
      <c r="Z36" s="22"/>
      <c r="AA36" s="23"/>
      <c r="AB36" s="23"/>
      <c r="AC36" s="23"/>
      <c r="AD36" s="22"/>
      <c r="AE36" s="85"/>
      <c r="AF36" s="25" t="s">
        <v>188</v>
      </c>
      <c r="AG36" s="19">
        <v>43902</v>
      </c>
      <c r="AH36" s="19">
        <v>43902</v>
      </c>
      <c r="AI36" s="19">
        <v>44005</v>
      </c>
      <c r="AJ36" s="22"/>
      <c r="AK36" s="22">
        <v>1</v>
      </c>
      <c r="AL36" s="22">
        <v>1</v>
      </c>
      <c r="AM36" s="23"/>
      <c r="AN36" s="22"/>
      <c r="AO36" s="22">
        <v>1</v>
      </c>
      <c r="AP36" s="22"/>
      <c r="AQ36" s="23"/>
      <c r="AR36" s="23"/>
      <c r="AS36" s="23"/>
      <c r="AT36" s="23"/>
      <c r="AU36" s="23"/>
      <c r="AV36" s="22"/>
      <c r="AW36" s="22"/>
      <c r="AX36" s="22">
        <v>1</v>
      </c>
      <c r="AY36" s="22"/>
      <c r="AZ36" s="22">
        <v>1</v>
      </c>
      <c r="BA36" s="23"/>
      <c r="BB36" s="23"/>
      <c r="BC36" s="23"/>
      <c r="BD36" s="23"/>
      <c r="BE36" s="23"/>
      <c r="BF36" s="22"/>
      <c r="BG36" s="23"/>
    </row>
    <row r="37" spans="2:59" ht="23.1" customHeight="1" x14ac:dyDescent="0.25">
      <c r="B37" s="43">
        <v>29</v>
      </c>
      <c r="C37" s="17" t="s">
        <v>315</v>
      </c>
      <c r="D37" s="39"/>
      <c r="E37" s="39">
        <v>1</v>
      </c>
      <c r="F37" s="39"/>
      <c r="G37" s="30"/>
      <c r="H37" s="82" t="s">
        <v>360</v>
      </c>
      <c r="I37" s="22"/>
      <c r="J37" s="22">
        <v>6</v>
      </c>
      <c r="K37" s="39"/>
      <c r="L37" s="39"/>
      <c r="M37" s="39"/>
      <c r="N37" s="39"/>
      <c r="O37" s="22"/>
      <c r="P37" s="22"/>
      <c r="Q37" s="23"/>
      <c r="R37" s="23"/>
      <c r="S37" s="20">
        <v>43901</v>
      </c>
      <c r="T37" s="22">
        <v>1</v>
      </c>
      <c r="U37" s="22"/>
      <c r="V37" s="23"/>
      <c r="W37" s="23"/>
      <c r="X37" s="22">
        <v>1</v>
      </c>
      <c r="Y37" s="22">
        <v>1</v>
      </c>
      <c r="Z37" s="22"/>
      <c r="AA37" s="23"/>
      <c r="AB37" s="23"/>
      <c r="AC37" s="23"/>
      <c r="AD37" s="22"/>
      <c r="AE37" s="85"/>
      <c r="AF37" s="25" t="s">
        <v>188</v>
      </c>
      <c r="AG37" s="19" t="s">
        <v>394</v>
      </c>
      <c r="AH37" s="19">
        <v>44012</v>
      </c>
      <c r="AI37" s="19">
        <v>44012</v>
      </c>
      <c r="AJ37" s="22">
        <v>1</v>
      </c>
      <c r="AK37" s="22"/>
      <c r="AL37" s="22">
        <v>1</v>
      </c>
      <c r="AM37" s="23"/>
      <c r="AN37" s="22"/>
      <c r="AO37" s="22"/>
      <c r="AP37" s="22">
        <v>1</v>
      </c>
      <c r="AQ37" s="23"/>
      <c r="AR37" s="23"/>
      <c r="AS37" s="23"/>
      <c r="AT37" s="23"/>
      <c r="AU37" s="23"/>
      <c r="AV37" s="22"/>
      <c r="AW37" s="22"/>
      <c r="AX37" s="22">
        <v>1</v>
      </c>
      <c r="AY37" s="22"/>
      <c r="AZ37" s="22">
        <v>1</v>
      </c>
      <c r="BA37" s="23"/>
      <c r="BB37" s="23"/>
      <c r="BC37" s="23"/>
      <c r="BD37" s="23"/>
      <c r="BE37" s="23"/>
      <c r="BF37" s="22"/>
      <c r="BG37" s="23"/>
    </row>
    <row r="38" spans="2:59" ht="23.1" customHeight="1" x14ac:dyDescent="0.25">
      <c r="B38" s="43">
        <v>30</v>
      </c>
      <c r="C38" s="17" t="s">
        <v>316</v>
      </c>
      <c r="D38" s="39"/>
      <c r="E38" s="39">
        <v>1</v>
      </c>
      <c r="F38" s="39"/>
      <c r="G38" s="30"/>
      <c r="H38" s="82" t="s">
        <v>361</v>
      </c>
      <c r="I38" s="22"/>
      <c r="J38" s="22">
        <v>2</v>
      </c>
      <c r="K38" s="39"/>
      <c r="L38" s="39"/>
      <c r="M38" s="39"/>
      <c r="N38" s="39"/>
      <c r="O38" s="22"/>
      <c r="P38" s="22"/>
      <c r="Q38" s="23"/>
      <c r="R38" s="23"/>
      <c r="S38" s="20">
        <v>43901</v>
      </c>
      <c r="T38" s="22">
        <v>1</v>
      </c>
      <c r="U38" s="22"/>
      <c r="V38" s="23"/>
      <c r="W38" s="23"/>
      <c r="X38" s="22">
        <v>1</v>
      </c>
      <c r="Y38" s="22">
        <v>1</v>
      </c>
      <c r="Z38" s="22"/>
      <c r="AA38" s="23"/>
      <c r="AB38" s="23"/>
      <c r="AC38" s="23"/>
      <c r="AD38" s="22"/>
      <c r="AE38" s="85"/>
      <c r="AF38" s="25" t="s">
        <v>188</v>
      </c>
      <c r="AG38" s="19">
        <v>43902</v>
      </c>
      <c r="AH38" s="19">
        <v>43902</v>
      </c>
      <c r="AI38" s="19">
        <v>43902</v>
      </c>
      <c r="AJ38" s="22">
        <v>1</v>
      </c>
      <c r="AK38" s="22"/>
      <c r="AL38" s="22">
        <v>1</v>
      </c>
      <c r="AM38" s="23"/>
      <c r="AN38" s="22"/>
      <c r="AO38" s="22">
        <v>1</v>
      </c>
      <c r="AP38" s="22"/>
      <c r="AQ38" s="23"/>
      <c r="AR38" s="23"/>
      <c r="AS38" s="23"/>
      <c r="AT38" s="23"/>
      <c r="AU38" s="23"/>
      <c r="AV38" s="22"/>
      <c r="AW38" s="22"/>
      <c r="AX38" s="22">
        <v>1</v>
      </c>
      <c r="AY38" s="22"/>
      <c r="AZ38" s="22">
        <v>1</v>
      </c>
      <c r="BA38" s="23"/>
      <c r="BB38" s="23"/>
      <c r="BC38" s="23"/>
      <c r="BD38" s="23"/>
      <c r="BE38" s="23"/>
      <c r="BF38" s="22"/>
      <c r="BG38" s="23"/>
    </row>
    <row r="39" spans="2:59" ht="23.1" customHeight="1" x14ac:dyDescent="0.25">
      <c r="B39" s="43">
        <v>31</v>
      </c>
      <c r="C39" s="17" t="s">
        <v>317</v>
      </c>
      <c r="D39" s="39"/>
      <c r="E39" s="39">
        <v>1</v>
      </c>
      <c r="F39" s="39"/>
      <c r="G39" s="30"/>
      <c r="H39" s="82" t="s">
        <v>362</v>
      </c>
      <c r="I39" s="22"/>
      <c r="J39" s="22">
        <v>0</v>
      </c>
      <c r="K39" s="39"/>
      <c r="L39" s="39"/>
      <c r="M39" s="39"/>
      <c r="N39" s="39"/>
      <c r="O39" s="22"/>
      <c r="P39" s="22"/>
      <c r="Q39" s="23"/>
      <c r="R39" s="23"/>
      <c r="S39" s="20">
        <v>43902</v>
      </c>
      <c r="T39" s="22">
        <v>1</v>
      </c>
      <c r="U39" s="22"/>
      <c r="V39" s="23"/>
      <c r="W39" s="22">
        <v>1</v>
      </c>
      <c r="X39" s="22"/>
      <c r="Y39" s="22"/>
      <c r="Z39" s="22"/>
      <c r="AA39" s="23"/>
      <c r="AB39" s="22">
        <v>1</v>
      </c>
      <c r="AC39" s="23"/>
      <c r="AD39" s="22"/>
      <c r="AE39" s="17" t="s">
        <v>280</v>
      </c>
      <c r="AF39" s="25" t="s">
        <v>387</v>
      </c>
      <c r="AG39" s="44" t="s">
        <v>394</v>
      </c>
      <c r="AH39" s="19">
        <v>43994</v>
      </c>
      <c r="AI39" s="19">
        <v>44012</v>
      </c>
      <c r="AJ39" s="22"/>
      <c r="AK39" s="22">
        <v>1</v>
      </c>
      <c r="AL39" s="22">
        <v>1</v>
      </c>
      <c r="AM39" s="23"/>
      <c r="AN39" s="22"/>
      <c r="AO39" s="22">
        <v>1</v>
      </c>
      <c r="AP39" s="22"/>
      <c r="AQ39" s="23"/>
      <c r="AR39" s="23"/>
      <c r="AS39" s="23"/>
      <c r="AT39" s="23"/>
      <c r="AU39" s="23"/>
      <c r="AV39" s="22"/>
      <c r="AW39" s="22"/>
      <c r="AX39" s="22">
        <v>1</v>
      </c>
      <c r="AY39" s="22"/>
      <c r="AZ39" s="22">
        <v>1</v>
      </c>
      <c r="BA39" s="23"/>
      <c r="BB39" s="23"/>
      <c r="BC39" s="23"/>
      <c r="BD39" s="23"/>
      <c r="BE39" s="23"/>
      <c r="BF39" s="22"/>
      <c r="BG39" s="23"/>
    </row>
    <row r="40" spans="2:59" ht="23.1" customHeight="1" x14ac:dyDescent="0.25">
      <c r="B40" s="43">
        <v>32</v>
      </c>
      <c r="C40" s="17" t="s">
        <v>318</v>
      </c>
      <c r="D40" s="39"/>
      <c r="E40" s="39">
        <v>1</v>
      </c>
      <c r="F40" s="39"/>
      <c r="G40" s="30"/>
      <c r="H40" s="82" t="s">
        <v>363</v>
      </c>
      <c r="I40" s="22"/>
      <c r="J40" s="22">
        <v>6</v>
      </c>
      <c r="K40" s="39"/>
      <c r="L40" s="39"/>
      <c r="M40" s="39"/>
      <c r="N40" s="39"/>
      <c r="O40" s="22"/>
      <c r="P40" s="22"/>
      <c r="Q40" s="23"/>
      <c r="R40" s="23"/>
      <c r="S40" s="20">
        <v>43902</v>
      </c>
      <c r="T40" s="22">
        <v>1</v>
      </c>
      <c r="U40" s="22"/>
      <c r="V40" s="23"/>
      <c r="W40" s="23"/>
      <c r="X40" s="22">
        <v>1</v>
      </c>
      <c r="Y40" s="22">
        <v>1</v>
      </c>
      <c r="Z40" s="22"/>
      <c r="AA40" s="23"/>
      <c r="AB40" s="23"/>
      <c r="AC40" s="23"/>
      <c r="AD40" s="22"/>
      <c r="AE40" s="85"/>
      <c r="AF40" s="25" t="s">
        <v>388</v>
      </c>
      <c r="AG40" s="19">
        <v>43902</v>
      </c>
      <c r="AH40" s="19">
        <v>44015</v>
      </c>
      <c r="AI40" s="19">
        <v>44018</v>
      </c>
      <c r="AJ40" s="22"/>
      <c r="AK40" s="22">
        <v>1</v>
      </c>
      <c r="AL40" s="22">
        <v>1</v>
      </c>
      <c r="AM40" s="23"/>
      <c r="AN40" s="22"/>
      <c r="AO40" s="22"/>
      <c r="AP40" s="22">
        <v>1</v>
      </c>
      <c r="AQ40" s="23"/>
      <c r="AR40" s="23"/>
      <c r="AS40" s="23"/>
      <c r="AT40" s="23"/>
      <c r="AU40" s="23"/>
      <c r="AV40" s="22"/>
      <c r="AW40" s="22"/>
      <c r="AX40" s="22">
        <v>1</v>
      </c>
      <c r="AY40" s="22"/>
      <c r="AZ40" s="22">
        <v>1</v>
      </c>
      <c r="BA40" s="23"/>
      <c r="BB40" s="23"/>
      <c r="BC40" s="23"/>
      <c r="BD40" s="23"/>
      <c r="BE40" s="23"/>
      <c r="BF40" s="22"/>
      <c r="BG40" s="23"/>
    </row>
    <row r="41" spans="2:59" ht="23.1" customHeight="1" x14ac:dyDescent="0.25">
      <c r="B41" s="43">
        <v>33</v>
      </c>
      <c r="C41" s="17" t="s">
        <v>319</v>
      </c>
      <c r="D41" s="39"/>
      <c r="E41" s="39">
        <v>1</v>
      </c>
      <c r="F41" s="39"/>
      <c r="G41" s="30"/>
      <c r="H41" s="82" t="s">
        <v>364</v>
      </c>
      <c r="I41" s="22"/>
      <c r="J41" s="22">
        <v>20</v>
      </c>
      <c r="K41" s="39"/>
      <c r="L41" s="39"/>
      <c r="M41" s="39"/>
      <c r="N41" s="39"/>
      <c r="O41" s="22"/>
      <c r="P41" s="22"/>
      <c r="Q41" s="23"/>
      <c r="R41" s="23"/>
      <c r="S41" s="20">
        <v>43902</v>
      </c>
      <c r="T41" s="22">
        <v>1</v>
      </c>
      <c r="U41" s="22"/>
      <c r="V41" s="23"/>
      <c r="W41" s="23"/>
      <c r="X41" s="22">
        <v>1</v>
      </c>
      <c r="Y41" s="22">
        <v>1</v>
      </c>
      <c r="Z41" s="22"/>
      <c r="AA41" s="23"/>
      <c r="AB41" s="23"/>
      <c r="AC41" s="23"/>
      <c r="AD41" s="22"/>
      <c r="AE41" s="85"/>
      <c r="AF41" s="25" t="s">
        <v>385</v>
      </c>
      <c r="AG41" s="19">
        <v>43903</v>
      </c>
      <c r="AH41" s="19">
        <v>44019</v>
      </c>
      <c r="AI41" s="19">
        <v>44019</v>
      </c>
      <c r="AJ41" s="22">
        <v>1</v>
      </c>
      <c r="AK41" s="22"/>
      <c r="AL41" s="22">
        <v>1</v>
      </c>
      <c r="AM41" s="23"/>
      <c r="AN41" s="22"/>
      <c r="AO41" s="22"/>
      <c r="AP41" s="22">
        <v>1</v>
      </c>
      <c r="AQ41" s="23"/>
      <c r="AR41" s="23"/>
      <c r="AS41" s="23"/>
      <c r="AT41" s="23"/>
      <c r="AU41" s="23"/>
      <c r="AV41" s="22"/>
      <c r="AW41" s="22"/>
      <c r="AX41" s="22">
        <v>1</v>
      </c>
      <c r="AY41" s="22"/>
      <c r="AZ41" s="22">
        <v>1</v>
      </c>
      <c r="BA41" s="23"/>
      <c r="BB41" s="23"/>
      <c r="BC41" s="23"/>
      <c r="BD41" s="23"/>
      <c r="BE41" s="23"/>
      <c r="BF41" s="22"/>
      <c r="BG41" s="23"/>
    </row>
    <row r="42" spans="2:59" ht="23.1" customHeight="1" x14ac:dyDescent="0.25">
      <c r="B42" s="43">
        <v>34</v>
      </c>
      <c r="C42" s="17" t="s">
        <v>320</v>
      </c>
      <c r="D42" s="39"/>
      <c r="E42" s="39">
        <v>1</v>
      </c>
      <c r="F42" s="39"/>
      <c r="G42" s="30"/>
      <c r="H42" s="82" t="s">
        <v>365</v>
      </c>
      <c r="I42" s="22"/>
      <c r="J42" s="22">
        <v>6</v>
      </c>
      <c r="K42" s="39"/>
      <c r="L42" s="39"/>
      <c r="M42" s="39"/>
      <c r="N42" s="39"/>
      <c r="O42" s="22"/>
      <c r="P42" s="22"/>
      <c r="Q42" s="23"/>
      <c r="R42" s="23"/>
      <c r="S42" s="20">
        <v>43903</v>
      </c>
      <c r="T42" s="22">
        <v>1</v>
      </c>
      <c r="U42" s="22"/>
      <c r="V42" s="23"/>
      <c r="W42" s="23"/>
      <c r="X42" s="22">
        <v>1</v>
      </c>
      <c r="Y42" s="22">
        <v>1</v>
      </c>
      <c r="Z42" s="22"/>
      <c r="AA42" s="23"/>
      <c r="AB42" s="23"/>
      <c r="AC42" s="23"/>
      <c r="AD42" s="22"/>
      <c r="AE42" s="85"/>
      <c r="AF42" s="25" t="s">
        <v>389</v>
      </c>
      <c r="AG42" s="19">
        <v>43903</v>
      </c>
      <c r="AH42" s="19">
        <v>43907</v>
      </c>
      <c r="AI42" s="19">
        <v>43942</v>
      </c>
      <c r="AJ42" s="22">
        <v>1</v>
      </c>
      <c r="AK42" s="22"/>
      <c r="AL42" s="22">
        <v>1</v>
      </c>
      <c r="AM42" s="23"/>
      <c r="AN42" s="22"/>
      <c r="AO42" s="22">
        <v>1</v>
      </c>
      <c r="AP42" s="22"/>
      <c r="AQ42" s="23"/>
      <c r="AR42" s="23"/>
      <c r="AS42" s="23"/>
      <c r="AT42" s="23"/>
      <c r="AU42" s="23"/>
      <c r="AV42" s="22"/>
      <c r="AW42" s="22">
        <v>1</v>
      </c>
      <c r="AX42" s="22"/>
      <c r="AY42" s="22"/>
      <c r="AZ42" s="22">
        <v>1</v>
      </c>
      <c r="BA42" s="23"/>
      <c r="BB42" s="23"/>
      <c r="BC42" s="23"/>
      <c r="BD42" s="23"/>
      <c r="BE42" s="23"/>
      <c r="BF42" s="22"/>
      <c r="BG42" s="23"/>
    </row>
    <row r="43" spans="2:59" ht="23.1" customHeight="1" x14ac:dyDescent="0.25">
      <c r="B43" s="43">
        <v>35</v>
      </c>
      <c r="C43" s="17" t="s">
        <v>321</v>
      </c>
      <c r="D43" s="39"/>
      <c r="E43" s="39">
        <v>1</v>
      </c>
      <c r="F43" s="39"/>
      <c r="G43" s="30"/>
      <c r="H43" s="82" t="s">
        <v>366</v>
      </c>
      <c r="I43" s="22"/>
      <c r="J43" s="22">
        <v>3</v>
      </c>
      <c r="K43" s="39"/>
      <c r="L43" s="39"/>
      <c r="M43" s="39"/>
      <c r="N43" s="39"/>
      <c r="O43" s="22"/>
      <c r="P43" s="22"/>
      <c r="Q43" s="23"/>
      <c r="R43" s="23"/>
      <c r="S43" s="20">
        <v>43903</v>
      </c>
      <c r="T43" s="22">
        <v>1</v>
      </c>
      <c r="U43" s="22"/>
      <c r="V43" s="23"/>
      <c r="W43" s="23"/>
      <c r="X43" s="22">
        <v>1</v>
      </c>
      <c r="Y43" s="22">
        <v>1</v>
      </c>
      <c r="Z43" s="22"/>
      <c r="AA43" s="23"/>
      <c r="AB43" s="23"/>
      <c r="AC43" s="23"/>
      <c r="AD43" s="22"/>
      <c r="AE43" s="85"/>
      <c r="AF43" s="25" t="s">
        <v>188</v>
      </c>
      <c r="AG43" s="19">
        <v>43903</v>
      </c>
      <c r="AH43" s="19">
        <v>43910</v>
      </c>
      <c r="AI43" s="19">
        <v>43910</v>
      </c>
      <c r="AJ43" s="22">
        <v>1</v>
      </c>
      <c r="AK43" s="22"/>
      <c r="AL43" s="22">
        <v>1</v>
      </c>
      <c r="AM43" s="23"/>
      <c r="AN43" s="22"/>
      <c r="AO43" s="22"/>
      <c r="AP43" s="22">
        <v>1</v>
      </c>
      <c r="AQ43" s="23"/>
      <c r="AR43" s="23"/>
      <c r="AS43" s="23"/>
      <c r="AT43" s="23"/>
      <c r="AU43" s="23"/>
      <c r="AV43" s="22"/>
      <c r="AW43" s="22"/>
      <c r="AX43" s="22"/>
      <c r="AY43" s="22">
        <v>1</v>
      </c>
      <c r="AZ43" s="22">
        <v>1</v>
      </c>
      <c r="BA43" s="23"/>
      <c r="BB43" s="23"/>
      <c r="BC43" s="23"/>
      <c r="BD43" s="23"/>
      <c r="BE43" s="23"/>
      <c r="BF43" s="22"/>
      <c r="BG43" s="23"/>
    </row>
    <row r="44" spans="2:59" ht="23.1" customHeight="1" x14ac:dyDescent="0.25">
      <c r="B44" s="43">
        <v>36</v>
      </c>
      <c r="C44" s="17" t="s">
        <v>322</v>
      </c>
      <c r="D44" s="39"/>
      <c r="E44" s="39">
        <v>1</v>
      </c>
      <c r="F44" s="39"/>
      <c r="G44" s="30"/>
      <c r="H44" s="82" t="s">
        <v>367</v>
      </c>
      <c r="I44" s="22"/>
      <c r="J44" s="22">
        <v>4</v>
      </c>
      <c r="K44" s="39"/>
      <c r="L44" s="39"/>
      <c r="M44" s="39"/>
      <c r="N44" s="39"/>
      <c r="O44" s="22"/>
      <c r="P44" s="22"/>
      <c r="Q44" s="23"/>
      <c r="R44" s="23"/>
      <c r="S44" s="20">
        <v>43903</v>
      </c>
      <c r="T44" s="22">
        <v>1</v>
      </c>
      <c r="U44" s="22"/>
      <c r="V44" s="23"/>
      <c r="W44" s="23"/>
      <c r="X44" s="22">
        <v>1</v>
      </c>
      <c r="Y44" s="22">
        <v>1</v>
      </c>
      <c r="Z44" s="22"/>
      <c r="AA44" s="23"/>
      <c r="AB44" s="23"/>
      <c r="AC44" s="23"/>
      <c r="AD44" s="22"/>
      <c r="AE44" s="85"/>
      <c r="AF44" s="25" t="s">
        <v>188</v>
      </c>
      <c r="AG44" s="19">
        <v>43903</v>
      </c>
      <c r="AH44" s="19">
        <v>43957</v>
      </c>
      <c r="AI44" s="19">
        <v>43957</v>
      </c>
      <c r="AJ44" s="22">
        <v>1</v>
      </c>
      <c r="AK44" s="22"/>
      <c r="AL44" s="22">
        <v>1</v>
      </c>
      <c r="AM44" s="23"/>
      <c r="AN44" s="22"/>
      <c r="AO44" s="22"/>
      <c r="AP44" s="22">
        <v>1</v>
      </c>
      <c r="AQ44" s="23"/>
      <c r="AR44" s="23"/>
      <c r="AS44" s="23"/>
      <c r="AT44" s="23"/>
      <c r="AU44" s="23"/>
      <c r="AV44" s="22"/>
      <c r="AW44" s="22"/>
      <c r="AX44" s="22"/>
      <c r="AY44" s="22">
        <v>1</v>
      </c>
      <c r="AZ44" s="22">
        <v>1</v>
      </c>
      <c r="BA44" s="23"/>
      <c r="BB44" s="23"/>
      <c r="BC44" s="23"/>
      <c r="BD44" s="23"/>
      <c r="BE44" s="23"/>
      <c r="BF44" s="22"/>
      <c r="BG44" s="23"/>
    </row>
    <row r="45" spans="2:59" ht="23.1" customHeight="1" x14ac:dyDescent="0.25">
      <c r="B45" s="43">
        <v>37</v>
      </c>
      <c r="C45" s="17" t="s">
        <v>323</v>
      </c>
      <c r="D45" s="39"/>
      <c r="E45" s="39">
        <v>1</v>
      </c>
      <c r="F45" s="39"/>
      <c r="G45" s="30"/>
      <c r="H45" s="82" t="s">
        <v>368</v>
      </c>
      <c r="I45" s="22"/>
      <c r="J45" s="22">
        <v>0</v>
      </c>
      <c r="K45" s="39"/>
      <c r="L45" s="39"/>
      <c r="M45" s="39"/>
      <c r="N45" s="39"/>
      <c r="O45" s="22"/>
      <c r="P45" s="22"/>
      <c r="Q45" s="23"/>
      <c r="R45" s="23"/>
      <c r="S45" s="20">
        <v>43903</v>
      </c>
      <c r="T45" s="22">
        <v>1</v>
      </c>
      <c r="U45" s="22"/>
      <c r="V45" s="23"/>
      <c r="W45" s="23"/>
      <c r="X45" s="22">
        <v>1</v>
      </c>
      <c r="Y45" s="22"/>
      <c r="Z45" s="22"/>
      <c r="AA45" s="23"/>
      <c r="AB45" s="22">
        <v>1</v>
      </c>
      <c r="AC45" s="23"/>
      <c r="AD45" s="22"/>
      <c r="AE45" s="17" t="s">
        <v>380</v>
      </c>
      <c r="AF45" s="25" t="s">
        <v>385</v>
      </c>
      <c r="AG45" s="19">
        <v>43903</v>
      </c>
      <c r="AH45" s="19">
        <v>44022</v>
      </c>
      <c r="AI45" s="19">
        <v>44022</v>
      </c>
      <c r="AJ45" s="22">
        <v>1</v>
      </c>
      <c r="AK45" s="22"/>
      <c r="AL45" s="22">
        <v>1</v>
      </c>
      <c r="AM45" s="23"/>
      <c r="AN45" s="22"/>
      <c r="AO45" s="22"/>
      <c r="AP45" s="22">
        <v>1</v>
      </c>
      <c r="AQ45" s="23"/>
      <c r="AR45" s="23"/>
      <c r="AS45" s="23"/>
      <c r="AT45" s="23"/>
      <c r="AU45" s="23"/>
      <c r="AV45" s="22"/>
      <c r="AW45" s="22"/>
      <c r="AX45" s="22">
        <v>1</v>
      </c>
      <c r="AY45" s="22"/>
      <c r="AZ45" s="22">
        <v>1</v>
      </c>
      <c r="BA45" s="23"/>
      <c r="BB45" s="23"/>
      <c r="BC45" s="23"/>
      <c r="BD45" s="23"/>
      <c r="BE45" s="23"/>
      <c r="BF45" s="22"/>
      <c r="BG45" s="23"/>
    </row>
    <row r="46" spans="2:59" ht="23.1" customHeight="1" x14ac:dyDescent="0.25">
      <c r="B46" s="43">
        <v>38</v>
      </c>
      <c r="C46" s="17" t="s">
        <v>324</v>
      </c>
      <c r="D46" s="39"/>
      <c r="E46" s="39">
        <v>1</v>
      </c>
      <c r="F46" s="39"/>
      <c r="G46" s="30"/>
      <c r="H46" s="82" t="s">
        <v>369</v>
      </c>
      <c r="I46" s="22"/>
      <c r="J46" s="22">
        <v>2</v>
      </c>
      <c r="K46" s="39"/>
      <c r="L46" s="39"/>
      <c r="M46" s="39"/>
      <c r="N46" s="39"/>
      <c r="O46" s="22"/>
      <c r="P46" s="22"/>
      <c r="Q46" s="23"/>
      <c r="R46" s="23"/>
      <c r="S46" s="20">
        <v>43906</v>
      </c>
      <c r="T46" s="22">
        <v>1</v>
      </c>
      <c r="U46" s="22"/>
      <c r="V46" s="23"/>
      <c r="W46" s="23"/>
      <c r="X46" s="22">
        <v>1</v>
      </c>
      <c r="Y46" s="22">
        <v>1</v>
      </c>
      <c r="Z46" s="22"/>
      <c r="AA46" s="23"/>
      <c r="AB46" s="23"/>
      <c r="AC46" s="23"/>
      <c r="AD46" s="22"/>
      <c r="AE46" s="85"/>
      <c r="AF46" s="25" t="s">
        <v>188</v>
      </c>
      <c r="AG46" s="19">
        <v>43992</v>
      </c>
      <c r="AH46" s="19">
        <v>43993</v>
      </c>
      <c r="AI46" s="19">
        <v>44020</v>
      </c>
      <c r="AJ46" s="22"/>
      <c r="AK46" s="22">
        <v>1</v>
      </c>
      <c r="AL46" s="22">
        <v>1</v>
      </c>
      <c r="AM46" s="23"/>
      <c r="AN46" s="22"/>
      <c r="AO46" s="22">
        <v>1</v>
      </c>
      <c r="AP46" s="22"/>
      <c r="AQ46" s="23"/>
      <c r="AR46" s="23"/>
      <c r="AS46" s="23"/>
      <c r="AT46" s="23"/>
      <c r="AU46" s="23"/>
      <c r="AV46" s="22"/>
      <c r="AW46" s="22">
        <v>1</v>
      </c>
      <c r="AX46" s="22"/>
      <c r="AY46" s="22"/>
      <c r="AZ46" s="22">
        <v>1</v>
      </c>
      <c r="BA46" s="23"/>
      <c r="BB46" s="23"/>
      <c r="BC46" s="23"/>
      <c r="BD46" s="23"/>
      <c r="BE46" s="23"/>
      <c r="BF46" s="22"/>
      <c r="BG46" s="23"/>
    </row>
    <row r="47" spans="2:59" ht="23.1" customHeight="1" x14ac:dyDescent="0.25">
      <c r="B47" s="43">
        <v>39</v>
      </c>
      <c r="C47" s="17" t="s">
        <v>325</v>
      </c>
      <c r="D47" s="39"/>
      <c r="E47" s="39">
        <v>1</v>
      </c>
      <c r="F47" s="39"/>
      <c r="G47" s="30"/>
      <c r="H47" s="82" t="s">
        <v>370</v>
      </c>
      <c r="I47" s="22"/>
      <c r="J47" s="22">
        <v>2</v>
      </c>
      <c r="K47" s="39"/>
      <c r="L47" s="39"/>
      <c r="M47" s="39"/>
      <c r="N47" s="39"/>
      <c r="O47" s="22"/>
      <c r="P47" s="22"/>
      <c r="Q47" s="23"/>
      <c r="R47" s="23"/>
      <c r="S47" s="20">
        <v>43908</v>
      </c>
      <c r="T47" s="22">
        <v>1</v>
      </c>
      <c r="U47" s="22"/>
      <c r="V47" s="23"/>
      <c r="W47" s="23"/>
      <c r="X47" s="22">
        <v>1</v>
      </c>
      <c r="Y47" s="22">
        <v>1</v>
      </c>
      <c r="Z47" s="22"/>
      <c r="AA47" s="23"/>
      <c r="AB47" s="23"/>
      <c r="AC47" s="23"/>
      <c r="AD47" s="22"/>
      <c r="AE47" s="85"/>
      <c r="AF47" s="25" t="s">
        <v>385</v>
      </c>
      <c r="AG47" s="19">
        <v>43908</v>
      </c>
      <c r="AH47" s="19">
        <v>44021</v>
      </c>
      <c r="AI47" s="19">
        <v>44022</v>
      </c>
      <c r="AJ47" s="22">
        <v>1</v>
      </c>
      <c r="AK47" s="22"/>
      <c r="AL47" s="22">
        <v>1</v>
      </c>
      <c r="AM47" s="23"/>
      <c r="AN47" s="22"/>
      <c r="AO47" s="22"/>
      <c r="AP47" s="22">
        <v>1</v>
      </c>
      <c r="AQ47" s="23"/>
      <c r="AR47" s="23"/>
      <c r="AS47" s="23"/>
      <c r="AT47" s="23"/>
      <c r="AU47" s="23"/>
      <c r="AV47" s="22"/>
      <c r="AW47" s="22"/>
      <c r="AX47" s="22"/>
      <c r="AY47" s="22">
        <v>1</v>
      </c>
      <c r="AZ47" s="22">
        <v>1</v>
      </c>
      <c r="BA47" s="23"/>
      <c r="BB47" s="23"/>
      <c r="BC47" s="23"/>
      <c r="BD47" s="23"/>
      <c r="BE47" s="23"/>
      <c r="BF47" s="22"/>
      <c r="BG47" s="23"/>
    </row>
    <row r="48" spans="2:59" ht="23.1" customHeight="1" x14ac:dyDescent="0.25">
      <c r="B48" s="43">
        <v>40</v>
      </c>
      <c r="C48" s="17" t="s">
        <v>326</v>
      </c>
      <c r="D48" s="39"/>
      <c r="E48" s="39">
        <v>1</v>
      </c>
      <c r="F48" s="39"/>
      <c r="G48" s="30"/>
      <c r="H48" s="82" t="s">
        <v>371</v>
      </c>
      <c r="I48" s="22"/>
      <c r="J48" s="22">
        <v>8</v>
      </c>
      <c r="K48" s="39"/>
      <c r="L48" s="39"/>
      <c r="M48" s="39"/>
      <c r="N48" s="39"/>
      <c r="O48" s="22"/>
      <c r="P48" s="22"/>
      <c r="Q48" s="23"/>
      <c r="R48" s="23"/>
      <c r="S48" s="20">
        <v>43908</v>
      </c>
      <c r="T48" s="22">
        <v>1</v>
      </c>
      <c r="U48" s="22"/>
      <c r="V48" s="23"/>
      <c r="W48" s="23"/>
      <c r="X48" s="22">
        <v>1</v>
      </c>
      <c r="Y48" s="22">
        <v>1</v>
      </c>
      <c r="Z48" s="22"/>
      <c r="AA48" s="23"/>
      <c r="AB48" s="23"/>
      <c r="AC48" s="23"/>
      <c r="AD48" s="22"/>
      <c r="AE48" s="85"/>
      <c r="AF48" s="25" t="s">
        <v>390</v>
      </c>
      <c r="AG48" s="19">
        <v>43992</v>
      </c>
      <c r="AH48" s="19">
        <v>44007</v>
      </c>
      <c r="AI48" s="19">
        <v>44008</v>
      </c>
      <c r="AJ48" s="22"/>
      <c r="AK48" s="22">
        <v>1</v>
      </c>
      <c r="AL48" s="22">
        <v>1</v>
      </c>
      <c r="AM48" s="23"/>
      <c r="AN48" s="22"/>
      <c r="AO48" s="22">
        <v>1</v>
      </c>
      <c r="AP48" s="22"/>
      <c r="AQ48" s="23"/>
      <c r="AR48" s="23"/>
      <c r="AS48" s="23"/>
      <c r="AT48" s="23"/>
      <c r="AU48" s="23"/>
      <c r="AV48" s="22"/>
      <c r="AW48" s="22">
        <v>1</v>
      </c>
      <c r="AX48" s="22"/>
      <c r="AY48" s="22"/>
      <c r="AZ48" s="22">
        <v>1</v>
      </c>
      <c r="BA48" s="23"/>
      <c r="BB48" s="23"/>
      <c r="BC48" s="23"/>
      <c r="BD48" s="23"/>
      <c r="BE48" s="23"/>
      <c r="BF48" s="22"/>
      <c r="BG48" s="23"/>
    </row>
    <row r="49" spans="2:59" ht="23.1" customHeight="1" x14ac:dyDescent="0.25">
      <c r="B49" s="43">
        <v>41</v>
      </c>
      <c r="C49" s="17" t="s">
        <v>327</v>
      </c>
      <c r="D49" s="39"/>
      <c r="E49" s="39">
        <v>1</v>
      </c>
      <c r="F49" s="39"/>
      <c r="G49" s="30"/>
      <c r="H49" s="82" t="s">
        <v>372</v>
      </c>
      <c r="I49" s="22"/>
      <c r="J49" s="22">
        <v>3</v>
      </c>
      <c r="K49" s="39"/>
      <c r="L49" s="39"/>
      <c r="M49" s="39"/>
      <c r="N49" s="39"/>
      <c r="O49" s="22"/>
      <c r="P49" s="22"/>
      <c r="Q49" s="23"/>
      <c r="R49" s="23"/>
      <c r="S49" s="20">
        <v>43913</v>
      </c>
      <c r="T49" s="22">
        <v>1</v>
      </c>
      <c r="U49" s="22"/>
      <c r="V49" s="23"/>
      <c r="W49" s="23"/>
      <c r="X49" s="22">
        <v>1</v>
      </c>
      <c r="Y49" s="22">
        <v>1</v>
      </c>
      <c r="Z49" s="22"/>
      <c r="AA49" s="23"/>
      <c r="AB49" s="23"/>
      <c r="AC49" s="23"/>
      <c r="AD49" s="22"/>
      <c r="AE49" s="85"/>
      <c r="AF49" s="25" t="s">
        <v>391</v>
      </c>
      <c r="AG49" s="19">
        <v>43992</v>
      </c>
      <c r="AH49" s="19">
        <v>44020</v>
      </c>
      <c r="AI49" s="19">
        <v>44020</v>
      </c>
      <c r="AJ49" s="22"/>
      <c r="AK49" s="22">
        <v>1</v>
      </c>
      <c r="AL49" s="22">
        <v>1</v>
      </c>
      <c r="AM49" s="23"/>
      <c r="AN49" s="22"/>
      <c r="AO49" s="22">
        <v>1</v>
      </c>
      <c r="AP49" s="22"/>
      <c r="AQ49" s="23"/>
      <c r="AR49" s="23"/>
      <c r="AS49" s="23"/>
      <c r="AT49" s="23"/>
      <c r="AU49" s="23"/>
      <c r="AV49" s="22"/>
      <c r="AW49" s="22">
        <v>1</v>
      </c>
      <c r="AX49" s="22"/>
      <c r="AY49" s="22"/>
      <c r="AZ49" s="22">
        <v>1</v>
      </c>
      <c r="BA49" s="23"/>
      <c r="BB49" s="23"/>
      <c r="BC49" s="23"/>
      <c r="BD49" s="23"/>
      <c r="BE49" s="23"/>
      <c r="BF49" s="22"/>
      <c r="BG49" s="23"/>
    </row>
    <row r="50" spans="2:59" ht="23.1" customHeight="1" x14ac:dyDescent="0.25">
      <c r="B50" s="43">
        <v>42</v>
      </c>
      <c r="C50" s="17" t="s">
        <v>328</v>
      </c>
      <c r="D50" s="39"/>
      <c r="E50" s="39">
        <v>1</v>
      </c>
      <c r="F50" s="39"/>
      <c r="G50" s="30"/>
      <c r="H50" s="82" t="s">
        <v>373</v>
      </c>
      <c r="I50" s="22"/>
      <c r="J50" s="22">
        <v>10</v>
      </c>
      <c r="K50" s="39"/>
      <c r="L50" s="39"/>
      <c r="M50" s="39"/>
      <c r="N50" s="39"/>
      <c r="O50" s="22"/>
      <c r="P50" s="22"/>
      <c r="Q50" s="23"/>
      <c r="R50" s="23"/>
      <c r="S50" s="20">
        <v>43913</v>
      </c>
      <c r="T50" s="22">
        <v>1</v>
      </c>
      <c r="U50" s="22"/>
      <c r="V50" s="23"/>
      <c r="W50" s="23"/>
      <c r="X50" s="22">
        <v>1</v>
      </c>
      <c r="Y50" s="22">
        <v>1</v>
      </c>
      <c r="Z50" s="22"/>
      <c r="AA50" s="23"/>
      <c r="AB50" s="23"/>
      <c r="AC50" s="23"/>
      <c r="AD50" s="22"/>
      <c r="AE50" s="85"/>
      <c r="AF50" s="25" t="s">
        <v>392</v>
      </c>
      <c r="AG50" s="19" t="s">
        <v>395</v>
      </c>
      <c r="AH50" s="19">
        <v>44015</v>
      </c>
      <c r="AI50" s="19">
        <v>44015</v>
      </c>
      <c r="AJ50" s="22">
        <v>1</v>
      </c>
      <c r="AK50" s="22"/>
      <c r="AL50" s="22">
        <v>1</v>
      </c>
      <c r="AM50" s="23"/>
      <c r="AN50" s="22"/>
      <c r="AO50" s="22"/>
      <c r="AP50" s="22">
        <v>1</v>
      </c>
      <c r="AQ50" s="23"/>
      <c r="AR50" s="23"/>
      <c r="AS50" s="23"/>
      <c r="AT50" s="23"/>
      <c r="AU50" s="23"/>
      <c r="AV50" s="22"/>
      <c r="AW50" s="22"/>
      <c r="AX50" s="22"/>
      <c r="AY50" s="22">
        <v>1</v>
      </c>
      <c r="AZ50" s="22">
        <v>1</v>
      </c>
      <c r="BA50" s="23"/>
      <c r="BB50" s="23"/>
      <c r="BC50" s="23"/>
      <c r="BD50" s="23"/>
      <c r="BE50" s="23"/>
      <c r="BF50" s="22"/>
      <c r="BG50" s="23"/>
    </row>
    <row r="51" spans="2:59" ht="23.1" customHeight="1" x14ac:dyDescent="0.25">
      <c r="B51" s="43">
        <v>43</v>
      </c>
      <c r="C51" s="17" t="s">
        <v>329</v>
      </c>
      <c r="D51" s="39"/>
      <c r="E51" s="39">
        <v>1</v>
      </c>
      <c r="F51" s="39"/>
      <c r="G51" s="30"/>
      <c r="H51" s="82" t="s">
        <v>374</v>
      </c>
      <c r="I51" s="22"/>
      <c r="J51" s="22">
        <v>9</v>
      </c>
      <c r="K51" s="39"/>
      <c r="L51" s="39"/>
      <c r="M51" s="39"/>
      <c r="N51" s="39"/>
      <c r="O51" s="22"/>
      <c r="P51" s="22"/>
      <c r="Q51" s="23"/>
      <c r="R51" s="23"/>
      <c r="S51" s="20">
        <v>43915</v>
      </c>
      <c r="T51" s="22">
        <v>1</v>
      </c>
      <c r="U51" s="22"/>
      <c r="V51" s="23"/>
      <c r="W51" s="23"/>
      <c r="X51" s="22">
        <v>1</v>
      </c>
      <c r="Y51" s="22">
        <v>1</v>
      </c>
      <c r="Z51" s="22"/>
      <c r="AA51" s="23"/>
      <c r="AB51" s="23"/>
      <c r="AC51" s="23"/>
      <c r="AD51" s="22"/>
      <c r="AE51" s="85"/>
      <c r="AF51" s="25" t="s">
        <v>188</v>
      </c>
      <c r="AG51" s="19">
        <v>43992</v>
      </c>
      <c r="AH51" s="19">
        <v>44012</v>
      </c>
      <c r="AI51" s="19">
        <v>44012</v>
      </c>
      <c r="AJ51" s="22">
        <v>1</v>
      </c>
      <c r="AK51" s="22"/>
      <c r="AL51" s="22">
        <v>1</v>
      </c>
      <c r="AM51" s="23"/>
      <c r="AN51" s="22"/>
      <c r="AO51" s="22">
        <v>1</v>
      </c>
      <c r="AP51" s="22"/>
      <c r="AQ51" s="23"/>
      <c r="AR51" s="23"/>
      <c r="AS51" s="23"/>
      <c r="AT51" s="23"/>
      <c r="AU51" s="23"/>
      <c r="AV51" s="22"/>
      <c r="AW51" s="22">
        <v>1</v>
      </c>
      <c r="AX51" s="22"/>
      <c r="AY51" s="22"/>
      <c r="AZ51" s="22">
        <v>1</v>
      </c>
      <c r="BA51" s="23"/>
      <c r="BB51" s="23"/>
      <c r="BC51" s="23"/>
      <c r="BD51" s="23"/>
      <c r="BE51" s="23"/>
      <c r="BF51" s="22"/>
      <c r="BG51" s="23"/>
    </row>
    <row r="52" spans="2:59" ht="23.1" customHeight="1" x14ac:dyDescent="0.25">
      <c r="B52" s="43">
        <v>44</v>
      </c>
      <c r="C52" s="17" t="s">
        <v>330</v>
      </c>
      <c r="D52" s="39"/>
      <c r="E52" s="39">
        <v>1</v>
      </c>
      <c r="F52" s="39"/>
      <c r="G52" s="30"/>
      <c r="H52" s="82" t="s">
        <v>375</v>
      </c>
      <c r="I52" s="22"/>
      <c r="J52" s="22">
        <v>0</v>
      </c>
      <c r="K52" s="39"/>
      <c r="L52" s="39"/>
      <c r="M52" s="39"/>
      <c r="N52" s="39"/>
      <c r="O52" s="22"/>
      <c r="P52" s="22"/>
      <c r="Q52" s="23"/>
      <c r="R52" s="23"/>
      <c r="S52" s="20">
        <v>43916</v>
      </c>
      <c r="T52" s="22">
        <v>1</v>
      </c>
      <c r="U52" s="22"/>
      <c r="V52" s="23"/>
      <c r="W52" s="23"/>
      <c r="X52" s="22">
        <v>1</v>
      </c>
      <c r="Y52" s="22"/>
      <c r="Z52" s="22"/>
      <c r="AA52" s="23"/>
      <c r="AB52" s="23"/>
      <c r="AC52" s="22">
        <v>1</v>
      </c>
      <c r="AD52" s="22"/>
      <c r="AE52" s="85" t="s">
        <v>379</v>
      </c>
      <c r="AF52" s="25" t="s">
        <v>188</v>
      </c>
      <c r="AG52" s="19">
        <v>43992</v>
      </c>
      <c r="AH52" s="19">
        <v>43993</v>
      </c>
      <c r="AI52" s="19">
        <v>44021</v>
      </c>
      <c r="AJ52" s="22">
        <v>1</v>
      </c>
      <c r="AK52" s="22"/>
      <c r="AL52" s="22">
        <v>1</v>
      </c>
      <c r="AM52" s="23"/>
      <c r="AN52" s="22"/>
      <c r="AO52" s="22">
        <v>1</v>
      </c>
      <c r="AP52" s="22"/>
      <c r="AQ52" s="23"/>
      <c r="AR52" s="23"/>
      <c r="AS52" s="23"/>
      <c r="AT52" s="23"/>
      <c r="AU52" s="23"/>
      <c r="AV52" s="22"/>
      <c r="AW52" s="22"/>
      <c r="AX52" s="22">
        <v>1</v>
      </c>
      <c r="AY52" s="22"/>
      <c r="AZ52" s="22">
        <v>1</v>
      </c>
      <c r="BA52" s="23"/>
      <c r="BB52" s="23"/>
      <c r="BC52" s="23"/>
      <c r="BD52" s="23"/>
      <c r="BE52" s="23"/>
      <c r="BF52" s="22"/>
      <c r="BG52" s="23"/>
    </row>
    <row r="53" spans="2:59" ht="23.1" customHeight="1" x14ac:dyDescent="0.25">
      <c r="B53" s="43">
        <v>45</v>
      </c>
      <c r="C53" s="17" t="s">
        <v>331</v>
      </c>
      <c r="D53" s="39"/>
      <c r="E53" s="39">
        <v>1</v>
      </c>
      <c r="F53" s="39"/>
      <c r="G53" s="30"/>
      <c r="H53" s="82" t="s">
        <v>376</v>
      </c>
      <c r="I53" s="22"/>
      <c r="J53" s="22">
        <v>1</v>
      </c>
      <c r="K53" s="39"/>
      <c r="L53" s="39"/>
      <c r="M53" s="39"/>
      <c r="N53" s="39"/>
      <c r="O53" s="22"/>
      <c r="P53" s="22"/>
      <c r="Q53" s="23"/>
      <c r="R53" s="23"/>
      <c r="S53" s="20">
        <v>43920</v>
      </c>
      <c r="T53" s="22">
        <v>1</v>
      </c>
      <c r="U53" s="22"/>
      <c r="V53" s="23"/>
      <c r="W53" s="23"/>
      <c r="X53" s="22">
        <v>1</v>
      </c>
      <c r="Y53" s="22">
        <v>1</v>
      </c>
      <c r="Z53" s="22"/>
      <c r="AA53" s="23"/>
      <c r="AB53" s="23"/>
      <c r="AC53" s="23"/>
      <c r="AD53" s="22"/>
      <c r="AE53" s="85"/>
      <c r="AF53" s="25" t="s">
        <v>393</v>
      </c>
      <c r="AG53" s="19">
        <v>43920</v>
      </c>
      <c r="AH53" s="19">
        <v>43920</v>
      </c>
      <c r="AI53" s="19">
        <v>43920</v>
      </c>
      <c r="AJ53" s="22">
        <v>1</v>
      </c>
      <c r="AK53" s="22"/>
      <c r="AL53" s="22">
        <v>1</v>
      </c>
      <c r="AM53" s="23"/>
      <c r="AN53" s="22"/>
      <c r="AO53" s="22">
        <v>1</v>
      </c>
      <c r="AP53" s="22"/>
      <c r="AQ53" s="23"/>
      <c r="AR53" s="23"/>
      <c r="AS53" s="23"/>
      <c r="AT53" s="23"/>
      <c r="AU53" s="23"/>
      <c r="AV53" s="22"/>
      <c r="AW53" s="22">
        <v>1</v>
      </c>
      <c r="AX53" s="22"/>
      <c r="AY53" s="22"/>
      <c r="AZ53" s="22">
        <v>1</v>
      </c>
      <c r="BA53" s="23"/>
      <c r="BB53" s="23"/>
      <c r="BC53" s="23"/>
      <c r="BD53" s="23"/>
      <c r="BE53" s="23"/>
      <c r="BF53" s="22"/>
      <c r="BG53" s="23"/>
    </row>
    <row r="54" spans="2:59" ht="23.1" customHeight="1" x14ac:dyDescent="0.25">
      <c r="B54" s="43">
        <v>46</v>
      </c>
      <c r="C54" s="17" t="s">
        <v>332</v>
      </c>
      <c r="D54" s="39"/>
      <c r="E54" s="39">
        <v>1</v>
      </c>
      <c r="F54" s="39"/>
      <c r="G54" s="30"/>
      <c r="H54" s="82" t="s">
        <v>377</v>
      </c>
      <c r="I54" s="22"/>
      <c r="J54" s="22">
        <v>1</v>
      </c>
      <c r="K54" s="39"/>
      <c r="L54" s="39"/>
      <c r="M54" s="39"/>
      <c r="N54" s="39"/>
      <c r="O54" s="22"/>
      <c r="P54" s="22"/>
      <c r="Q54" s="23"/>
      <c r="R54" s="23"/>
      <c r="S54" s="20">
        <v>43920</v>
      </c>
      <c r="T54" s="22">
        <v>1</v>
      </c>
      <c r="U54" s="22"/>
      <c r="V54" s="23"/>
      <c r="W54" s="23"/>
      <c r="X54" s="22">
        <v>1</v>
      </c>
      <c r="Y54" s="22">
        <v>1</v>
      </c>
      <c r="Z54" s="22"/>
      <c r="AA54" s="23"/>
      <c r="AB54" s="23"/>
      <c r="AC54" s="23"/>
      <c r="AD54" s="22"/>
      <c r="AE54" s="85"/>
      <c r="AF54" s="25" t="s">
        <v>393</v>
      </c>
      <c r="AG54" s="19">
        <v>43920</v>
      </c>
      <c r="AH54" s="19">
        <v>43936</v>
      </c>
      <c r="AI54" s="19">
        <v>44001</v>
      </c>
      <c r="AJ54" s="22"/>
      <c r="AK54" s="22">
        <v>1</v>
      </c>
      <c r="AL54" s="22">
        <v>1</v>
      </c>
      <c r="AM54" s="23"/>
      <c r="AN54" s="22"/>
      <c r="AO54" s="22"/>
      <c r="AP54" s="22">
        <v>1</v>
      </c>
      <c r="AQ54" s="23"/>
      <c r="AR54" s="23"/>
      <c r="AS54" s="23"/>
      <c r="AT54" s="23"/>
      <c r="AU54" s="23"/>
      <c r="AV54" s="22"/>
      <c r="AW54" s="22"/>
      <c r="AX54" s="22">
        <v>1</v>
      </c>
      <c r="AY54" s="22"/>
      <c r="AZ54" s="22">
        <v>1</v>
      </c>
      <c r="BA54" s="23"/>
      <c r="BB54" s="23"/>
      <c r="BC54" s="23"/>
      <c r="BD54" s="23"/>
      <c r="BE54" s="23"/>
      <c r="BF54" s="22"/>
      <c r="BG54" s="23"/>
    </row>
    <row r="55" spans="2:59" ht="26.25" customHeight="1" x14ac:dyDescent="0.25">
      <c r="B55" s="98" t="s">
        <v>73</v>
      </c>
      <c r="C55" s="98"/>
      <c r="D55" s="72">
        <f>SUM(D9:D54)</f>
        <v>4</v>
      </c>
      <c r="E55" s="72">
        <f>SUM(E9:E54)</f>
        <v>42</v>
      </c>
      <c r="F55" s="72">
        <f>SUM(F9:F54)</f>
        <v>0</v>
      </c>
      <c r="G55" s="72">
        <f>SUM(G9:G54)</f>
        <v>0</v>
      </c>
      <c r="H55" s="11"/>
      <c r="I55" s="72">
        <f t="shared" ref="I55:R55" si="0">SUM(I9:I54)</f>
        <v>0</v>
      </c>
      <c r="J55" s="72">
        <f t="shared" si="0"/>
        <v>182</v>
      </c>
      <c r="K55" s="72">
        <f t="shared" si="0"/>
        <v>0</v>
      </c>
      <c r="L55" s="72">
        <f t="shared" si="0"/>
        <v>0</v>
      </c>
      <c r="M55" s="72">
        <f t="shared" si="0"/>
        <v>0</v>
      </c>
      <c r="N55" s="72">
        <f t="shared" si="0"/>
        <v>0</v>
      </c>
      <c r="O55" s="72">
        <f t="shared" si="0"/>
        <v>8</v>
      </c>
      <c r="P55" s="72">
        <f t="shared" si="0"/>
        <v>0</v>
      </c>
      <c r="Q55" s="72">
        <f t="shared" si="0"/>
        <v>0</v>
      </c>
      <c r="R55" s="72">
        <f t="shared" si="0"/>
        <v>0</v>
      </c>
      <c r="S55" s="11"/>
      <c r="T55" s="72">
        <f>SUM(T9:T54)/46</f>
        <v>1</v>
      </c>
      <c r="U55" s="72">
        <f>SUM(U9:U54)/69</f>
        <v>0</v>
      </c>
      <c r="V55" s="72">
        <f t="shared" ref="V55:AD55" si="1">SUM(V9:V54)</f>
        <v>0</v>
      </c>
      <c r="W55" s="72">
        <f t="shared" si="1"/>
        <v>1</v>
      </c>
      <c r="X55" s="72">
        <f t="shared" si="1"/>
        <v>45</v>
      </c>
      <c r="Y55" s="72">
        <f t="shared" si="1"/>
        <v>40</v>
      </c>
      <c r="Z55" s="72">
        <f t="shared" si="1"/>
        <v>0</v>
      </c>
      <c r="AA55" s="72">
        <f t="shared" si="1"/>
        <v>0</v>
      </c>
      <c r="AB55" s="72">
        <f t="shared" si="1"/>
        <v>2</v>
      </c>
      <c r="AC55" s="72">
        <f t="shared" si="1"/>
        <v>3</v>
      </c>
      <c r="AD55" s="72">
        <f t="shared" si="1"/>
        <v>0</v>
      </c>
      <c r="AE55" s="11"/>
      <c r="AF55" s="11"/>
      <c r="AG55" s="11"/>
      <c r="AH55" s="11"/>
      <c r="AI55" s="11"/>
      <c r="AJ55" s="72">
        <f t="shared" ref="AJ55:BG55" si="2">SUM(AJ9:AJ54)</f>
        <v>23</v>
      </c>
      <c r="AK55" s="72">
        <f t="shared" si="2"/>
        <v>23</v>
      </c>
      <c r="AL55" s="72">
        <f t="shared" si="2"/>
        <v>45</v>
      </c>
      <c r="AM55" s="72">
        <f t="shared" si="2"/>
        <v>1</v>
      </c>
      <c r="AN55" s="72">
        <f t="shared" si="2"/>
        <v>1</v>
      </c>
      <c r="AO55" s="72">
        <f t="shared" si="2"/>
        <v>27</v>
      </c>
      <c r="AP55" s="72">
        <f t="shared" si="2"/>
        <v>17</v>
      </c>
      <c r="AQ55" s="72">
        <f t="shared" si="2"/>
        <v>0</v>
      </c>
      <c r="AR55" s="72">
        <f t="shared" si="2"/>
        <v>1</v>
      </c>
      <c r="AS55" s="72">
        <f t="shared" si="2"/>
        <v>0</v>
      </c>
      <c r="AT55" s="72">
        <f t="shared" si="2"/>
        <v>0</v>
      </c>
      <c r="AU55" s="72">
        <f t="shared" si="2"/>
        <v>0</v>
      </c>
      <c r="AV55" s="72">
        <f t="shared" si="2"/>
        <v>0</v>
      </c>
      <c r="AW55" s="72">
        <f t="shared" si="2"/>
        <v>18</v>
      </c>
      <c r="AX55" s="72">
        <f t="shared" si="2"/>
        <v>20</v>
      </c>
      <c r="AY55" s="72">
        <f t="shared" si="2"/>
        <v>8</v>
      </c>
      <c r="AZ55" s="72">
        <f t="shared" si="2"/>
        <v>43</v>
      </c>
      <c r="BA55" s="72">
        <f t="shared" si="2"/>
        <v>0</v>
      </c>
      <c r="BB55" s="72">
        <f t="shared" si="2"/>
        <v>0</v>
      </c>
      <c r="BC55" s="72">
        <f t="shared" si="2"/>
        <v>0</v>
      </c>
      <c r="BD55" s="72">
        <f t="shared" si="2"/>
        <v>0</v>
      </c>
      <c r="BE55" s="72">
        <f t="shared" si="2"/>
        <v>0</v>
      </c>
      <c r="BF55" s="72">
        <f t="shared" si="2"/>
        <v>2</v>
      </c>
      <c r="BG55" s="72">
        <f t="shared" si="2"/>
        <v>1</v>
      </c>
    </row>
    <row r="56" spans="2:59" ht="23.1" customHeight="1" x14ac:dyDescent="0.25"/>
    <row r="57" spans="2:59" ht="23.1" customHeight="1" x14ac:dyDescent="0.25"/>
    <row r="58" spans="2:59" ht="23.1" customHeight="1" x14ac:dyDescent="0.25"/>
    <row r="59" spans="2:59"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55:C55"/>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20"/>
  <sheetViews>
    <sheetView showGridLines="0" workbookViewId="0">
      <selection activeCell="B17" sqref="B17"/>
    </sheetView>
  </sheetViews>
  <sheetFormatPr baseColWidth="10" defaultRowHeight="15" x14ac:dyDescent="0.25"/>
  <cols>
    <col min="1" max="1" width="3" style="5" customWidth="1"/>
    <col min="2" max="2" width="4.28515625" style="9" customWidth="1"/>
    <col min="3" max="3" width="13.42578125" style="5" customWidth="1"/>
    <col min="4" max="4" width="4.5703125" style="5" customWidth="1"/>
    <col min="5" max="6" width="4.7109375" style="5" customWidth="1"/>
    <col min="7" max="7" width="5" style="5" customWidth="1"/>
    <col min="8" max="8" width="39.1406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1.28515625" style="5" customWidth="1"/>
    <col min="20" max="24" width="4.57031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6" t="s">
        <v>114</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43">
        <v>1</v>
      </c>
      <c r="C9" s="17" t="s">
        <v>396</v>
      </c>
      <c r="D9" s="39"/>
      <c r="E9" s="39">
        <v>1</v>
      </c>
      <c r="F9" s="31"/>
      <c r="G9" s="30"/>
      <c r="H9" s="81" t="s">
        <v>377</v>
      </c>
      <c r="I9" s="22"/>
      <c r="J9" s="22">
        <v>1</v>
      </c>
      <c r="K9" s="39"/>
      <c r="L9" s="39"/>
      <c r="M9" s="39"/>
      <c r="N9" s="39"/>
      <c r="O9" s="23"/>
      <c r="P9" s="23"/>
      <c r="Q9" s="22"/>
      <c r="R9" s="22"/>
      <c r="S9" s="20">
        <v>43934</v>
      </c>
      <c r="T9" s="79">
        <v>1</v>
      </c>
      <c r="U9" s="79"/>
      <c r="V9" s="23"/>
      <c r="W9" s="23"/>
      <c r="X9" s="22">
        <v>1</v>
      </c>
      <c r="Y9" s="22">
        <v>1</v>
      </c>
      <c r="Z9" s="22"/>
      <c r="AA9" s="23"/>
      <c r="AB9" s="23"/>
      <c r="AC9" s="23"/>
      <c r="AD9" s="22"/>
      <c r="AE9" s="23"/>
      <c r="AF9" s="25" t="s">
        <v>393</v>
      </c>
      <c r="AG9" s="19">
        <v>43936</v>
      </c>
      <c r="AH9" s="19">
        <v>43936</v>
      </c>
      <c r="AI9" s="19">
        <v>44001</v>
      </c>
      <c r="AJ9" s="22"/>
      <c r="AK9" s="22">
        <v>1</v>
      </c>
      <c r="AL9" s="22">
        <v>1</v>
      </c>
      <c r="AM9" s="23"/>
      <c r="AN9" s="22"/>
      <c r="AO9" s="22"/>
      <c r="AP9" s="22">
        <v>1</v>
      </c>
      <c r="AQ9" s="23"/>
      <c r="AR9" s="23"/>
      <c r="AS9" s="23"/>
      <c r="AT9" s="23"/>
      <c r="AU9" s="23"/>
      <c r="AV9" s="22"/>
      <c r="AW9" s="22"/>
      <c r="AX9" s="22">
        <v>1</v>
      </c>
      <c r="AY9" s="22"/>
      <c r="AZ9" s="22">
        <v>1</v>
      </c>
      <c r="BA9" s="23"/>
      <c r="BB9" s="23"/>
      <c r="BC9" s="23"/>
      <c r="BD9" s="23"/>
      <c r="BE9" s="23"/>
      <c r="BF9" s="22"/>
      <c r="BG9" s="23"/>
    </row>
    <row r="10" spans="2:112" ht="23.1" customHeight="1" x14ac:dyDescent="0.25">
      <c r="B10" s="43">
        <v>2</v>
      </c>
      <c r="C10" s="17" t="s">
        <v>397</v>
      </c>
      <c r="D10" s="39"/>
      <c r="E10" s="39">
        <v>1</v>
      </c>
      <c r="F10" s="31"/>
      <c r="G10" s="30"/>
      <c r="H10" s="81" t="s">
        <v>403</v>
      </c>
      <c r="I10" s="22"/>
      <c r="J10" s="22">
        <v>0</v>
      </c>
      <c r="K10" s="39"/>
      <c r="L10" s="39"/>
      <c r="M10" s="39"/>
      <c r="N10" s="39"/>
      <c r="O10" s="23"/>
      <c r="P10" s="23"/>
      <c r="Q10" s="22"/>
      <c r="R10" s="22">
        <v>1</v>
      </c>
      <c r="S10" s="20">
        <v>43934</v>
      </c>
      <c r="T10" s="79">
        <v>1</v>
      </c>
      <c r="U10" s="79"/>
      <c r="V10" s="23"/>
      <c r="W10" s="23"/>
      <c r="X10" s="22">
        <v>1</v>
      </c>
      <c r="Y10" s="22"/>
      <c r="Z10" s="22"/>
      <c r="AA10" s="23"/>
      <c r="AB10" s="23"/>
      <c r="AC10" s="23"/>
      <c r="AD10" s="22"/>
      <c r="AE10" s="59" t="s">
        <v>409</v>
      </c>
      <c r="AF10" s="25" t="s">
        <v>392</v>
      </c>
      <c r="AG10" s="19">
        <v>43936</v>
      </c>
      <c r="AH10" s="19">
        <v>43936</v>
      </c>
      <c r="AI10" s="19">
        <v>43958</v>
      </c>
      <c r="AJ10" s="22">
        <v>1</v>
      </c>
      <c r="AK10" s="22"/>
      <c r="AL10" s="22">
        <v>1</v>
      </c>
      <c r="AM10" s="23"/>
      <c r="AN10" s="22"/>
      <c r="AO10" s="22"/>
      <c r="AP10" s="22"/>
      <c r="AQ10" s="22">
        <v>1</v>
      </c>
      <c r="AR10" s="23"/>
      <c r="AS10" s="23"/>
      <c r="AT10" s="23"/>
      <c r="AU10" s="23"/>
      <c r="AV10" s="22"/>
      <c r="AW10" s="22">
        <v>1</v>
      </c>
      <c r="AX10" s="22"/>
      <c r="AY10" s="22"/>
      <c r="AZ10" s="22">
        <v>1</v>
      </c>
      <c r="BA10" s="23"/>
      <c r="BB10" s="23"/>
      <c r="BC10" s="23"/>
      <c r="BD10" s="23"/>
      <c r="BE10" s="23"/>
      <c r="BF10" s="22"/>
      <c r="BG10" s="23"/>
    </row>
    <row r="11" spans="2:112" ht="23.1" customHeight="1" x14ac:dyDescent="0.25">
      <c r="B11" s="43">
        <v>3</v>
      </c>
      <c r="C11" s="17" t="s">
        <v>398</v>
      </c>
      <c r="D11" s="39"/>
      <c r="E11" s="39">
        <v>1</v>
      </c>
      <c r="F11" s="31"/>
      <c r="G11" s="30"/>
      <c r="H11" s="81" t="s">
        <v>404</v>
      </c>
      <c r="I11" s="22"/>
      <c r="J11" s="22">
        <v>6</v>
      </c>
      <c r="K11" s="39"/>
      <c r="L11" s="39"/>
      <c r="M11" s="39"/>
      <c r="N11" s="39"/>
      <c r="O11" s="23"/>
      <c r="P11" s="23"/>
      <c r="Q11" s="22"/>
      <c r="R11" s="22"/>
      <c r="S11" s="20">
        <v>43936</v>
      </c>
      <c r="T11" s="79">
        <v>1</v>
      </c>
      <c r="U11" s="79"/>
      <c r="V11" s="23"/>
      <c r="W11" s="23"/>
      <c r="X11" s="22">
        <v>1</v>
      </c>
      <c r="Y11" s="22">
        <v>1</v>
      </c>
      <c r="Z11" s="22"/>
      <c r="AA11" s="23"/>
      <c r="AB11" s="23"/>
      <c r="AC11" s="23"/>
      <c r="AD11" s="22"/>
      <c r="AE11" s="23"/>
      <c r="AF11" s="25" t="s">
        <v>388</v>
      </c>
      <c r="AG11" s="19">
        <v>43993</v>
      </c>
      <c r="AH11" s="19">
        <v>43998</v>
      </c>
      <c r="AI11" s="19">
        <v>44001</v>
      </c>
      <c r="AJ11" s="22"/>
      <c r="AK11" s="22">
        <v>1</v>
      </c>
      <c r="AL11" s="22">
        <v>1</v>
      </c>
      <c r="AM11" s="23"/>
      <c r="AN11" s="22"/>
      <c r="AO11" s="22"/>
      <c r="AP11" s="22">
        <v>1</v>
      </c>
      <c r="AQ11" s="23"/>
      <c r="AR11" s="23"/>
      <c r="AS11" s="23"/>
      <c r="AT11" s="23"/>
      <c r="AU11" s="23"/>
      <c r="AV11" s="22"/>
      <c r="AW11" s="22"/>
      <c r="AX11" s="22">
        <v>1</v>
      </c>
      <c r="AY11" s="22"/>
      <c r="AZ11" s="22">
        <v>1</v>
      </c>
      <c r="BA11" s="23"/>
      <c r="BB11" s="23"/>
      <c r="BC11" s="23"/>
      <c r="BD11" s="23"/>
      <c r="BE11" s="23"/>
      <c r="BF11" s="22"/>
      <c r="BG11" s="23"/>
    </row>
    <row r="12" spans="2:112" ht="23.1" customHeight="1" x14ac:dyDescent="0.25">
      <c r="B12" s="43">
        <v>4</v>
      </c>
      <c r="C12" s="17" t="s">
        <v>399</v>
      </c>
      <c r="D12" s="39"/>
      <c r="E12" s="39">
        <v>1</v>
      </c>
      <c r="F12" s="31"/>
      <c r="G12" s="30"/>
      <c r="H12" s="81" t="s">
        <v>405</v>
      </c>
      <c r="I12" s="22"/>
      <c r="J12" s="22">
        <v>2</v>
      </c>
      <c r="K12" s="39"/>
      <c r="L12" s="39"/>
      <c r="M12" s="39"/>
      <c r="N12" s="39"/>
      <c r="O12" s="23"/>
      <c r="P12" s="23"/>
      <c r="Q12" s="22"/>
      <c r="R12" s="22"/>
      <c r="S12" s="20">
        <v>43941</v>
      </c>
      <c r="T12" s="79">
        <v>1</v>
      </c>
      <c r="U12" s="79"/>
      <c r="V12" s="23"/>
      <c r="W12" s="23"/>
      <c r="X12" s="22">
        <v>1</v>
      </c>
      <c r="Y12" s="22">
        <v>1</v>
      </c>
      <c r="Z12" s="22"/>
      <c r="AA12" s="23"/>
      <c r="AB12" s="23"/>
      <c r="AC12" s="23"/>
      <c r="AD12" s="22"/>
      <c r="AE12" s="23"/>
      <c r="AF12" s="25" t="s">
        <v>188</v>
      </c>
      <c r="AG12" s="19">
        <v>43942</v>
      </c>
      <c r="AH12" s="19">
        <v>43942</v>
      </c>
      <c r="AI12" s="19">
        <v>43942</v>
      </c>
      <c r="AJ12" s="22"/>
      <c r="AK12" s="22">
        <v>1</v>
      </c>
      <c r="AL12" s="22">
        <v>1</v>
      </c>
      <c r="AM12" s="23"/>
      <c r="AN12" s="22"/>
      <c r="AO12" s="22">
        <v>1</v>
      </c>
      <c r="AP12" s="22"/>
      <c r="AQ12" s="23"/>
      <c r="AR12" s="23"/>
      <c r="AS12" s="23"/>
      <c r="AT12" s="23"/>
      <c r="AU12" s="23"/>
      <c r="AV12" s="22"/>
      <c r="AW12" s="22">
        <v>1</v>
      </c>
      <c r="AX12" s="22"/>
      <c r="AY12" s="22"/>
      <c r="AZ12" s="22">
        <v>1</v>
      </c>
      <c r="BA12" s="23"/>
      <c r="BB12" s="23"/>
      <c r="BC12" s="23"/>
      <c r="BD12" s="23"/>
      <c r="BE12" s="23"/>
      <c r="BF12" s="22"/>
      <c r="BG12" s="23"/>
    </row>
    <row r="13" spans="2:112" ht="23.1" customHeight="1" x14ac:dyDescent="0.25">
      <c r="B13" s="43">
        <v>5</v>
      </c>
      <c r="C13" s="17" t="s">
        <v>400</v>
      </c>
      <c r="D13" s="39"/>
      <c r="E13" s="39">
        <v>1</v>
      </c>
      <c r="F13" s="31"/>
      <c r="G13" s="30"/>
      <c r="H13" s="81" t="s">
        <v>406</v>
      </c>
      <c r="I13" s="22"/>
      <c r="J13" s="22">
        <v>1</v>
      </c>
      <c r="K13" s="39"/>
      <c r="L13" s="39"/>
      <c r="M13" s="39"/>
      <c r="N13" s="39"/>
      <c r="O13" s="23"/>
      <c r="P13" s="23"/>
      <c r="Q13" s="22"/>
      <c r="R13" s="22"/>
      <c r="S13" s="20">
        <v>43942</v>
      </c>
      <c r="T13" s="79">
        <v>1</v>
      </c>
      <c r="U13" s="79"/>
      <c r="V13" s="23"/>
      <c r="W13" s="23"/>
      <c r="X13" s="22">
        <v>1</v>
      </c>
      <c r="Y13" s="22">
        <v>1</v>
      </c>
      <c r="Z13" s="22"/>
      <c r="AA13" s="23"/>
      <c r="AB13" s="23"/>
      <c r="AC13" s="23"/>
      <c r="AD13" s="22"/>
      <c r="AE13" s="23"/>
      <c r="AF13" s="25" t="s">
        <v>188</v>
      </c>
      <c r="AG13" s="19">
        <v>43942</v>
      </c>
      <c r="AH13" s="19">
        <v>43943</v>
      </c>
      <c r="AI13" s="19">
        <v>43943</v>
      </c>
      <c r="AJ13" s="22"/>
      <c r="AK13" s="22">
        <v>1</v>
      </c>
      <c r="AL13" s="22">
        <v>1</v>
      </c>
      <c r="AM13" s="23"/>
      <c r="AN13" s="22"/>
      <c r="AO13" s="22">
        <v>1</v>
      </c>
      <c r="AP13" s="22"/>
      <c r="AQ13" s="23"/>
      <c r="AR13" s="23"/>
      <c r="AS13" s="23"/>
      <c r="AT13" s="23"/>
      <c r="AU13" s="23"/>
      <c r="AV13" s="22"/>
      <c r="AW13" s="22"/>
      <c r="AX13" s="22"/>
      <c r="AY13" s="22">
        <v>1</v>
      </c>
      <c r="AZ13" s="22">
        <v>1</v>
      </c>
      <c r="BA13" s="23"/>
      <c r="BB13" s="23"/>
      <c r="BC13" s="23"/>
      <c r="BD13" s="23"/>
      <c r="BE13" s="23"/>
      <c r="BF13" s="22"/>
      <c r="BG13" s="23"/>
    </row>
    <row r="14" spans="2:112" ht="23.1" customHeight="1" x14ac:dyDescent="0.25">
      <c r="B14" s="43">
        <v>6</v>
      </c>
      <c r="C14" s="17" t="s">
        <v>401</v>
      </c>
      <c r="D14" s="39"/>
      <c r="E14" s="39">
        <v>1</v>
      </c>
      <c r="F14" s="31"/>
      <c r="G14" s="30"/>
      <c r="H14" s="81" t="s">
        <v>407</v>
      </c>
      <c r="I14" s="22"/>
      <c r="J14" s="22">
        <v>1</v>
      </c>
      <c r="K14" s="39"/>
      <c r="L14" s="39"/>
      <c r="M14" s="39"/>
      <c r="N14" s="39"/>
      <c r="O14" s="23"/>
      <c r="P14" s="23"/>
      <c r="Q14" s="22"/>
      <c r="R14" s="22"/>
      <c r="S14" s="20">
        <v>43942</v>
      </c>
      <c r="T14" s="79">
        <v>1</v>
      </c>
      <c r="U14" s="79"/>
      <c r="V14" s="23"/>
      <c r="W14" s="23"/>
      <c r="X14" s="22">
        <v>1</v>
      </c>
      <c r="Y14" s="22">
        <v>1</v>
      </c>
      <c r="Z14" s="22"/>
      <c r="AA14" s="23"/>
      <c r="AB14" s="23"/>
      <c r="AC14" s="23"/>
      <c r="AD14" s="22"/>
      <c r="AE14" s="23"/>
      <c r="AF14" s="25" t="s">
        <v>188</v>
      </c>
      <c r="AG14" s="19">
        <v>43942</v>
      </c>
      <c r="AH14" s="19">
        <v>43944</v>
      </c>
      <c r="AI14" s="19">
        <v>43944</v>
      </c>
      <c r="AJ14" s="22">
        <v>1</v>
      </c>
      <c r="AK14" s="22"/>
      <c r="AL14" s="22">
        <v>1</v>
      </c>
      <c r="AM14" s="23"/>
      <c r="AN14" s="22"/>
      <c r="AO14" s="22">
        <v>1</v>
      </c>
      <c r="AP14" s="22"/>
      <c r="AQ14" s="23"/>
      <c r="AR14" s="23"/>
      <c r="AS14" s="23"/>
      <c r="AT14" s="23"/>
      <c r="AU14" s="23"/>
      <c r="AV14" s="22"/>
      <c r="AW14" s="22">
        <v>1</v>
      </c>
      <c r="AX14" s="22"/>
      <c r="AY14" s="22"/>
      <c r="AZ14" s="22">
        <v>1</v>
      </c>
      <c r="BA14" s="23"/>
      <c r="BB14" s="23"/>
      <c r="BC14" s="23"/>
      <c r="BD14" s="23"/>
      <c r="BE14" s="23"/>
      <c r="BF14" s="22"/>
      <c r="BG14" s="23"/>
    </row>
    <row r="15" spans="2:112" ht="23.1" customHeight="1" x14ac:dyDescent="0.25">
      <c r="B15" s="43">
        <v>7</v>
      </c>
      <c r="C15" s="17" t="s">
        <v>402</v>
      </c>
      <c r="D15" s="39"/>
      <c r="E15" s="39">
        <v>1</v>
      </c>
      <c r="F15" s="31"/>
      <c r="G15" s="30"/>
      <c r="H15" s="81" t="s">
        <v>408</v>
      </c>
      <c r="I15" s="22"/>
      <c r="J15" s="22">
        <v>1</v>
      </c>
      <c r="K15" s="39"/>
      <c r="L15" s="39"/>
      <c r="M15" s="39"/>
      <c r="N15" s="39"/>
      <c r="O15" s="23"/>
      <c r="P15" s="23"/>
      <c r="Q15" s="22"/>
      <c r="R15" s="22"/>
      <c r="S15" s="20">
        <v>43949</v>
      </c>
      <c r="T15" s="79">
        <v>1</v>
      </c>
      <c r="U15" s="79"/>
      <c r="V15" s="23"/>
      <c r="W15" s="23"/>
      <c r="X15" s="22">
        <v>1</v>
      </c>
      <c r="Y15" s="22">
        <v>1</v>
      </c>
      <c r="Z15" s="22"/>
      <c r="AA15" s="23"/>
      <c r="AB15" s="23"/>
      <c r="AC15" s="23"/>
      <c r="AD15" s="22"/>
      <c r="AE15" s="23"/>
      <c r="AF15" s="25" t="s">
        <v>188</v>
      </c>
      <c r="AG15" s="19">
        <v>43949</v>
      </c>
      <c r="AH15" s="19">
        <v>43949</v>
      </c>
      <c r="AI15" s="19">
        <v>43955</v>
      </c>
      <c r="AJ15" s="22">
        <v>1</v>
      </c>
      <c r="AK15" s="22"/>
      <c r="AL15" s="22">
        <v>1</v>
      </c>
      <c r="AM15" s="23"/>
      <c r="AN15" s="22"/>
      <c r="AO15" s="22">
        <v>1</v>
      </c>
      <c r="AP15" s="22"/>
      <c r="AQ15" s="23"/>
      <c r="AR15" s="23"/>
      <c r="AS15" s="23"/>
      <c r="AT15" s="23"/>
      <c r="AU15" s="23"/>
      <c r="AV15" s="22"/>
      <c r="AW15" s="22">
        <v>1</v>
      </c>
      <c r="AX15" s="22"/>
      <c r="AY15" s="22"/>
      <c r="AZ15" s="22">
        <v>1</v>
      </c>
      <c r="BA15" s="23"/>
      <c r="BB15" s="23"/>
      <c r="BC15" s="23"/>
      <c r="BD15" s="23"/>
      <c r="BE15" s="23"/>
      <c r="BF15" s="22"/>
      <c r="BG15" s="23"/>
    </row>
    <row r="16" spans="2:112" ht="26.25" customHeight="1" x14ac:dyDescent="0.25">
      <c r="B16" s="98" t="s">
        <v>73</v>
      </c>
      <c r="C16" s="98"/>
      <c r="D16" s="72">
        <f>SUM(D9:D15)</f>
        <v>0</v>
      </c>
      <c r="E16" s="72">
        <f>SUM(E9:E15)</f>
        <v>7</v>
      </c>
      <c r="F16" s="72">
        <f>SUM(F9:F15)</f>
        <v>0</v>
      </c>
      <c r="G16" s="72">
        <f>SUM(G9:G15)</f>
        <v>0</v>
      </c>
      <c r="H16" s="11"/>
      <c r="I16" s="72">
        <f t="shared" ref="I16:R16" si="0">SUM(I9:I15)</f>
        <v>0</v>
      </c>
      <c r="J16" s="72">
        <f t="shared" si="0"/>
        <v>12</v>
      </c>
      <c r="K16" s="72">
        <f t="shared" si="0"/>
        <v>0</v>
      </c>
      <c r="L16" s="72">
        <f t="shared" si="0"/>
        <v>0</v>
      </c>
      <c r="M16" s="72">
        <f t="shared" si="0"/>
        <v>0</v>
      </c>
      <c r="N16" s="72">
        <f t="shared" si="0"/>
        <v>0</v>
      </c>
      <c r="O16" s="72">
        <f t="shared" si="0"/>
        <v>0</v>
      </c>
      <c r="P16" s="72">
        <f t="shared" si="0"/>
        <v>0</v>
      </c>
      <c r="Q16" s="72">
        <f t="shared" si="0"/>
        <v>0</v>
      </c>
      <c r="R16" s="72">
        <f t="shared" si="0"/>
        <v>1</v>
      </c>
      <c r="S16" s="11"/>
      <c r="T16" s="72">
        <f>SUM(T9:T15)/7</f>
        <v>1</v>
      </c>
      <c r="U16" s="72">
        <f>SUM(U9:U15)/57</f>
        <v>0</v>
      </c>
      <c r="V16" s="72">
        <f t="shared" ref="V16:AD16" si="1">SUM(V9:V15)</f>
        <v>0</v>
      </c>
      <c r="W16" s="72">
        <f t="shared" si="1"/>
        <v>0</v>
      </c>
      <c r="X16" s="72">
        <f t="shared" si="1"/>
        <v>7</v>
      </c>
      <c r="Y16" s="72">
        <f t="shared" si="1"/>
        <v>6</v>
      </c>
      <c r="Z16" s="72">
        <f t="shared" si="1"/>
        <v>0</v>
      </c>
      <c r="AA16" s="72">
        <f t="shared" si="1"/>
        <v>0</v>
      </c>
      <c r="AB16" s="72">
        <f t="shared" si="1"/>
        <v>0</v>
      </c>
      <c r="AC16" s="72">
        <f t="shared" si="1"/>
        <v>0</v>
      </c>
      <c r="AD16" s="72">
        <f t="shared" si="1"/>
        <v>0</v>
      </c>
      <c r="AE16" s="11"/>
      <c r="AF16" s="11"/>
      <c r="AG16" s="11"/>
      <c r="AH16" s="11"/>
      <c r="AI16" s="11"/>
      <c r="AJ16" s="72">
        <f t="shared" ref="AJ16:BG16" si="2">SUM(AJ9:AJ15)</f>
        <v>3</v>
      </c>
      <c r="AK16" s="72">
        <f t="shared" si="2"/>
        <v>4</v>
      </c>
      <c r="AL16" s="72">
        <f t="shared" si="2"/>
        <v>7</v>
      </c>
      <c r="AM16" s="72">
        <f t="shared" si="2"/>
        <v>0</v>
      </c>
      <c r="AN16" s="72">
        <f t="shared" si="2"/>
        <v>0</v>
      </c>
      <c r="AO16" s="72">
        <f t="shared" si="2"/>
        <v>4</v>
      </c>
      <c r="AP16" s="72">
        <f t="shared" si="2"/>
        <v>2</v>
      </c>
      <c r="AQ16" s="72">
        <f t="shared" si="2"/>
        <v>1</v>
      </c>
      <c r="AR16" s="72">
        <f t="shared" si="2"/>
        <v>0</v>
      </c>
      <c r="AS16" s="72">
        <f t="shared" si="2"/>
        <v>0</v>
      </c>
      <c r="AT16" s="72">
        <f t="shared" si="2"/>
        <v>0</v>
      </c>
      <c r="AU16" s="72">
        <f t="shared" si="2"/>
        <v>0</v>
      </c>
      <c r="AV16" s="72">
        <f t="shared" si="2"/>
        <v>0</v>
      </c>
      <c r="AW16" s="72">
        <f t="shared" si="2"/>
        <v>4</v>
      </c>
      <c r="AX16" s="72">
        <f t="shared" si="2"/>
        <v>2</v>
      </c>
      <c r="AY16" s="72">
        <f t="shared" si="2"/>
        <v>1</v>
      </c>
      <c r="AZ16" s="72">
        <f t="shared" si="2"/>
        <v>7</v>
      </c>
      <c r="BA16" s="72">
        <f t="shared" si="2"/>
        <v>0</v>
      </c>
      <c r="BB16" s="72">
        <f t="shared" si="2"/>
        <v>0</v>
      </c>
      <c r="BC16" s="72">
        <f t="shared" si="2"/>
        <v>0</v>
      </c>
      <c r="BD16" s="72">
        <f t="shared" si="2"/>
        <v>0</v>
      </c>
      <c r="BE16" s="72">
        <f t="shared" si="2"/>
        <v>0</v>
      </c>
      <c r="BF16" s="72">
        <f t="shared" si="2"/>
        <v>0</v>
      </c>
      <c r="BG16" s="72">
        <f t="shared" si="2"/>
        <v>0</v>
      </c>
    </row>
    <row r="17" ht="23.1" customHeight="1" x14ac:dyDescent="0.25"/>
    <row r="18" ht="23.1" customHeight="1" x14ac:dyDescent="0.25"/>
    <row r="19" ht="23.1" customHeight="1" x14ac:dyDescent="0.25"/>
    <row r="20"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16:C16"/>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28"/>
  <sheetViews>
    <sheetView showGridLines="0" workbookViewId="0">
      <selection activeCell="BI14" sqref="BI14"/>
    </sheetView>
  </sheetViews>
  <sheetFormatPr baseColWidth="10" defaultRowHeight="15" x14ac:dyDescent="0.25"/>
  <cols>
    <col min="1" max="1" width="3" style="5" customWidth="1"/>
    <col min="2" max="2" width="4.28515625" style="46" customWidth="1"/>
    <col min="3" max="3" width="13" style="5" customWidth="1"/>
    <col min="4" max="4" width="4.5703125" style="5" customWidth="1"/>
    <col min="5" max="6" width="4.7109375" style="5" customWidth="1"/>
    <col min="7" max="7" width="5" style="5" customWidth="1"/>
    <col min="8" max="8" width="39.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1.8554687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2" width="11.42578125" style="5"/>
    <col min="33" max="33" width="11.42578125" style="9"/>
    <col min="34"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6" t="s">
        <v>115</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47">
        <v>1</v>
      </c>
      <c r="C9" s="17" t="s">
        <v>410</v>
      </c>
      <c r="D9" s="39"/>
      <c r="E9" s="39">
        <v>1</v>
      </c>
      <c r="F9" s="39"/>
      <c r="G9" s="30"/>
      <c r="H9" s="81" t="s">
        <v>425</v>
      </c>
      <c r="I9" s="22"/>
      <c r="J9" s="22">
        <v>7</v>
      </c>
      <c r="K9" s="39"/>
      <c r="L9" s="39"/>
      <c r="M9" s="39"/>
      <c r="N9" s="39"/>
      <c r="O9" s="23"/>
      <c r="P9" s="23"/>
      <c r="Q9" s="23"/>
      <c r="R9" s="23"/>
      <c r="S9" s="20">
        <v>43952</v>
      </c>
      <c r="T9" s="22">
        <v>1</v>
      </c>
      <c r="U9" s="22"/>
      <c r="V9" s="23"/>
      <c r="W9" s="23"/>
      <c r="X9" s="22">
        <v>1</v>
      </c>
      <c r="Y9" s="22">
        <v>1</v>
      </c>
      <c r="Z9" s="22"/>
      <c r="AA9" s="23"/>
      <c r="AB9" s="23"/>
      <c r="AC9" s="23"/>
      <c r="AD9" s="22"/>
      <c r="AE9" s="23"/>
      <c r="AF9" s="25" t="s">
        <v>187</v>
      </c>
      <c r="AG9" s="19">
        <v>43966</v>
      </c>
      <c r="AH9" s="19">
        <v>43979</v>
      </c>
      <c r="AI9" s="19">
        <v>43983</v>
      </c>
      <c r="AJ9" s="22">
        <v>1</v>
      </c>
      <c r="AK9" s="22"/>
      <c r="AL9" s="22">
        <v>1</v>
      </c>
      <c r="AM9" s="23"/>
      <c r="AN9" s="22"/>
      <c r="AO9" s="22"/>
      <c r="AP9" s="22">
        <v>1</v>
      </c>
      <c r="AQ9" s="23"/>
      <c r="AR9" s="23"/>
      <c r="AS9" s="23"/>
      <c r="AT9" s="23"/>
      <c r="AU9" s="23"/>
      <c r="AV9" s="22"/>
      <c r="AW9" s="22">
        <v>1</v>
      </c>
      <c r="AX9" s="22"/>
      <c r="AY9" s="22"/>
      <c r="AZ9" s="22">
        <v>1</v>
      </c>
      <c r="BA9" s="23"/>
      <c r="BB9" s="23"/>
      <c r="BC9" s="23"/>
      <c r="BD9" s="23"/>
      <c r="BE9" s="23"/>
      <c r="BF9" s="22"/>
      <c r="BG9" s="23"/>
    </row>
    <row r="10" spans="2:112" ht="23.1" customHeight="1" x14ac:dyDescent="0.25">
      <c r="B10" s="47">
        <v>2</v>
      </c>
      <c r="C10" s="17" t="s">
        <v>411</v>
      </c>
      <c r="D10" s="39"/>
      <c r="E10" s="39">
        <v>1</v>
      </c>
      <c r="F10" s="39"/>
      <c r="G10" s="30"/>
      <c r="H10" s="81" t="s">
        <v>426</v>
      </c>
      <c r="I10" s="22"/>
      <c r="J10" s="22">
        <v>1</v>
      </c>
      <c r="K10" s="39"/>
      <c r="L10" s="39"/>
      <c r="M10" s="39"/>
      <c r="N10" s="39"/>
      <c r="O10" s="23"/>
      <c r="P10" s="23"/>
      <c r="Q10" s="23"/>
      <c r="R10" s="23"/>
      <c r="S10" s="20">
        <v>43955</v>
      </c>
      <c r="T10" s="22">
        <v>1</v>
      </c>
      <c r="U10" s="22"/>
      <c r="V10" s="23"/>
      <c r="W10" s="23"/>
      <c r="X10" s="22">
        <v>1</v>
      </c>
      <c r="Y10" s="22">
        <v>1</v>
      </c>
      <c r="Z10" s="22"/>
      <c r="AA10" s="23"/>
      <c r="AB10" s="23"/>
      <c r="AC10" s="23"/>
      <c r="AD10" s="22"/>
      <c r="AE10" s="23"/>
      <c r="AF10" s="25" t="s">
        <v>188</v>
      </c>
      <c r="AG10" s="19">
        <v>43955</v>
      </c>
      <c r="AH10" s="19">
        <v>43958</v>
      </c>
      <c r="AI10" s="19">
        <v>43958</v>
      </c>
      <c r="AJ10" s="22"/>
      <c r="AK10" s="22">
        <v>1</v>
      </c>
      <c r="AL10" s="22">
        <v>1</v>
      </c>
      <c r="AM10" s="23"/>
      <c r="AN10" s="22"/>
      <c r="AO10" s="22"/>
      <c r="AP10" s="22">
        <v>1</v>
      </c>
      <c r="AQ10" s="23"/>
      <c r="AR10" s="23"/>
      <c r="AS10" s="23"/>
      <c r="AT10" s="23"/>
      <c r="AU10" s="23"/>
      <c r="AV10" s="22"/>
      <c r="AW10" s="22"/>
      <c r="AX10" s="22">
        <v>1</v>
      </c>
      <c r="AY10" s="22"/>
      <c r="AZ10" s="22">
        <v>1</v>
      </c>
      <c r="BA10" s="23"/>
      <c r="BB10" s="23"/>
      <c r="BC10" s="23"/>
      <c r="BD10" s="23"/>
      <c r="BE10" s="23"/>
      <c r="BF10" s="22"/>
      <c r="BG10" s="23"/>
    </row>
    <row r="11" spans="2:112" ht="23.1" customHeight="1" x14ac:dyDescent="0.25">
      <c r="B11" s="47">
        <v>3</v>
      </c>
      <c r="C11" s="17" t="s">
        <v>412</v>
      </c>
      <c r="D11" s="39"/>
      <c r="E11" s="39">
        <v>1</v>
      </c>
      <c r="F11" s="39"/>
      <c r="G11" s="30"/>
      <c r="H11" s="81" t="s">
        <v>427</v>
      </c>
      <c r="I11" s="22"/>
      <c r="J11" s="22">
        <v>12</v>
      </c>
      <c r="K11" s="39"/>
      <c r="L11" s="39"/>
      <c r="M11" s="39"/>
      <c r="N11" s="39"/>
      <c r="O11" s="23"/>
      <c r="P11" s="23"/>
      <c r="Q11" s="23"/>
      <c r="R11" s="23"/>
      <c r="S11" s="20">
        <v>43957</v>
      </c>
      <c r="T11" s="22">
        <v>1</v>
      </c>
      <c r="U11" s="22"/>
      <c r="V11" s="23"/>
      <c r="W11" s="23"/>
      <c r="X11" s="22">
        <v>1</v>
      </c>
      <c r="Y11" s="22">
        <v>1</v>
      </c>
      <c r="Z11" s="22"/>
      <c r="AA11" s="23"/>
      <c r="AB11" s="23"/>
      <c r="AC11" s="23"/>
      <c r="AD11" s="22"/>
      <c r="AE11" s="23"/>
      <c r="AF11" s="25" t="s">
        <v>187</v>
      </c>
      <c r="AG11" s="19">
        <v>43958</v>
      </c>
      <c r="AH11" s="19">
        <v>43966</v>
      </c>
      <c r="AI11" s="19">
        <v>43983</v>
      </c>
      <c r="AJ11" s="22">
        <v>1</v>
      </c>
      <c r="AK11" s="22"/>
      <c r="AL11" s="22">
        <v>1</v>
      </c>
      <c r="AM11" s="23"/>
      <c r="AN11" s="22"/>
      <c r="AO11" s="22"/>
      <c r="AP11" s="22">
        <v>1</v>
      </c>
      <c r="AQ11" s="23"/>
      <c r="AR11" s="23"/>
      <c r="AS11" s="23"/>
      <c r="AT11" s="23"/>
      <c r="AU11" s="23"/>
      <c r="AV11" s="22"/>
      <c r="AW11" s="22">
        <v>1</v>
      </c>
      <c r="AX11" s="22"/>
      <c r="AY11" s="22"/>
      <c r="AZ11" s="22">
        <v>1</v>
      </c>
      <c r="BA11" s="23"/>
      <c r="BB11" s="23"/>
      <c r="BC11" s="23"/>
      <c r="BD11" s="23"/>
      <c r="BE11" s="23"/>
      <c r="BF11" s="22"/>
      <c r="BG11" s="23"/>
    </row>
    <row r="12" spans="2:112" ht="23.1" customHeight="1" x14ac:dyDescent="0.25">
      <c r="B12" s="47">
        <v>4</v>
      </c>
      <c r="C12" s="17" t="s">
        <v>413</v>
      </c>
      <c r="D12" s="39"/>
      <c r="E12" s="39">
        <v>1</v>
      </c>
      <c r="F12" s="39"/>
      <c r="G12" s="30"/>
      <c r="H12" s="81" t="s">
        <v>428</v>
      </c>
      <c r="I12" s="22"/>
      <c r="J12" s="22">
        <v>4</v>
      </c>
      <c r="K12" s="39"/>
      <c r="L12" s="39"/>
      <c r="M12" s="39"/>
      <c r="N12" s="39"/>
      <c r="O12" s="23"/>
      <c r="P12" s="23"/>
      <c r="Q12" s="23"/>
      <c r="R12" s="23"/>
      <c r="S12" s="20">
        <v>43958</v>
      </c>
      <c r="T12" s="22">
        <v>1</v>
      </c>
      <c r="U12" s="22"/>
      <c r="V12" s="23"/>
      <c r="W12" s="23"/>
      <c r="X12" s="22">
        <v>1</v>
      </c>
      <c r="Y12" s="22">
        <v>1</v>
      </c>
      <c r="Z12" s="22"/>
      <c r="AA12" s="23"/>
      <c r="AB12" s="23"/>
      <c r="AC12" s="23"/>
      <c r="AD12" s="22"/>
      <c r="AE12" s="23"/>
      <c r="AF12" s="25" t="s">
        <v>188</v>
      </c>
      <c r="AG12" s="19">
        <v>43958</v>
      </c>
      <c r="AH12" s="19">
        <v>44021</v>
      </c>
      <c r="AI12" s="19">
        <v>44021</v>
      </c>
      <c r="AJ12" s="22"/>
      <c r="AK12" s="22">
        <v>1</v>
      </c>
      <c r="AL12" s="22">
        <v>1</v>
      </c>
      <c r="AM12" s="23"/>
      <c r="AN12" s="22"/>
      <c r="AO12" s="22"/>
      <c r="AP12" s="22">
        <v>1</v>
      </c>
      <c r="AQ12" s="23"/>
      <c r="AR12" s="23"/>
      <c r="AS12" s="23"/>
      <c r="AT12" s="23"/>
      <c r="AU12" s="23"/>
      <c r="AV12" s="22"/>
      <c r="AW12" s="22"/>
      <c r="AX12" s="22">
        <v>1</v>
      </c>
      <c r="AY12" s="22"/>
      <c r="AZ12" s="22">
        <v>1</v>
      </c>
      <c r="BA12" s="23"/>
      <c r="BB12" s="23"/>
      <c r="BC12" s="23"/>
      <c r="BD12" s="23"/>
      <c r="BE12" s="23"/>
      <c r="BF12" s="22"/>
      <c r="BG12" s="23"/>
    </row>
    <row r="13" spans="2:112" ht="23.1" customHeight="1" x14ac:dyDescent="0.25">
      <c r="B13" s="47">
        <v>5</v>
      </c>
      <c r="C13" s="17" t="s">
        <v>414</v>
      </c>
      <c r="D13" s="39"/>
      <c r="E13" s="39">
        <v>1</v>
      </c>
      <c r="F13" s="39"/>
      <c r="G13" s="30"/>
      <c r="H13" s="81" t="s">
        <v>429</v>
      </c>
      <c r="I13" s="22"/>
      <c r="J13" s="22">
        <v>3</v>
      </c>
      <c r="K13" s="39"/>
      <c r="L13" s="39"/>
      <c r="M13" s="39"/>
      <c r="N13" s="39"/>
      <c r="O13" s="23"/>
      <c r="P13" s="23"/>
      <c r="Q13" s="23"/>
      <c r="R13" s="23"/>
      <c r="S13" s="20">
        <v>43958</v>
      </c>
      <c r="T13" s="22">
        <v>1</v>
      </c>
      <c r="U13" s="22"/>
      <c r="V13" s="23"/>
      <c r="W13" s="23"/>
      <c r="X13" s="22">
        <v>1</v>
      </c>
      <c r="Y13" s="22">
        <v>1</v>
      </c>
      <c r="Z13" s="22"/>
      <c r="AA13" s="23"/>
      <c r="AB13" s="23"/>
      <c r="AC13" s="23"/>
      <c r="AD13" s="22"/>
      <c r="AE13" s="23"/>
      <c r="AF13" s="25" t="s">
        <v>188</v>
      </c>
      <c r="AG13" s="19">
        <v>43958</v>
      </c>
      <c r="AH13" s="19">
        <v>43965</v>
      </c>
      <c r="AI13" s="19">
        <v>43965</v>
      </c>
      <c r="AJ13" s="22">
        <v>1</v>
      </c>
      <c r="AK13" s="22"/>
      <c r="AL13" s="22">
        <v>1</v>
      </c>
      <c r="AM13" s="23"/>
      <c r="AN13" s="22"/>
      <c r="AO13" s="22"/>
      <c r="AP13" s="22">
        <v>1</v>
      </c>
      <c r="AQ13" s="23"/>
      <c r="AR13" s="23"/>
      <c r="AS13" s="23"/>
      <c r="AT13" s="23"/>
      <c r="AU13" s="23"/>
      <c r="AV13" s="22"/>
      <c r="AW13" s="22"/>
      <c r="AX13" s="22"/>
      <c r="AY13" s="22">
        <v>1</v>
      </c>
      <c r="AZ13" s="22">
        <v>1</v>
      </c>
      <c r="BA13" s="23"/>
      <c r="BB13" s="23"/>
      <c r="BC13" s="23"/>
      <c r="BD13" s="23"/>
      <c r="BE13" s="23"/>
      <c r="BF13" s="22"/>
      <c r="BG13" s="23"/>
    </row>
    <row r="14" spans="2:112" ht="23.1" customHeight="1" x14ac:dyDescent="0.25">
      <c r="B14" s="47">
        <v>6</v>
      </c>
      <c r="C14" s="17" t="s">
        <v>415</v>
      </c>
      <c r="D14" s="39"/>
      <c r="E14" s="39">
        <v>1</v>
      </c>
      <c r="F14" s="39"/>
      <c r="G14" s="30"/>
      <c r="H14" s="81" t="s">
        <v>430</v>
      </c>
      <c r="I14" s="22"/>
      <c r="J14" s="22">
        <v>1</v>
      </c>
      <c r="K14" s="39"/>
      <c r="L14" s="39"/>
      <c r="M14" s="39"/>
      <c r="N14" s="39"/>
      <c r="O14" s="23"/>
      <c r="P14" s="23"/>
      <c r="Q14" s="23"/>
      <c r="R14" s="23"/>
      <c r="S14" s="20">
        <v>43959</v>
      </c>
      <c r="T14" s="22">
        <v>1</v>
      </c>
      <c r="U14" s="22"/>
      <c r="V14" s="23"/>
      <c r="W14" s="23"/>
      <c r="X14" s="22">
        <v>1</v>
      </c>
      <c r="Y14" s="22">
        <v>1</v>
      </c>
      <c r="Z14" s="22"/>
      <c r="AA14" s="23"/>
      <c r="AB14" s="23"/>
      <c r="AC14" s="23"/>
      <c r="AD14" s="22"/>
      <c r="AE14" s="23"/>
      <c r="AF14" s="25" t="s">
        <v>188</v>
      </c>
      <c r="AG14" s="19">
        <v>43959</v>
      </c>
      <c r="AH14" s="19">
        <v>43965</v>
      </c>
      <c r="AI14" s="19">
        <v>43965</v>
      </c>
      <c r="AJ14" s="22">
        <v>1</v>
      </c>
      <c r="AK14" s="22"/>
      <c r="AL14" s="22">
        <v>1</v>
      </c>
      <c r="AM14" s="23"/>
      <c r="AN14" s="22"/>
      <c r="AO14" s="22">
        <v>1</v>
      </c>
      <c r="AP14" s="22"/>
      <c r="AQ14" s="23"/>
      <c r="AR14" s="23"/>
      <c r="AS14" s="23"/>
      <c r="AT14" s="23"/>
      <c r="AU14" s="23"/>
      <c r="AV14" s="22"/>
      <c r="AW14" s="22"/>
      <c r="AX14" s="22">
        <v>1</v>
      </c>
      <c r="AY14" s="22"/>
      <c r="AZ14" s="22">
        <v>1</v>
      </c>
      <c r="BA14" s="23"/>
      <c r="BB14" s="23"/>
      <c r="BC14" s="23"/>
      <c r="BD14" s="23"/>
      <c r="BE14" s="23"/>
      <c r="BF14" s="22"/>
      <c r="BG14" s="23"/>
    </row>
    <row r="15" spans="2:112" ht="23.1" customHeight="1" x14ac:dyDescent="0.25">
      <c r="B15" s="47">
        <v>7</v>
      </c>
      <c r="C15" s="17" t="s">
        <v>416</v>
      </c>
      <c r="D15" s="39"/>
      <c r="E15" s="39">
        <v>1</v>
      </c>
      <c r="F15" s="39"/>
      <c r="G15" s="30"/>
      <c r="H15" s="81" t="s">
        <v>431</v>
      </c>
      <c r="I15" s="22"/>
      <c r="J15" s="22">
        <v>5</v>
      </c>
      <c r="K15" s="39"/>
      <c r="L15" s="39"/>
      <c r="M15" s="39"/>
      <c r="N15" s="39"/>
      <c r="O15" s="23"/>
      <c r="P15" s="23"/>
      <c r="Q15" s="23"/>
      <c r="R15" s="23"/>
      <c r="S15" s="20">
        <v>43964</v>
      </c>
      <c r="T15" s="22">
        <v>1</v>
      </c>
      <c r="U15" s="22"/>
      <c r="V15" s="23"/>
      <c r="W15" s="23"/>
      <c r="X15" s="22">
        <v>1</v>
      </c>
      <c r="Y15" s="22">
        <v>1</v>
      </c>
      <c r="Z15" s="22"/>
      <c r="AA15" s="23"/>
      <c r="AB15" s="23"/>
      <c r="AC15" s="23"/>
      <c r="AD15" s="22"/>
      <c r="AE15" s="23"/>
      <c r="AF15" s="25" t="s">
        <v>188</v>
      </c>
      <c r="AG15" s="19">
        <v>43964</v>
      </c>
      <c r="AH15" s="19">
        <v>43965</v>
      </c>
      <c r="AI15" s="19">
        <v>44015</v>
      </c>
      <c r="AJ15" s="22"/>
      <c r="AK15" s="22">
        <v>1</v>
      </c>
      <c r="AL15" s="22">
        <v>1</v>
      </c>
      <c r="AM15" s="23"/>
      <c r="AN15" s="22"/>
      <c r="AO15" s="22">
        <v>1</v>
      </c>
      <c r="AP15" s="22"/>
      <c r="AQ15" s="23"/>
      <c r="AR15" s="23"/>
      <c r="AS15" s="23"/>
      <c r="AT15" s="23"/>
      <c r="AU15" s="23"/>
      <c r="AV15" s="22"/>
      <c r="AW15" s="22">
        <v>1</v>
      </c>
      <c r="AX15" s="22"/>
      <c r="AY15" s="22"/>
      <c r="AZ15" s="22">
        <v>1</v>
      </c>
      <c r="BA15" s="23"/>
      <c r="BB15" s="23"/>
      <c r="BC15" s="23"/>
      <c r="BD15" s="23"/>
      <c r="BE15" s="23"/>
      <c r="BF15" s="22"/>
      <c r="BG15" s="23"/>
    </row>
    <row r="16" spans="2:112" ht="23.1" customHeight="1" x14ac:dyDescent="0.25">
      <c r="B16" s="47">
        <v>8</v>
      </c>
      <c r="C16" s="17" t="s">
        <v>417</v>
      </c>
      <c r="D16" s="39"/>
      <c r="E16" s="39">
        <v>1</v>
      </c>
      <c r="F16" s="39"/>
      <c r="G16" s="30"/>
      <c r="H16" s="81" t="s">
        <v>432</v>
      </c>
      <c r="I16" s="22"/>
      <c r="J16" s="22">
        <v>1</v>
      </c>
      <c r="K16" s="39"/>
      <c r="L16" s="39"/>
      <c r="M16" s="39"/>
      <c r="N16" s="39"/>
      <c r="O16" s="23"/>
      <c r="P16" s="23"/>
      <c r="Q16" s="23"/>
      <c r="R16" s="23"/>
      <c r="S16" s="20">
        <v>43964</v>
      </c>
      <c r="T16" s="22">
        <v>1</v>
      </c>
      <c r="U16" s="22"/>
      <c r="V16" s="23"/>
      <c r="W16" s="23"/>
      <c r="X16" s="22">
        <v>1</v>
      </c>
      <c r="Y16" s="22">
        <v>1</v>
      </c>
      <c r="Z16" s="22"/>
      <c r="AA16" s="23"/>
      <c r="AB16" s="23"/>
      <c r="AC16" s="23"/>
      <c r="AD16" s="22"/>
      <c r="AE16" s="23"/>
      <c r="AF16" s="25" t="s">
        <v>188</v>
      </c>
      <c r="AG16" s="19">
        <v>43965</v>
      </c>
      <c r="AH16" s="19">
        <v>43972</v>
      </c>
      <c r="AI16" s="19">
        <v>43972</v>
      </c>
      <c r="AJ16" s="22"/>
      <c r="AK16" s="22">
        <v>1</v>
      </c>
      <c r="AL16" s="22">
        <v>1</v>
      </c>
      <c r="AM16" s="23"/>
      <c r="AN16" s="22"/>
      <c r="AO16" s="22">
        <v>1</v>
      </c>
      <c r="AP16" s="22"/>
      <c r="AQ16" s="23"/>
      <c r="AR16" s="23"/>
      <c r="AS16" s="23"/>
      <c r="AT16" s="23"/>
      <c r="AU16" s="23"/>
      <c r="AV16" s="22"/>
      <c r="AW16" s="22"/>
      <c r="AX16" s="22"/>
      <c r="AY16" s="22">
        <v>1</v>
      </c>
      <c r="AZ16" s="22">
        <v>1</v>
      </c>
      <c r="BA16" s="23"/>
      <c r="BB16" s="23"/>
      <c r="BC16" s="23"/>
      <c r="BD16" s="23"/>
      <c r="BE16" s="23"/>
      <c r="BF16" s="22"/>
      <c r="BG16" s="23"/>
    </row>
    <row r="17" spans="2:59" ht="23.1" customHeight="1" x14ac:dyDescent="0.25">
      <c r="B17" s="47">
        <v>9</v>
      </c>
      <c r="C17" s="17" t="s">
        <v>418</v>
      </c>
      <c r="D17" s="39"/>
      <c r="E17" s="39">
        <v>1</v>
      </c>
      <c r="F17" s="39"/>
      <c r="G17" s="30"/>
      <c r="H17" s="81" t="s">
        <v>433</v>
      </c>
      <c r="I17" s="22"/>
      <c r="J17" s="22">
        <v>3</v>
      </c>
      <c r="K17" s="39"/>
      <c r="L17" s="39"/>
      <c r="M17" s="39"/>
      <c r="N17" s="39"/>
      <c r="O17" s="23"/>
      <c r="P17" s="23"/>
      <c r="Q17" s="23"/>
      <c r="R17" s="23"/>
      <c r="S17" s="20">
        <v>43965</v>
      </c>
      <c r="T17" s="22">
        <v>1</v>
      </c>
      <c r="U17" s="22"/>
      <c r="V17" s="23"/>
      <c r="W17" s="23"/>
      <c r="X17" s="22">
        <v>1</v>
      </c>
      <c r="Y17" s="22">
        <v>1</v>
      </c>
      <c r="Z17" s="22"/>
      <c r="AA17" s="23"/>
      <c r="AB17" s="23"/>
      <c r="AC17" s="23"/>
      <c r="AD17" s="22"/>
      <c r="AE17" s="23"/>
      <c r="AF17" s="25" t="s">
        <v>188</v>
      </c>
      <c r="AG17" s="19">
        <v>43965</v>
      </c>
      <c r="AH17" s="19">
        <v>43966</v>
      </c>
      <c r="AI17" s="19">
        <v>43966</v>
      </c>
      <c r="AJ17" s="22">
        <v>1</v>
      </c>
      <c r="AK17" s="22"/>
      <c r="AL17" s="22">
        <v>1</v>
      </c>
      <c r="AM17" s="23"/>
      <c r="AN17" s="22"/>
      <c r="AO17" s="22"/>
      <c r="AP17" s="22">
        <v>1</v>
      </c>
      <c r="AQ17" s="23"/>
      <c r="AR17" s="23"/>
      <c r="AS17" s="23"/>
      <c r="AT17" s="23"/>
      <c r="AU17" s="23"/>
      <c r="AV17" s="22"/>
      <c r="AW17" s="22"/>
      <c r="AX17" s="22"/>
      <c r="AY17" s="22">
        <v>1</v>
      </c>
      <c r="AZ17" s="22">
        <v>1</v>
      </c>
      <c r="BA17" s="23"/>
      <c r="BB17" s="23"/>
      <c r="BC17" s="23"/>
      <c r="BD17" s="23"/>
      <c r="BE17" s="23"/>
      <c r="BF17" s="22"/>
      <c r="BG17" s="23"/>
    </row>
    <row r="18" spans="2:59" ht="23.1" customHeight="1" x14ac:dyDescent="0.25">
      <c r="B18" s="47">
        <v>10</v>
      </c>
      <c r="C18" s="17" t="s">
        <v>419</v>
      </c>
      <c r="D18" s="39"/>
      <c r="E18" s="39">
        <v>1</v>
      </c>
      <c r="F18" s="39"/>
      <c r="G18" s="30"/>
      <c r="H18" s="81" t="s">
        <v>434</v>
      </c>
      <c r="I18" s="22"/>
      <c r="J18" s="22">
        <v>0</v>
      </c>
      <c r="K18" s="39"/>
      <c r="L18" s="39"/>
      <c r="M18" s="39"/>
      <c r="N18" s="39"/>
      <c r="O18" s="23"/>
      <c r="P18" s="23"/>
      <c r="Q18" s="23"/>
      <c r="R18" s="23"/>
      <c r="S18" s="20">
        <v>43965</v>
      </c>
      <c r="T18" s="22">
        <v>1</v>
      </c>
      <c r="U18" s="22"/>
      <c r="V18" s="23"/>
      <c r="W18" s="23"/>
      <c r="X18" s="22">
        <v>1</v>
      </c>
      <c r="Y18" s="22"/>
      <c r="Z18" s="22"/>
      <c r="AA18" s="23"/>
      <c r="AB18" s="23"/>
      <c r="AC18" s="22">
        <v>1</v>
      </c>
      <c r="AD18" s="22"/>
      <c r="AE18" s="22" t="s">
        <v>38</v>
      </c>
      <c r="AF18" s="25" t="s">
        <v>388</v>
      </c>
      <c r="AG18" s="19">
        <v>43966</v>
      </c>
      <c r="AH18" s="19">
        <v>43966</v>
      </c>
      <c r="AI18" s="19">
        <v>43966</v>
      </c>
      <c r="AJ18" s="22">
        <v>1</v>
      </c>
      <c r="AK18" s="22"/>
      <c r="AL18" s="22">
        <v>1</v>
      </c>
      <c r="AM18" s="23"/>
      <c r="AN18" s="22"/>
      <c r="AO18" s="22"/>
      <c r="AP18" s="22">
        <v>1</v>
      </c>
      <c r="AQ18" s="23"/>
      <c r="AR18" s="23"/>
      <c r="AS18" s="23"/>
      <c r="AT18" s="23"/>
      <c r="AU18" s="23"/>
      <c r="AV18" s="22"/>
      <c r="AW18" s="22"/>
      <c r="AX18" s="22">
        <v>1</v>
      </c>
      <c r="AY18" s="22"/>
      <c r="AZ18" s="22">
        <v>1</v>
      </c>
      <c r="BA18" s="23"/>
      <c r="BB18" s="23"/>
      <c r="BC18" s="23"/>
      <c r="BD18" s="23"/>
      <c r="BE18" s="23"/>
      <c r="BF18" s="22"/>
      <c r="BG18" s="23"/>
    </row>
    <row r="19" spans="2:59" ht="23.1" customHeight="1" x14ac:dyDescent="0.25">
      <c r="B19" s="47">
        <v>11</v>
      </c>
      <c r="C19" s="17" t="s">
        <v>420</v>
      </c>
      <c r="D19" s="39"/>
      <c r="E19" s="39">
        <v>1</v>
      </c>
      <c r="F19" s="39"/>
      <c r="G19" s="30"/>
      <c r="H19" s="81" t="s">
        <v>435</v>
      </c>
      <c r="I19" s="22"/>
      <c r="J19" s="22">
        <v>10</v>
      </c>
      <c r="K19" s="39"/>
      <c r="L19" s="39"/>
      <c r="M19" s="39"/>
      <c r="N19" s="39"/>
      <c r="O19" s="23"/>
      <c r="P19" s="23"/>
      <c r="Q19" s="23"/>
      <c r="R19" s="23"/>
      <c r="S19" s="20">
        <v>43966</v>
      </c>
      <c r="T19" s="22">
        <v>1</v>
      </c>
      <c r="U19" s="22"/>
      <c r="V19" s="23"/>
      <c r="W19" s="23"/>
      <c r="X19" s="22">
        <v>1</v>
      </c>
      <c r="Y19" s="22">
        <v>1</v>
      </c>
      <c r="Z19" s="22"/>
      <c r="AA19" s="23"/>
      <c r="AB19" s="23"/>
      <c r="AC19" s="23"/>
      <c r="AD19" s="22"/>
      <c r="AE19" s="23"/>
      <c r="AF19" s="25" t="s">
        <v>188</v>
      </c>
      <c r="AG19" s="19">
        <v>43966</v>
      </c>
      <c r="AH19" s="19">
        <v>43972</v>
      </c>
      <c r="AI19" s="19">
        <v>43972</v>
      </c>
      <c r="AJ19" s="22">
        <v>1</v>
      </c>
      <c r="AK19" s="22"/>
      <c r="AL19" s="22">
        <v>1</v>
      </c>
      <c r="AM19" s="23"/>
      <c r="AN19" s="22"/>
      <c r="AO19" s="22"/>
      <c r="AP19" s="22">
        <v>1</v>
      </c>
      <c r="AQ19" s="23"/>
      <c r="AR19" s="23"/>
      <c r="AS19" s="23"/>
      <c r="AT19" s="23"/>
      <c r="AU19" s="23"/>
      <c r="AV19" s="22"/>
      <c r="AW19" s="22"/>
      <c r="AX19" s="22">
        <v>1</v>
      </c>
      <c r="AY19" s="22"/>
      <c r="AZ19" s="22">
        <v>1</v>
      </c>
      <c r="BA19" s="23"/>
      <c r="BB19" s="23"/>
      <c r="BC19" s="23"/>
      <c r="BD19" s="23"/>
      <c r="BE19" s="23"/>
      <c r="BF19" s="22"/>
      <c r="BG19" s="23"/>
    </row>
    <row r="20" spans="2:59" ht="23.1" customHeight="1" x14ac:dyDescent="0.25">
      <c r="B20" s="47">
        <v>12</v>
      </c>
      <c r="C20" s="17" t="s">
        <v>421</v>
      </c>
      <c r="D20" s="39"/>
      <c r="E20" s="39">
        <v>1</v>
      </c>
      <c r="F20" s="39"/>
      <c r="G20" s="30"/>
      <c r="H20" s="81" t="s">
        <v>436</v>
      </c>
      <c r="I20" s="22"/>
      <c r="J20" s="22">
        <v>12</v>
      </c>
      <c r="K20" s="39"/>
      <c r="L20" s="39"/>
      <c r="M20" s="39"/>
      <c r="N20" s="39"/>
      <c r="O20" s="23"/>
      <c r="P20" s="23"/>
      <c r="Q20" s="23"/>
      <c r="R20" s="23"/>
      <c r="S20" s="20">
        <v>43970</v>
      </c>
      <c r="T20" s="22">
        <v>1</v>
      </c>
      <c r="U20" s="22"/>
      <c r="V20" s="23"/>
      <c r="W20" s="23"/>
      <c r="X20" s="22">
        <v>1</v>
      </c>
      <c r="Y20" s="22">
        <v>1</v>
      </c>
      <c r="Z20" s="22"/>
      <c r="AA20" s="23"/>
      <c r="AB20" s="23"/>
      <c r="AC20" s="23"/>
      <c r="AD20" s="22"/>
      <c r="AE20" s="23"/>
      <c r="AF20" s="25" t="s">
        <v>188</v>
      </c>
      <c r="AG20" s="20">
        <v>43970</v>
      </c>
      <c r="AH20" s="19">
        <v>43972</v>
      </c>
      <c r="AI20" s="19">
        <v>43972</v>
      </c>
      <c r="AJ20" s="22">
        <v>1</v>
      </c>
      <c r="AK20" s="22"/>
      <c r="AL20" s="22">
        <v>1</v>
      </c>
      <c r="AM20" s="23"/>
      <c r="AN20" s="22"/>
      <c r="AO20" s="22"/>
      <c r="AP20" s="22">
        <v>1</v>
      </c>
      <c r="AQ20" s="23"/>
      <c r="AR20" s="23"/>
      <c r="AS20" s="23"/>
      <c r="AT20" s="23"/>
      <c r="AU20" s="23"/>
      <c r="AV20" s="22"/>
      <c r="AW20" s="22"/>
      <c r="AX20" s="22">
        <v>1</v>
      </c>
      <c r="AY20" s="22"/>
      <c r="AZ20" s="22">
        <v>1</v>
      </c>
      <c r="BA20" s="23"/>
      <c r="BB20" s="23"/>
      <c r="BC20" s="23"/>
      <c r="BD20" s="23"/>
      <c r="BE20" s="23"/>
      <c r="BF20" s="22"/>
      <c r="BG20" s="23"/>
    </row>
    <row r="21" spans="2:59" ht="23.1" customHeight="1" x14ac:dyDescent="0.25">
      <c r="B21" s="47">
        <v>13</v>
      </c>
      <c r="C21" s="17" t="s">
        <v>422</v>
      </c>
      <c r="D21" s="39"/>
      <c r="E21" s="39">
        <v>1</v>
      </c>
      <c r="F21" s="39"/>
      <c r="G21" s="30"/>
      <c r="H21" s="81" t="s">
        <v>437</v>
      </c>
      <c r="I21" s="22"/>
      <c r="J21" s="22">
        <v>1</v>
      </c>
      <c r="K21" s="39"/>
      <c r="L21" s="39"/>
      <c r="M21" s="39"/>
      <c r="N21" s="39"/>
      <c r="O21" s="23"/>
      <c r="P21" s="23"/>
      <c r="Q21" s="23"/>
      <c r="R21" s="23"/>
      <c r="S21" s="20">
        <v>43971</v>
      </c>
      <c r="T21" s="22">
        <v>1</v>
      </c>
      <c r="U21" s="22"/>
      <c r="V21" s="23"/>
      <c r="W21" s="23"/>
      <c r="X21" s="22">
        <v>1</v>
      </c>
      <c r="Y21" s="22">
        <v>1</v>
      </c>
      <c r="Z21" s="22"/>
      <c r="AA21" s="23"/>
      <c r="AB21" s="23"/>
      <c r="AC21" s="23"/>
      <c r="AD21" s="22"/>
      <c r="AE21" s="23"/>
      <c r="AF21" s="25" t="s">
        <v>441</v>
      </c>
      <c r="AG21" s="20">
        <v>43993</v>
      </c>
      <c r="AH21" s="19">
        <v>44004</v>
      </c>
      <c r="AI21" s="19">
        <v>44005</v>
      </c>
      <c r="AJ21" s="22"/>
      <c r="AK21" s="22">
        <v>1</v>
      </c>
      <c r="AL21" s="22">
        <v>1</v>
      </c>
      <c r="AM21" s="23"/>
      <c r="AN21" s="22"/>
      <c r="AO21" s="22"/>
      <c r="AP21" s="22">
        <v>1</v>
      </c>
      <c r="AQ21" s="23"/>
      <c r="AR21" s="23"/>
      <c r="AS21" s="23"/>
      <c r="AT21" s="23"/>
      <c r="AU21" s="23"/>
      <c r="AV21" s="22"/>
      <c r="AW21" s="22"/>
      <c r="AX21" s="22">
        <v>1</v>
      </c>
      <c r="AY21" s="22"/>
      <c r="AZ21" s="22">
        <v>1</v>
      </c>
      <c r="BA21" s="23"/>
      <c r="BB21" s="23"/>
      <c r="BC21" s="23"/>
      <c r="BD21" s="23"/>
      <c r="BE21" s="23"/>
      <c r="BF21" s="22"/>
      <c r="BG21" s="23"/>
    </row>
    <row r="22" spans="2:59" ht="23.1" customHeight="1" x14ac:dyDescent="0.25">
      <c r="B22" s="47">
        <v>14</v>
      </c>
      <c r="C22" s="17" t="s">
        <v>423</v>
      </c>
      <c r="D22" s="39"/>
      <c r="E22" s="39">
        <v>1</v>
      </c>
      <c r="F22" s="39"/>
      <c r="G22" s="30"/>
      <c r="H22" s="81" t="s">
        <v>438</v>
      </c>
      <c r="I22" s="22"/>
      <c r="J22" s="22">
        <v>3</v>
      </c>
      <c r="K22" s="39"/>
      <c r="L22" s="39"/>
      <c r="M22" s="39"/>
      <c r="N22" s="39"/>
      <c r="O22" s="23"/>
      <c r="P22" s="23"/>
      <c r="Q22" s="23"/>
      <c r="R22" s="23"/>
      <c r="S22" s="20">
        <v>43972</v>
      </c>
      <c r="T22" s="22">
        <v>1</v>
      </c>
      <c r="U22" s="22"/>
      <c r="V22" s="23"/>
      <c r="W22" s="23"/>
      <c r="X22" s="22">
        <v>1</v>
      </c>
      <c r="Y22" s="22">
        <v>1</v>
      </c>
      <c r="Z22" s="22"/>
      <c r="AA22" s="23"/>
      <c r="AB22" s="23"/>
      <c r="AC22" s="23"/>
      <c r="AD22" s="22"/>
      <c r="AE22" s="23"/>
      <c r="AF22" s="25" t="s">
        <v>442</v>
      </c>
      <c r="AG22" s="20">
        <v>43972</v>
      </c>
      <c r="AH22" s="19">
        <v>43987</v>
      </c>
      <c r="AI22" s="19">
        <v>43987</v>
      </c>
      <c r="AJ22" s="22"/>
      <c r="AK22" s="22">
        <v>1</v>
      </c>
      <c r="AL22" s="22">
        <v>1</v>
      </c>
      <c r="AM22" s="23"/>
      <c r="AN22" s="22"/>
      <c r="AO22" s="22"/>
      <c r="AP22" s="22">
        <v>1</v>
      </c>
      <c r="AQ22" s="23"/>
      <c r="AR22" s="23"/>
      <c r="AS22" s="23"/>
      <c r="AT22" s="23"/>
      <c r="AU22" s="23"/>
      <c r="AV22" s="22"/>
      <c r="AW22" s="22"/>
      <c r="AX22" s="22">
        <v>1</v>
      </c>
      <c r="AY22" s="22"/>
      <c r="AZ22" s="22">
        <v>1</v>
      </c>
      <c r="BA22" s="23"/>
      <c r="BB22" s="23"/>
      <c r="BC22" s="23"/>
      <c r="BD22" s="23"/>
      <c r="BE22" s="23"/>
      <c r="BF22" s="22"/>
      <c r="BG22" s="23"/>
    </row>
    <row r="23" spans="2:59" ht="23.1" customHeight="1" x14ac:dyDescent="0.25">
      <c r="B23" s="47">
        <v>15</v>
      </c>
      <c r="C23" s="17" t="s">
        <v>424</v>
      </c>
      <c r="D23" s="39"/>
      <c r="E23" s="39">
        <v>1</v>
      </c>
      <c r="F23" s="39"/>
      <c r="G23" s="30"/>
      <c r="H23" s="81" t="s">
        <v>439</v>
      </c>
      <c r="I23" s="22"/>
      <c r="J23" s="22">
        <v>4</v>
      </c>
      <c r="K23" s="39"/>
      <c r="L23" s="39"/>
      <c r="M23" s="39"/>
      <c r="N23" s="39"/>
      <c r="O23" s="23"/>
      <c r="P23" s="23"/>
      <c r="Q23" s="23"/>
      <c r="R23" s="23"/>
      <c r="S23" s="20" t="s">
        <v>440</v>
      </c>
      <c r="T23" s="22">
        <v>1</v>
      </c>
      <c r="U23" s="22"/>
      <c r="V23" s="23"/>
      <c r="W23" s="23"/>
      <c r="X23" s="22">
        <v>1</v>
      </c>
      <c r="Y23" s="22">
        <v>1</v>
      </c>
      <c r="Z23" s="22"/>
      <c r="AA23" s="23"/>
      <c r="AB23" s="23"/>
      <c r="AC23" s="23"/>
      <c r="AD23" s="22"/>
      <c r="AE23" s="23"/>
      <c r="AF23" s="25" t="s">
        <v>188</v>
      </c>
      <c r="AG23" s="20">
        <v>43976</v>
      </c>
      <c r="AH23" s="19">
        <v>43980</v>
      </c>
      <c r="AI23" s="19">
        <v>43980</v>
      </c>
      <c r="AJ23" s="22">
        <v>1</v>
      </c>
      <c r="AK23" s="22"/>
      <c r="AL23" s="22">
        <v>1</v>
      </c>
      <c r="AM23" s="23"/>
      <c r="AN23" s="22"/>
      <c r="AO23" s="22"/>
      <c r="AP23" s="22">
        <v>1</v>
      </c>
      <c r="AQ23" s="23"/>
      <c r="AR23" s="23"/>
      <c r="AS23" s="23"/>
      <c r="AT23" s="23"/>
      <c r="AU23" s="23"/>
      <c r="AV23" s="22"/>
      <c r="AW23" s="22"/>
      <c r="AX23" s="22"/>
      <c r="AY23" s="22">
        <v>1</v>
      </c>
      <c r="AZ23" s="22">
        <v>1</v>
      </c>
      <c r="BA23" s="23"/>
      <c r="BB23" s="23"/>
      <c r="BC23" s="23"/>
      <c r="BD23" s="23"/>
      <c r="BE23" s="23"/>
      <c r="BF23" s="22"/>
      <c r="BG23" s="23"/>
    </row>
    <row r="24" spans="2:59" ht="26.25" customHeight="1" x14ac:dyDescent="0.25">
      <c r="B24" s="98" t="s">
        <v>73</v>
      </c>
      <c r="C24" s="98"/>
      <c r="D24" s="72">
        <f>SUM(D9:D23)</f>
        <v>0</v>
      </c>
      <c r="E24" s="72">
        <f>SUM(E9:E23)</f>
        <v>15</v>
      </c>
      <c r="F24" s="72">
        <f>SUM(F9:F23)</f>
        <v>0</v>
      </c>
      <c r="G24" s="72">
        <f>SUM(G9:G23)</f>
        <v>0</v>
      </c>
      <c r="H24" s="11"/>
      <c r="I24" s="72">
        <f t="shared" ref="I24:R24" si="0">SUM(I9:I23)</f>
        <v>0</v>
      </c>
      <c r="J24" s="72">
        <f t="shared" si="0"/>
        <v>67</v>
      </c>
      <c r="K24" s="72">
        <f t="shared" si="0"/>
        <v>0</v>
      </c>
      <c r="L24" s="72">
        <f t="shared" si="0"/>
        <v>0</v>
      </c>
      <c r="M24" s="72">
        <f t="shared" si="0"/>
        <v>0</v>
      </c>
      <c r="N24" s="72">
        <f t="shared" si="0"/>
        <v>0</v>
      </c>
      <c r="O24" s="72">
        <f t="shared" si="0"/>
        <v>0</v>
      </c>
      <c r="P24" s="72">
        <f t="shared" si="0"/>
        <v>0</v>
      </c>
      <c r="Q24" s="72">
        <f t="shared" si="0"/>
        <v>0</v>
      </c>
      <c r="R24" s="72">
        <f t="shared" si="0"/>
        <v>0</v>
      </c>
      <c r="S24" s="11"/>
      <c r="T24" s="72">
        <f>SUM(T9:T23)/15</f>
        <v>1</v>
      </c>
      <c r="U24" s="72">
        <f>SUM(U9:U23)/48</f>
        <v>0</v>
      </c>
      <c r="V24" s="72">
        <f t="shared" ref="V24:AD24" si="1">SUM(V9:V23)</f>
        <v>0</v>
      </c>
      <c r="W24" s="72">
        <f t="shared" si="1"/>
        <v>0</v>
      </c>
      <c r="X24" s="72">
        <f t="shared" si="1"/>
        <v>15</v>
      </c>
      <c r="Y24" s="72">
        <f t="shared" si="1"/>
        <v>14</v>
      </c>
      <c r="Z24" s="72">
        <f t="shared" si="1"/>
        <v>0</v>
      </c>
      <c r="AA24" s="72">
        <f t="shared" si="1"/>
        <v>0</v>
      </c>
      <c r="AB24" s="72">
        <f t="shared" si="1"/>
        <v>0</v>
      </c>
      <c r="AC24" s="72">
        <f t="shared" si="1"/>
        <v>1</v>
      </c>
      <c r="AD24" s="72">
        <f t="shared" si="1"/>
        <v>0</v>
      </c>
      <c r="AE24" s="11"/>
      <c r="AF24" s="11"/>
      <c r="AG24" s="48"/>
      <c r="AH24" s="49"/>
      <c r="AI24" s="49"/>
      <c r="AJ24" s="72">
        <f t="shared" ref="AJ24:BG24" si="2">SUM(AJ9:AJ23)</f>
        <v>9</v>
      </c>
      <c r="AK24" s="72">
        <f t="shared" si="2"/>
        <v>6</v>
      </c>
      <c r="AL24" s="72">
        <f t="shared" si="2"/>
        <v>15</v>
      </c>
      <c r="AM24" s="72">
        <f t="shared" si="2"/>
        <v>0</v>
      </c>
      <c r="AN24" s="72">
        <f t="shared" si="2"/>
        <v>0</v>
      </c>
      <c r="AO24" s="72">
        <f t="shared" si="2"/>
        <v>3</v>
      </c>
      <c r="AP24" s="72">
        <f t="shared" si="2"/>
        <v>12</v>
      </c>
      <c r="AQ24" s="72">
        <f t="shared" si="2"/>
        <v>0</v>
      </c>
      <c r="AR24" s="72">
        <f t="shared" si="2"/>
        <v>0</v>
      </c>
      <c r="AS24" s="72">
        <f t="shared" si="2"/>
        <v>0</v>
      </c>
      <c r="AT24" s="72">
        <f t="shared" si="2"/>
        <v>0</v>
      </c>
      <c r="AU24" s="72">
        <f t="shared" si="2"/>
        <v>0</v>
      </c>
      <c r="AV24" s="72">
        <f t="shared" si="2"/>
        <v>0</v>
      </c>
      <c r="AW24" s="72">
        <f t="shared" si="2"/>
        <v>3</v>
      </c>
      <c r="AX24" s="72">
        <f t="shared" si="2"/>
        <v>8</v>
      </c>
      <c r="AY24" s="72">
        <f t="shared" si="2"/>
        <v>4</v>
      </c>
      <c r="AZ24" s="72">
        <f t="shared" si="2"/>
        <v>15</v>
      </c>
      <c r="BA24" s="72">
        <f t="shared" si="2"/>
        <v>0</v>
      </c>
      <c r="BB24" s="72">
        <f t="shared" si="2"/>
        <v>0</v>
      </c>
      <c r="BC24" s="72">
        <f t="shared" si="2"/>
        <v>0</v>
      </c>
      <c r="BD24" s="72">
        <f t="shared" si="2"/>
        <v>0</v>
      </c>
      <c r="BE24" s="72">
        <f t="shared" si="2"/>
        <v>0</v>
      </c>
      <c r="BF24" s="72">
        <f t="shared" si="2"/>
        <v>0</v>
      </c>
      <c r="BG24" s="72">
        <f t="shared" si="2"/>
        <v>0</v>
      </c>
    </row>
    <row r="25" spans="2:59" ht="23.1" customHeight="1" x14ac:dyDescent="0.25">
      <c r="AG25" s="50"/>
      <c r="AH25" s="51"/>
      <c r="AI25" s="51"/>
    </row>
    <row r="26" spans="2:59" ht="23.1" customHeight="1" x14ac:dyDescent="0.25"/>
    <row r="27" spans="2:59" ht="23.1" customHeight="1" x14ac:dyDescent="0.25"/>
    <row r="28" spans="2:59"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24:C24"/>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41"/>
  <sheetViews>
    <sheetView showGridLines="0" workbookViewId="0">
      <selection activeCell="BA42" sqref="BA42"/>
    </sheetView>
  </sheetViews>
  <sheetFormatPr baseColWidth="10" defaultRowHeight="15" x14ac:dyDescent="0.25"/>
  <cols>
    <col min="1" max="1" width="3" style="5" customWidth="1"/>
    <col min="2" max="2" width="4.28515625" style="5" customWidth="1"/>
    <col min="3" max="3" width="12.85546875" style="2" customWidth="1"/>
    <col min="4" max="4" width="4.5703125" style="5" customWidth="1"/>
    <col min="5" max="6" width="4.7109375" style="5" customWidth="1"/>
    <col min="7" max="7" width="5" style="5" customWidth="1"/>
    <col min="8" max="8" width="35.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4.1406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46" width="5" style="5" customWidth="1"/>
    <col min="47" max="47" width="7.42578125" style="5" customWidth="1"/>
    <col min="48" max="54" width="5" style="5" customWidth="1"/>
    <col min="55" max="55" width="5.28515625" style="5" customWidth="1"/>
    <col min="56" max="59" width="5" style="5" customWidth="1"/>
    <col min="60" max="16384" width="11.42578125" style="5"/>
  </cols>
  <sheetData>
    <row r="2" spans="2:112" ht="81.75" customHeight="1" thickBot="1" x14ac:dyDescent="0.3">
      <c r="B2" s="106" t="s">
        <v>116</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47">
        <v>1</v>
      </c>
      <c r="C9" s="17" t="s">
        <v>443</v>
      </c>
      <c r="D9" s="39"/>
      <c r="E9" s="39">
        <v>1</v>
      </c>
      <c r="F9" s="39"/>
      <c r="G9" s="30"/>
      <c r="H9" s="82" t="s">
        <v>471</v>
      </c>
      <c r="I9" s="22"/>
      <c r="J9" s="22">
        <v>1</v>
      </c>
      <c r="K9" s="39"/>
      <c r="L9" s="39"/>
      <c r="M9" s="39"/>
      <c r="N9" s="39"/>
      <c r="O9" s="6"/>
      <c r="P9" s="6"/>
      <c r="Q9" s="6"/>
      <c r="R9" s="6"/>
      <c r="S9" s="20">
        <v>43983</v>
      </c>
      <c r="T9" s="22"/>
      <c r="U9" s="22"/>
      <c r="V9" s="22"/>
      <c r="W9" s="22"/>
      <c r="X9" s="22"/>
      <c r="Y9" s="22">
        <v>1</v>
      </c>
      <c r="Z9" s="22"/>
      <c r="AA9" s="23"/>
      <c r="AB9" s="23"/>
      <c r="AC9" s="23"/>
      <c r="AD9" s="22"/>
      <c r="AE9" s="6"/>
      <c r="AF9" s="25" t="s">
        <v>188</v>
      </c>
      <c r="AG9" s="20">
        <v>43983</v>
      </c>
      <c r="AH9" s="19" t="s">
        <v>500</v>
      </c>
      <c r="AI9" s="19">
        <v>43984</v>
      </c>
      <c r="AJ9" s="22"/>
      <c r="AK9" s="22">
        <v>1</v>
      </c>
      <c r="AL9" s="22">
        <v>1</v>
      </c>
      <c r="AM9" s="23"/>
      <c r="AN9" s="22"/>
      <c r="AO9" s="22"/>
      <c r="AP9" s="22">
        <v>1</v>
      </c>
      <c r="AQ9" s="23"/>
      <c r="AR9" s="23"/>
      <c r="AS9" s="23"/>
      <c r="AT9" s="23"/>
      <c r="AU9" s="23"/>
      <c r="AV9" s="22"/>
      <c r="AW9" s="22"/>
      <c r="AX9" s="22">
        <v>1</v>
      </c>
      <c r="AY9" s="22"/>
      <c r="AZ9" s="22">
        <v>1</v>
      </c>
      <c r="BA9" s="23"/>
      <c r="BB9" s="23"/>
      <c r="BC9" s="23"/>
      <c r="BD9" s="23"/>
      <c r="BE9" s="23"/>
      <c r="BF9" s="22"/>
      <c r="BG9" s="23"/>
    </row>
    <row r="10" spans="2:112" ht="23.1" customHeight="1" x14ac:dyDescent="0.25">
      <c r="B10" s="47">
        <v>2</v>
      </c>
      <c r="C10" s="17" t="s">
        <v>444</v>
      </c>
      <c r="D10" s="39"/>
      <c r="E10" s="39">
        <v>1</v>
      </c>
      <c r="F10" s="39"/>
      <c r="G10" s="30"/>
      <c r="H10" s="82" t="s">
        <v>472</v>
      </c>
      <c r="I10" s="22"/>
      <c r="J10" s="22">
        <v>1</v>
      </c>
      <c r="K10" s="39"/>
      <c r="L10" s="39"/>
      <c r="M10" s="39"/>
      <c r="N10" s="39"/>
      <c r="O10" s="6"/>
      <c r="P10" s="6"/>
      <c r="Q10" s="6"/>
      <c r="R10" s="6"/>
      <c r="S10" s="20">
        <v>43983</v>
      </c>
      <c r="T10" s="22"/>
      <c r="U10" s="22"/>
      <c r="V10" s="22"/>
      <c r="W10" s="22"/>
      <c r="X10" s="22"/>
      <c r="Y10" s="22">
        <v>1</v>
      </c>
      <c r="Z10" s="22"/>
      <c r="AA10" s="23"/>
      <c r="AB10" s="23"/>
      <c r="AC10" s="23"/>
      <c r="AD10" s="22"/>
      <c r="AE10" s="6"/>
      <c r="AF10" s="25" t="s">
        <v>188</v>
      </c>
      <c r="AG10" s="20">
        <v>43983</v>
      </c>
      <c r="AH10" s="19" t="s">
        <v>500</v>
      </c>
      <c r="AI10" s="19">
        <v>43984</v>
      </c>
      <c r="AJ10" s="22">
        <v>1</v>
      </c>
      <c r="AK10" s="22"/>
      <c r="AL10" s="22">
        <v>1</v>
      </c>
      <c r="AM10" s="23"/>
      <c r="AN10" s="22"/>
      <c r="AO10" s="22">
        <v>1</v>
      </c>
      <c r="AP10" s="22"/>
      <c r="AQ10" s="23"/>
      <c r="AR10" s="23"/>
      <c r="AS10" s="23"/>
      <c r="AT10" s="23"/>
      <c r="AU10" s="23"/>
      <c r="AV10" s="22"/>
      <c r="AW10" s="22">
        <v>1</v>
      </c>
      <c r="AX10" s="22"/>
      <c r="AY10" s="22"/>
      <c r="AZ10" s="22">
        <v>1</v>
      </c>
      <c r="BA10" s="23"/>
      <c r="BB10" s="23"/>
      <c r="BC10" s="23"/>
      <c r="BD10" s="23"/>
      <c r="BE10" s="23"/>
      <c r="BF10" s="22"/>
      <c r="BG10" s="23"/>
    </row>
    <row r="11" spans="2:112" ht="23.1" customHeight="1" x14ac:dyDescent="0.25">
      <c r="B11" s="47">
        <v>3</v>
      </c>
      <c r="C11" s="17" t="s">
        <v>445</v>
      </c>
      <c r="D11" s="39"/>
      <c r="E11" s="39">
        <v>1</v>
      </c>
      <c r="F11" s="39"/>
      <c r="G11" s="30"/>
      <c r="H11" s="82" t="s">
        <v>473</v>
      </c>
      <c r="I11" s="22"/>
      <c r="J11" s="22">
        <v>3</v>
      </c>
      <c r="K11" s="39"/>
      <c r="L11" s="39"/>
      <c r="M11" s="39"/>
      <c r="N11" s="39"/>
      <c r="O11" s="6"/>
      <c r="P11" s="6"/>
      <c r="Q11" s="6"/>
      <c r="R11" s="6"/>
      <c r="S11" s="20">
        <v>43983</v>
      </c>
      <c r="T11" s="22"/>
      <c r="U11" s="22"/>
      <c r="V11" s="22"/>
      <c r="W11" s="22"/>
      <c r="X11" s="22"/>
      <c r="Y11" s="22">
        <v>1</v>
      </c>
      <c r="Z11" s="22"/>
      <c r="AA11" s="23"/>
      <c r="AB11" s="23"/>
      <c r="AC11" s="23"/>
      <c r="AD11" s="22"/>
      <c r="AE11" s="6"/>
      <c r="AF11" s="25" t="s">
        <v>188</v>
      </c>
      <c r="AG11" s="20">
        <v>43983</v>
      </c>
      <c r="AH11" s="19">
        <v>43987</v>
      </c>
      <c r="AI11" s="19">
        <v>43987</v>
      </c>
      <c r="AJ11" s="22"/>
      <c r="AK11" s="22">
        <v>1</v>
      </c>
      <c r="AL11" s="22">
        <v>1</v>
      </c>
      <c r="AM11" s="23"/>
      <c r="AN11" s="22"/>
      <c r="AO11" s="22"/>
      <c r="AP11" s="22">
        <v>1</v>
      </c>
      <c r="AQ11" s="23"/>
      <c r="AR11" s="23"/>
      <c r="AS11" s="23"/>
      <c r="AT11" s="23"/>
      <c r="AU11" s="23"/>
      <c r="AV11" s="22"/>
      <c r="AW11" s="22"/>
      <c r="AX11" s="22">
        <v>1</v>
      </c>
      <c r="AY11" s="22"/>
      <c r="AZ11" s="22">
        <v>1</v>
      </c>
      <c r="BA11" s="23"/>
      <c r="BB11" s="23"/>
      <c r="BC11" s="23"/>
      <c r="BD11" s="23"/>
      <c r="BE11" s="23"/>
      <c r="BF11" s="22"/>
      <c r="BG11" s="23"/>
    </row>
    <row r="12" spans="2:112" ht="23.1" customHeight="1" x14ac:dyDescent="0.25">
      <c r="B12" s="47">
        <v>4</v>
      </c>
      <c r="C12" s="17" t="s">
        <v>446</v>
      </c>
      <c r="D12" s="39"/>
      <c r="E12" s="39">
        <v>1</v>
      </c>
      <c r="F12" s="39"/>
      <c r="G12" s="30"/>
      <c r="H12" s="82" t="s">
        <v>474</v>
      </c>
      <c r="I12" s="22"/>
      <c r="J12" s="22">
        <v>2</v>
      </c>
      <c r="K12" s="39"/>
      <c r="L12" s="39"/>
      <c r="M12" s="39"/>
      <c r="N12" s="39"/>
      <c r="O12" s="6"/>
      <c r="P12" s="6"/>
      <c r="Q12" s="6"/>
      <c r="R12" s="6"/>
      <c r="S12" s="20">
        <v>43983</v>
      </c>
      <c r="T12" s="22"/>
      <c r="U12" s="22"/>
      <c r="V12" s="22"/>
      <c r="W12" s="22"/>
      <c r="X12" s="22"/>
      <c r="Y12" s="22">
        <v>1</v>
      </c>
      <c r="Z12" s="22"/>
      <c r="AA12" s="23"/>
      <c r="AB12" s="23"/>
      <c r="AC12" s="23"/>
      <c r="AD12" s="22"/>
      <c r="AE12" s="6"/>
      <c r="AF12" s="25" t="s">
        <v>188</v>
      </c>
      <c r="AG12" s="20">
        <v>43983</v>
      </c>
      <c r="AH12" s="19">
        <v>43987</v>
      </c>
      <c r="AI12" s="19">
        <v>43987</v>
      </c>
      <c r="AJ12" s="22"/>
      <c r="AK12" s="22">
        <v>1</v>
      </c>
      <c r="AL12" s="22">
        <v>1</v>
      </c>
      <c r="AM12" s="23"/>
      <c r="AN12" s="22"/>
      <c r="AO12" s="22">
        <v>1</v>
      </c>
      <c r="AP12" s="22"/>
      <c r="AQ12" s="23"/>
      <c r="AR12" s="23"/>
      <c r="AS12" s="23"/>
      <c r="AT12" s="23"/>
      <c r="AU12" s="23"/>
      <c r="AV12" s="22"/>
      <c r="AW12" s="22">
        <v>1</v>
      </c>
      <c r="AX12" s="22"/>
      <c r="AY12" s="22"/>
      <c r="AZ12" s="22">
        <v>1</v>
      </c>
      <c r="BA12" s="23"/>
      <c r="BB12" s="23"/>
      <c r="BC12" s="23"/>
      <c r="BD12" s="23"/>
      <c r="BE12" s="23"/>
      <c r="BF12" s="22"/>
      <c r="BG12" s="23"/>
    </row>
    <row r="13" spans="2:112" ht="23.1" customHeight="1" x14ac:dyDescent="0.25">
      <c r="B13" s="47">
        <v>5</v>
      </c>
      <c r="C13" s="17" t="s">
        <v>447</v>
      </c>
      <c r="D13" s="39"/>
      <c r="E13" s="39">
        <v>1</v>
      </c>
      <c r="F13" s="39"/>
      <c r="G13" s="30"/>
      <c r="H13" s="82" t="s">
        <v>475</v>
      </c>
      <c r="I13" s="22"/>
      <c r="J13" s="22">
        <v>1</v>
      </c>
      <c r="K13" s="39"/>
      <c r="L13" s="39"/>
      <c r="M13" s="39"/>
      <c r="N13" s="39"/>
      <c r="O13" s="6"/>
      <c r="P13" s="6"/>
      <c r="Q13" s="6"/>
      <c r="R13" s="6"/>
      <c r="S13" s="20">
        <v>43983</v>
      </c>
      <c r="T13" s="22"/>
      <c r="U13" s="22"/>
      <c r="V13" s="22"/>
      <c r="W13" s="22"/>
      <c r="X13" s="22"/>
      <c r="Y13" s="22">
        <v>1</v>
      </c>
      <c r="Z13" s="22"/>
      <c r="AA13" s="23"/>
      <c r="AB13" s="23"/>
      <c r="AC13" s="23"/>
      <c r="AD13" s="22"/>
      <c r="AE13" s="6"/>
      <c r="AF13" s="25" t="s">
        <v>188</v>
      </c>
      <c r="AG13" s="20">
        <v>43983</v>
      </c>
      <c r="AH13" s="19">
        <v>43987</v>
      </c>
      <c r="AI13" s="19">
        <v>43987</v>
      </c>
      <c r="AJ13" s="22">
        <v>1</v>
      </c>
      <c r="AK13" s="22"/>
      <c r="AL13" s="22">
        <v>1</v>
      </c>
      <c r="AM13" s="23"/>
      <c r="AN13" s="22"/>
      <c r="AO13" s="22">
        <v>1</v>
      </c>
      <c r="AP13" s="22"/>
      <c r="AQ13" s="23"/>
      <c r="AR13" s="23"/>
      <c r="AS13" s="23"/>
      <c r="AT13" s="23"/>
      <c r="AU13" s="23"/>
      <c r="AV13" s="22"/>
      <c r="AW13" s="22">
        <v>1</v>
      </c>
      <c r="AX13" s="22"/>
      <c r="AY13" s="22"/>
      <c r="AZ13" s="22">
        <v>1</v>
      </c>
      <c r="BA13" s="23"/>
      <c r="BB13" s="23"/>
      <c r="BC13" s="23"/>
      <c r="BD13" s="23"/>
      <c r="BE13" s="23"/>
      <c r="BF13" s="22"/>
      <c r="BG13" s="23"/>
    </row>
    <row r="14" spans="2:112" ht="23.1" customHeight="1" x14ac:dyDescent="0.25">
      <c r="B14" s="47">
        <v>6</v>
      </c>
      <c r="C14" s="17" t="s">
        <v>448</v>
      </c>
      <c r="D14" s="39"/>
      <c r="E14" s="39">
        <v>1</v>
      </c>
      <c r="F14" s="39"/>
      <c r="G14" s="30"/>
      <c r="H14" s="82" t="s">
        <v>432</v>
      </c>
      <c r="I14" s="22"/>
      <c r="J14" s="22">
        <v>1</v>
      </c>
      <c r="K14" s="39"/>
      <c r="L14" s="39"/>
      <c r="M14" s="39"/>
      <c r="N14" s="39"/>
      <c r="O14" s="6"/>
      <c r="P14" s="6"/>
      <c r="Q14" s="6"/>
      <c r="R14" s="6"/>
      <c r="S14" s="20">
        <v>43984</v>
      </c>
      <c r="T14" s="22"/>
      <c r="U14" s="22"/>
      <c r="V14" s="22"/>
      <c r="W14" s="22"/>
      <c r="X14" s="22"/>
      <c r="Y14" s="22">
        <v>1</v>
      </c>
      <c r="Z14" s="22"/>
      <c r="AA14" s="23"/>
      <c r="AB14" s="23"/>
      <c r="AC14" s="23"/>
      <c r="AD14" s="22"/>
      <c r="AE14" s="6"/>
      <c r="AF14" s="25" t="s">
        <v>188</v>
      </c>
      <c r="AG14" s="20">
        <v>43984</v>
      </c>
      <c r="AH14" s="19">
        <v>43984</v>
      </c>
      <c r="AI14" s="19">
        <v>43984</v>
      </c>
      <c r="AJ14" s="22"/>
      <c r="AK14" s="22">
        <v>1</v>
      </c>
      <c r="AL14" s="22">
        <v>1</v>
      </c>
      <c r="AM14" s="23"/>
      <c r="AN14" s="22"/>
      <c r="AO14" s="22">
        <v>1</v>
      </c>
      <c r="AP14" s="22"/>
      <c r="AQ14" s="23"/>
      <c r="AR14" s="23"/>
      <c r="AS14" s="23"/>
      <c r="AT14" s="23"/>
      <c r="AU14" s="23"/>
      <c r="AV14" s="22"/>
      <c r="AW14" s="22"/>
      <c r="AX14" s="22"/>
      <c r="AY14" s="22">
        <v>1</v>
      </c>
      <c r="AZ14" s="22">
        <v>1</v>
      </c>
      <c r="BA14" s="23"/>
      <c r="BB14" s="23"/>
      <c r="BC14" s="23"/>
      <c r="BD14" s="23"/>
      <c r="BE14" s="23"/>
      <c r="BF14" s="22"/>
      <c r="BG14" s="23"/>
    </row>
    <row r="15" spans="2:112" ht="23.1" customHeight="1" x14ac:dyDescent="0.25">
      <c r="B15" s="47">
        <v>7</v>
      </c>
      <c r="C15" s="17" t="s">
        <v>449</v>
      </c>
      <c r="D15" s="39"/>
      <c r="E15" s="39">
        <v>1</v>
      </c>
      <c r="F15" s="39"/>
      <c r="G15" s="30"/>
      <c r="H15" s="82" t="s">
        <v>476</v>
      </c>
      <c r="I15" s="22"/>
      <c r="J15" s="22">
        <v>1</v>
      </c>
      <c r="K15" s="39"/>
      <c r="L15" s="39"/>
      <c r="M15" s="39"/>
      <c r="N15" s="39"/>
      <c r="O15" s="6"/>
      <c r="P15" s="6"/>
      <c r="Q15" s="6"/>
      <c r="R15" s="6"/>
      <c r="S15" s="20">
        <v>43984</v>
      </c>
      <c r="T15" s="22"/>
      <c r="U15" s="22"/>
      <c r="V15" s="22"/>
      <c r="W15" s="22"/>
      <c r="X15" s="22"/>
      <c r="Y15" s="22">
        <v>1</v>
      </c>
      <c r="Z15" s="22"/>
      <c r="AA15" s="23"/>
      <c r="AB15" s="23"/>
      <c r="AC15" s="23"/>
      <c r="AD15" s="22"/>
      <c r="AE15" s="6"/>
      <c r="AF15" s="25" t="s">
        <v>188</v>
      </c>
      <c r="AG15" s="20">
        <v>43984</v>
      </c>
      <c r="AH15" s="19">
        <v>43987</v>
      </c>
      <c r="AI15" s="19">
        <v>43987</v>
      </c>
      <c r="AJ15" s="22">
        <v>1</v>
      </c>
      <c r="AK15" s="22"/>
      <c r="AL15" s="22">
        <v>1</v>
      </c>
      <c r="AM15" s="23"/>
      <c r="AN15" s="22"/>
      <c r="AO15" s="22"/>
      <c r="AP15" s="22">
        <v>1</v>
      </c>
      <c r="AQ15" s="23"/>
      <c r="AR15" s="23"/>
      <c r="AS15" s="23"/>
      <c r="AT15" s="23"/>
      <c r="AU15" s="23"/>
      <c r="AV15" s="22"/>
      <c r="AW15" s="22"/>
      <c r="AX15" s="22">
        <v>1</v>
      </c>
      <c r="AY15" s="22"/>
      <c r="AZ15" s="22">
        <v>1</v>
      </c>
      <c r="BA15" s="23"/>
      <c r="BB15" s="23"/>
      <c r="BC15" s="23"/>
      <c r="BD15" s="23"/>
      <c r="BE15" s="23"/>
      <c r="BF15" s="22"/>
      <c r="BG15" s="23"/>
    </row>
    <row r="16" spans="2:112" ht="23.1" customHeight="1" x14ac:dyDescent="0.25">
      <c r="B16" s="47">
        <v>8</v>
      </c>
      <c r="C16" s="17" t="s">
        <v>450</v>
      </c>
      <c r="D16" s="39"/>
      <c r="E16" s="39">
        <v>1</v>
      </c>
      <c r="F16" s="39"/>
      <c r="G16" s="30"/>
      <c r="H16" s="82" t="s">
        <v>477</v>
      </c>
      <c r="I16" s="22"/>
      <c r="J16" s="22">
        <v>1</v>
      </c>
      <c r="K16" s="39"/>
      <c r="L16" s="39"/>
      <c r="M16" s="39"/>
      <c r="N16" s="39"/>
      <c r="O16" s="6"/>
      <c r="P16" s="6"/>
      <c r="Q16" s="6"/>
      <c r="R16" s="6"/>
      <c r="S16" s="20">
        <v>43984</v>
      </c>
      <c r="T16" s="22"/>
      <c r="U16" s="22"/>
      <c r="V16" s="22"/>
      <c r="W16" s="22"/>
      <c r="X16" s="22"/>
      <c r="Y16" s="22">
        <v>1</v>
      </c>
      <c r="Z16" s="22"/>
      <c r="AA16" s="23"/>
      <c r="AB16" s="23"/>
      <c r="AC16" s="23"/>
      <c r="AD16" s="22"/>
      <c r="AE16" s="6"/>
      <c r="AF16" s="25" t="s">
        <v>188</v>
      </c>
      <c r="AG16" s="20">
        <v>43984</v>
      </c>
      <c r="AH16" s="19">
        <v>43987</v>
      </c>
      <c r="AI16" s="19">
        <v>43987</v>
      </c>
      <c r="AJ16" s="22">
        <v>1</v>
      </c>
      <c r="AK16" s="22"/>
      <c r="AL16" s="22">
        <v>1</v>
      </c>
      <c r="AM16" s="23"/>
      <c r="AN16" s="22"/>
      <c r="AO16" s="22">
        <v>1</v>
      </c>
      <c r="AP16" s="22"/>
      <c r="AQ16" s="23"/>
      <c r="AR16" s="23"/>
      <c r="AS16" s="23"/>
      <c r="AT16" s="23"/>
      <c r="AU16" s="23"/>
      <c r="AV16" s="22"/>
      <c r="AW16" s="22"/>
      <c r="AX16" s="22">
        <v>1</v>
      </c>
      <c r="AY16" s="22"/>
      <c r="AZ16" s="22">
        <v>1</v>
      </c>
      <c r="BA16" s="23"/>
      <c r="BB16" s="23"/>
      <c r="BC16" s="23"/>
      <c r="BD16" s="23"/>
      <c r="BE16" s="23"/>
      <c r="BF16" s="22"/>
      <c r="BG16" s="23"/>
    </row>
    <row r="17" spans="2:59" ht="23.1" customHeight="1" x14ac:dyDescent="0.25">
      <c r="B17" s="47">
        <v>9</v>
      </c>
      <c r="C17" s="17" t="s">
        <v>451</v>
      </c>
      <c r="D17" s="39"/>
      <c r="E17" s="39">
        <v>1</v>
      </c>
      <c r="F17" s="39"/>
      <c r="G17" s="30"/>
      <c r="H17" s="82" t="s">
        <v>478</v>
      </c>
      <c r="I17" s="22"/>
      <c r="J17" s="22">
        <v>3</v>
      </c>
      <c r="K17" s="39"/>
      <c r="L17" s="39"/>
      <c r="M17" s="39"/>
      <c r="N17" s="39"/>
      <c r="O17" s="6"/>
      <c r="P17" s="6"/>
      <c r="Q17" s="6"/>
      <c r="R17" s="6"/>
      <c r="S17" s="20">
        <v>43984</v>
      </c>
      <c r="T17" s="22"/>
      <c r="U17" s="22"/>
      <c r="V17" s="22"/>
      <c r="W17" s="22"/>
      <c r="X17" s="22"/>
      <c r="Y17" s="22">
        <v>1</v>
      </c>
      <c r="Z17" s="22"/>
      <c r="AA17" s="23"/>
      <c r="AB17" s="23"/>
      <c r="AC17" s="23"/>
      <c r="AD17" s="22"/>
      <c r="AE17" s="6"/>
      <c r="AF17" s="25" t="s">
        <v>188</v>
      </c>
      <c r="AG17" s="19">
        <v>43984</v>
      </c>
      <c r="AH17" s="19">
        <v>43984</v>
      </c>
      <c r="AI17" s="19">
        <v>43984</v>
      </c>
      <c r="AJ17" s="22"/>
      <c r="AK17" s="22">
        <v>1</v>
      </c>
      <c r="AL17" s="22">
        <v>1</v>
      </c>
      <c r="AM17" s="23"/>
      <c r="AN17" s="22"/>
      <c r="AO17" s="22">
        <v>1</v>
      </c>
      <c r="AP17" s="22"/>
      <c r="AQ17" s="23"/>
      <c r="AR17" s="23"/>
      <c r="AS17" s="23"/>
      <c r="AT17" s="23"/>
      <c r="AU17" s="23"/>
      <c r="AV17" s="22"/>
      <c r="AW17" s="22">
        <v>1</v>
      </c>
      <c r="AX17" s="22"/>
      <c r="AY17" s="22"/>
      <c r="AZ17" s="22">
        <v>1</v>
      </c>
      <c r="BA17" s="23"/>
      <c r="BB17" s="23"/>
      <c r="BC17" s="23"/>
      <c r="BD17" s="23"/>
      <c r="BE17" s="23"/>
      <c r="BF17" s="22"/>
      <c r="BG17" s="23"/>
    </row>
    <row r="18" spans="2:59" ht="23.1" customHeight="1" x14ac:dyDescent="0.25">
      <c r="B18" s="47">
        <v>10</v>
      </c>
      <c r="C18" s="17" t="s">
        <v>452</v>
      </c>
      <c r="D18" s="39"/>
      <c r="E18" s="39">
        <v>1</v>
      </c>
      <c r="F18" s="39"/>
      <c r="G18" s="30"/>
      <c r="H18" s="82" t="s">
        <v>479</v>
      </c>
      <c r="I18" s="22"/>
      <c r="J18" s="22">
        <v>1</v>
      </c>
      <c r="K18" s="39"/>
      <c r="L18" s="39"/>
      <c r="M18" s="39"/>
      <c r="N18" s="39"/>
      <c r="O18" s="6"/>
      <c r="P18" s="6"/>
      <c r="Q18" s="6"/>
      <c r="R18" s="6"/>
      <c r="S18" s="20">
        <v>43990</v>
      </c>
      <c r="T18" s="22"/>
      <c r="U18" s="22"/>
      <c r="V18" s="22"/>
      <c r="W18" s="22"/>
      <c r="X18" s="22"/>
      <c r="Y18" s="22">
        <v>1</v>
      </c>
      <c r="Z18" s="22"/>
      <c r="AA18" s="23"/>
      <c r="AB18" s="23"/>
      <c r="AC18" s="23"/>
      <c r="AD18" s="22"/>
      <c r="AE18" s="6"/>
      <c r="AF18" s="25" t="s">
        <v>188</v>
      </c>
      <c r="AG18" s="20">
        <v>43990</v>
      </c>
      <c r="AH18" s="19">
        <v>43991</v>
      </c>
      <c r="AI18" s="19">
        <v>43991</v>
      </c>
      <c r="AJ18" s="22">
        <v>1</v>
      </c>
      <c r="AK18" s="22"/>
      <c r="AL18" s="22">
        <v>1</v>
      </c>
      <c r="AM18" s="23"/>
      <c r="AN18" s="22"/>
      <c r="AO18" s="22">
        <v>1</v>
      </c>
      <c r="AP18" s="22"/>
      <c r="AQ18" s="23"/>
      <c r="AR18" s="23"/>
      <c r="AS18" s="23"/>
      <c r="AT18" s="23"/>
      <c r="AU18" s="23"/>
      <c r="AV18" s="22"/>
      <c r="AW18" s="22"/>
      <c r="AX18" s="22">
        <v>1</v>
      </c>
      <c r="AY18" s="22"/>
      <c r="AZ18" s="22">
        <v>1</v>
      </c>
      <c r="BA18" s="23"/>
      <c r="BB18" s="23"/>
      <c r="BC18" s="23"/>
      <c r="BD18" s="23"/>
      <c r="BE18" s="23"/>
      <c r="BF18" s="22"/>
      <c r="BG18" s="23"/>
    </row>
    <row r="19" spans="2:59" ht="23.1" customHeight="1" x14ac:dyDescent="0.25">
      <c r="B19" s="47">
        <v>11</v>
      </c>
      <c r="C19" s="17" t="s">
        <v>453</v>
      </c>
      <c r="D19" s="83"/>
      <c r="E19" s="83">
        <v>1</v>
      </c>
      <c r="F19" s="83"/>
      <c r="G19" s="30"/>
      <c r="H19" s="84" t="s">
        <v>480</v>
      </c>
      <c r="I19" s="22"/>
      <c r="J19" s="22">
        <v>2</v>
      </c>
      <c r="K19" s="83"/>
      <c r="L19" s="83"/>
      <c r="M19" s="83"/>
      <c r="N19" s="83"/>
      <c r="O19" s="6"/>
      <c r="P19" s="6"/>
      <c r="Q19" s="6"/>
      <c r="R19" s="6"/>
      <c r="S19" s="21">
        <v>43992</v>
      </c>
      <c r="T19" s="22"/>
      <c r="U19" s="22"/>
      <c r="V19" s="22"/>
      <c r="W19" s="22"/>
      <c r="X19" s="22"/>
      <c r="Y19" s="22">
        <v>1</v>
      </c>
      <c r="Z19" s="22"/>
      <c r="AA19" s="23"/>
      <c r="AB19" s="23"/>
      <c r="AC19" s="23"/>
      <c r="AD19" s="22"/>
      <c r="AE19" s="6"/>
      <c r="AF19" s="25" t="s">
        <v>188</v>
      </c>
      <c r="AG19" s="21">
        <v>43992</v>
      </c>
      <c r="AH19" s="19">
        <v>43993</v>
      </c>
      <c r="AI19" s="19">
        <v>43993</v>
      </c>
      <c r="AJ19" s="22"/>
      <c r="AK19" s="22">
        <v>1</v>
      </c>
      <c r="AL19" s="22">
        <v>1</v>
      </c>
      <c r="AM19" s="23"/>
      <c r="AN19" s="22"/>
      <c r="AO19" s="22"/>
      <c r="AP19" s="22">
        <v>1</v>
      </c>
      <c r="AQ19" s="23"/>
      <c r="AR19" s="23"/>
      <c r="AS19" s="23"/>
      <c r="AT19" s="23"/>
      <c r="AU19" s="23"/>
      <c r="AV19" s="22"/>
      <c r="AW19" s="22"/>
      <c r="AX19" s="22"/>
      <c r="AY19" s="22">
        <v>1</v>
      </c>
      <c r="AZ19" s="22">
        <v>1</v>
      </c>
      <c r="BA19" s="23"/>
      <c r="BB19" s="23"/>
      <c r="BC19" s="23"/>
      <c r="BD19" s="23"/>
      <c r="BE19" s="23"/>
      <c r="BF19" s="22"/>
      <c r="BG19" s="23"/>
    </row>
    <row r="20" spans="2:59" ht="23.1" customHeight="1" x14ac:dyDescent="0.25">
      <c r="B20" s="47">
        <v>12</v>
      </c>
      <c r="C20" s="28" t="s">
        <v>454</v>
      </c>
      <c r="D20" s="86"/>
      <c r="E20" s="86">
        <v>1</v>
      </c>
      <c r="F20" s="86"/>
      <c r="G20" s="30"/>
      <c r="H20" s="87" t="s">
        <v>481</v>
      </c>
      <c r="I20" s="32"/>
      <c r="J20" s="32">
        <v>3</v>
      </c>
      <c r="K20" s="86"/>
      <c r="L20" s="86"/>
      <c r="M20" s="86"/>
      <c r="N20" s="86"/>
      <c r="O20" s="6"/>
      <c r="P20" s="6"/>
      <c r="Q20" s="6"/>
      <c r="R20" s="6"/>
      <c r="S20" s="34">
        <v>43993</v>
      </c>
      <c r="T20" s="22"/>
      <c r="U20" s="22"/>
      <c r="V20" s="22"/>
      <c r="W20" s="22"/>
      <c r="X20" s="22"/>
      <c r="Y20" s="32">
        <v>1</v>
      </c>
      <c r="Z20" s="32"/>
      <c r="AA20" s="33"/>
      <c r="AB20" s="33"/>
      <c r="AC20" s="33"/>
      <c r="AD20" s="22"/>
      <c r="AE20" s="6"/>
      <c r="AF20" s="37" t="s">
        <v>188</v>
      </c>
      <c r="AG20" s="34">
        <v>43993</v>
      </c>
      <c r="AH20" s="38">
        <v>43993</v>
      </c>
      <c r="AI20" s="38">
        <v>43993</v>
      </c>
      <c r="AJ20" s="32">
        <v>1</v>
      </c>
      <c r="AK20" s="32"/>
      <c r="AL20" s="32">
        <v>1</v>
      </c>
      <c r="AM20" s="33"/>
      <c r="AN20" s="32"/>
      <c r="AO20" s="32"/>
      <c r="AP20" s="32">
        <v>1</v>
      </c>
      <c r="AQ20" s="33"/>
      <c r="AR20" s="33"/>
      <c r="AS20" s="33"/>
      <c r="AT20" s="33"/>
      <c r="AU20" s="33"/>
      <c r="AV20" s="32"/>
      <c r="AW20" s="32"/>
      <c r="AX20" s="32"/>
      <c r="AY20" s="32">
        <v>1</v>
      </c>
      <c r="AZ20" s="32">
        <v>1</v>
      </c>
      <c r="BA20" s="33"/>
      <c r="BB20" s="33"/>
      <c r="BC20" s="33"/>
      <c r="BD20" s="33"/>
      <c r="BE20" s="33"/>
      <c r="BF20" s="32"/>
      <c r="BG20" s="33"/>
    </row>
    <row r="21" spans="2:59" ht="23.1" customHeight="1" x14ac:dyDescent="0.25">
      <c r="B21" s="47">
        <v>13</v>
      </c>
      <c r="C21" s="17" t="s">
        <v>455</v>
      </c>
      <c r="D21" s="39"/>
      <c r="E21" s="39">
        <v>1</v>
      </c>
      <c r="F21" s="39"/>
      <c r="G21" s="30"/>
      <c r="H21" s="82" t="s">
        <v>482</v>
      </c>
      <c r="I21" s="22"/>
      <c r="J21" s="22">
        <v>4</v>
      </c>
      <c r="K21" s="39"/>
      <c r="L21" s="39"/>
      <c r="M21" s="39"/>
      <c r="N21" s="39"/>
      <c r="O21" s="6"/>
      <c r="P21" s="6"/>
      <c r="Q21" s="6"/>
      <c r="R21" s="6"/>
      <c r="S21" s="20">
        <v>43997</v>
      </c>
      <c r="T21" s="22"/>
      <c r="U21" s="22"/>
      <c r="V21" s="22"/>
      <c r="W21" s="22"/>
      <c r="X21" s="22"/>
      <c r="Y21" s="22">
        <v>1</v>
      </c>
      <c r="Z21" s="22"/>
      <c r="AA21" s="23"/>
      <c r="AB21" s="23"/>
      <c r="AC21" s="23"/>
      <c r="AD21" s="22"/>
      <c r="AE21" s="6"/>
      <c r="AF21" s="25" t="s">
        <v>498</v>
      </c>
      <c r="AG21" s="19">
        <v>44000</v>
      </c>
      <c r="AH21" s="44" t="s">
        <v>501</v>
      </c>
      <c r="AI21" s="19">
        <v>44022</v>
      </c>
      <c r="AJ21" s="22"/>
      <c r="AK21" s="22">
        <v>1</v>
      </c>
      <c r="AL21" s="22">
        <v>1</v>
      </c>
      <c r="AM21" s="23"/>
      <c r="AN21" s="22"/>
      <c r="AO21" s="22">
        <v>1</v>
      </c>
      <c r="AP21" s="22"/>
      <c r="AQ21" s="23"/>
      <c r="AR21" s="23"/>
      <c r="AS21" s="23"/>
      <c r="AT21" s="23"/>
      <c r="AU21" s="23"/>
      <c r="AV21" s="22"/>
      <c r="AW21" s="22">
        <v>1</v>
      </c>
      <c r="AX21" s="22"/>
      <c r="AY21" s="22"/>
      <c r="AZ21" s="22">
        <v>1</v>
      </c>
      <c r="BA21" s="23"/>
      <c r="BB21" s="23"/>
      <c r="BC21" s="23"/>
      <c r="BD21" s="23"/>
      <c r="BE21" s="23"/>
      <c r="BF21" s="22"/>
      <c r="BG21" s="23"/>
    </row>
    <row r="22" spans="2:59" ht="23.1" customHeight="1" x14ac:dyDescent="0.25">
      <c r="B22" s="47">
        <v>14</v>
      </c>
      <c r="C22" s="17" t="s">
        <v>456</v>
      </c>
      <c r="D22" s="39"/>
      <c r="E22" s="39">
        <v>1</v>
      </c>
      <c r="F22" s="39"/>
      <c r="G22" s="30"/>
      <c r="H22" s="82" t="s">
        <v>483</v>
      </c>
      <c r="I22" s="22"/>
      <c r="J22" s="22">
        <v>1</v>
      </c>
      <c r="K22" s="39"/>
      <c r="L22" s="39"/>
      <c r="M22" s="39"/>
      <c r="N22" s="39"/>
      <c r="O22" s="6"/>
      <c r="P22" s="6"/>
      <c r="Q22" s="6"/>
      <c r="R22" s="6"/>
      <c r="S22" s="20">
        <v>44000</v>
      </c>
      <c r="T22" s="22"/>
      <c r="U22" s="22"/>
      <c r="V22" s="22"/>
      <c r="W22" s="22"/>
      <c r="X22" s="22"/>
      <c r="Y22" s="22">
        <v>1</v>
      </c>
      <c r="Z22" s="22"/>
      <c r="AA22" s="23"/>
      <c r="AB22" s="23"/>
      <c r="AC22" s="23"/>
      <c r="AD22" s="22"/>
      <c r="AE22" s="6"/>
      <c r="AF22" s="25" t="s">
        <v>188</v>
      </c>
      <c r="AG22" s="19">
        <v>44000</v>
      </c>
      <c r="AH22" s="19">
        <v>44013</v>
      </c>
      <c r="AI22" s="19">
        <v>44013</v>
      </c>
      <c r="AJ22" s="22"/>
      <c r="AK22" s="22">
        <v>1</v>
      </c>
      <c r="AL22" s="22">
        <v>1</v>
      </c>
      <c r="AM22" s="23"/>
      <c r="AN22" s="22">
        <v>1</v>
      </c>
      <c r="AO22" s="22"/>
      <c r="AP22" s="22"/>
      <c r="AQ22" s="23"/>
      <c r="AR22" s="23"/>
      <c r="AS22" s="23"/>
      <c r="AT22" s="23"/>
      <c r="AU22" s="23"/>
      <c r="AV22" s="22"/>
      <c r="AW22" s="22">
        <v>1</v>
      </c>
      <c r="AX22" s="22"/>
      <c r="AY22" s="22"/>
      <c r="AZ22" s="22">
        <v>1</v>
      </c>
      <c r="BA22" s="23"/>
      <c r="BB22" s="23"/>
      <c r="BC22" s="23"/>
      <c r="BD22" s="23"/>
      <c r="BE22" s="23"/>
      <c r="BF22" s="22"/>
      <c r="BG22" s="23"/>
    </row>
    <row r="23" spans="2:59" ht="23.1" customHeight="1" x14ac:dyDescent="0.25">
      <c r="B23" s="47">
        <v>15</v>
      </c>
      <c r="C23" s="17" t="s">
        <v>457</v>
      </c>
      <c r="D23" s="39"/>
      <c r="E23" s="39">
        <v>1</v>
      </c>
      <c r="F23" s="39"/>
      <c r="G23" s="30"/>
      <c r="H23" s="82" t="s">
        <v>484</v>
      </c>
      <c r="I23" s="22"/>
      <c r="J23" s="22">
        <v>12</v>
      </c>
      <c r="K23" s="39"/>
      <c r="L23" s="39"/>
      <c r="M23" s="39"/>
      <c r="N23" s="39"/>
      <c r="O23" s="6"/>
      <c r="P23" s="6"/>
      <c r="Q23" s="6"/>
      <c r="R23" s="6"/>
      <c r="S23" s="20">
        <v>44000</v>
      </c>
      <c r="T23" s="22"/>
      <c r="U23" s="22"/>
      <c r="V23" s="22"/>
      <c r="W23" s="22"/>
      <c r="X23" s="22"/>
      <c r="Y23" s="22">
        <v>1</v>
      </c>
      <c r="Z23" s="22"/>
      <c r="AA23" s="23"/>
      <c r="AB23" s="23"/>
      <c r="AC23" s="23"/>
      <c r="AD23" s="22"/>
      <c r="AE23" s="6"/>
      <c r="AF23" s="25" t="s">
        <v>188</v>
      </c>
      <c r="AG23" s="19">
        <v>44000</v>
      </c>
      <c r="AH23" s="19">
        <v>44000</v>
      </c>
      <c r="AI23" s="19">
        <v>44020</v>
      </c>
      <c r="AJ23" s="22">
        <v>1</v>
      </c>
      <c r="AK23" s="22"/>
      <c r="AL23" s="22">
        <v>1</v>
      </c>
      <c r="AM23" s="23"/>
      <c r="AN23" s="22"/>
      <c r="AO23" s="22"/>
      <c r="AP23" s="22">
        <v>1</v>
      </c>
      <c r="AQ23" s="23"/>
      <c r="AR23" s="23"/>
      <c r="AS23" s="23"/>
      <c r="AT23" s="23"/>
      <c r="AU23" s="23"/>
      <c r="AV23" s="22"/>
      <c r="AW23" s="22"/>
      <c r="AX23" s="22">
        <v>1</v>
      </c>
      <c r="AY23" s="22"/>
      <c r="AZ23" s="22">
        <v>1</v>
      </c>
      <c r="BA23" s="23"/>
      <c r="BB23" s="23"/>
      <c r="BC23" s="23"/>
      <c r="BD23" s="23"/>
      <c r="BE23" s="23"/>
      <c r="BF23" s="22"/>
      <c r="BG23" s="23"/>
    </row>
    <row r="24" spans="2:59" ht="23.1" customHeight="1" x14ac:dyDescent="0.25">
      <c r="B24" s="47">
        <v>16</v>
      </c>
      <c r="C24" s="17" t="s">
        <v>458</v>
      </c>
      <c r="D24" s="39"/>
      <c r="E24" s="39">
        <v>1</v>
      </c>
      <c r="F24" s="39"/>
      <c r="G24" s="30"/>
      <c r="H24" s="82" t="s">
        <v>485</v>
      </c>
      <c r="I24" s="22"/>
      <c r="J24" s="22">
        <v>12</v>
      </c>
      <c r="K24" s="39"/>
      <c r="L24" s="39"/>
      <c r="M24" s="39"/>
      <c r="N24" s="39"/>
      <c r="O24" s="6"/>
      <c r="P24" s="6"/>
      <c r="Q24" s="6"/>
      <c r="R24" s="6"/>
      <c r="S24" s="20">
        <v>44000</v>
      </c>
      <c r="T24" s="22"/>
      <c r="U24" s="22"/>
      <c r="V24" s="22"/>
      <c r="W24" s="22"/>
      <c r="X24" s="22"/>
      <c r="Y24" s="22">
        <v>1</v>
      </c>
      <c r="Z24" s="22"/>
      <c r="AA24" s="23"/>
      <c r="AB24" s="23"/>
      <c r="AC24" s="23"/>
      <c r="AD24" s="22"/>
      <c r="AE24" s="6"/>
      <c r="AF24" s="25" t="s">
        <v>188</v>
      </c>
      <c r="AG24" s="20">
        <v>44000</v>
      </c>
      <c r="AH24" s="19">
        <v>44000</v>
      </c>
      <c r="AI24" s="19">
        <v>44020</v>
      </c>
      <c r="AJ24" s="22">
        <v>1</v>
      </c>
      <c r="AK24" s="22"/>
      <c r="AL24" s="22">
        <v>1</v>
      </c>
      <c r="AM24" s="23"/>
      <c r="AN24" s="22"/>
      <c r="AO24" s="22"/>
      <c r="AP24" s="22">
        <v>1</v>
      </c>
      <c r="AQ24" s="23"/>
      <c r="AR24" s="23"/>
      <c r="AS24" s="23"/>
      <c r="AT24" s="23"/>
      <c r="AU24" s="23"/>
      <c r="AV24" s="22"/>
      <c r="AW24" s="22"/>
      <c r="AX24" s="22">
        <v>1</v>
      </c>
      <c r="AY24" s="22"/>
      <c r="AZ24" s="22">
        <v>1</v>
      </c>
      <c r="BA24" s="23"/>
      <c r="BB24" s="23"/>
      <c r="BC24" s="23"/>
      <c r="BD24" s="23"/>
      <c r="BE24" s="23"/>
      <c r="BF24" s="22"/>
      <c r="BG24" s="23"/>
    </row>
    <row r="25" spans="2:59" ht="23.1" customHeight="1" x14ac:dyDescent="0.25">
      <c r="B25" s="47">
        <v>17</v>
      </c>
      <c r="C25" s="17" t="s">
        <v>459</v>
      </c>
      <c r="D25" s="39"/>
      <c r="E25" s="39">
        <v>1</v>
      </c>
      <c r="F25" s="39"/>
      <c r="G25" s="30"/>
      <c r="H25" s="82" t="s">
        <v>486</v>
      </c>
      <c r="I25" s="22"/>
      <c r="J25" s="22">
        <v>3</v>
      </c>
      <c r="K25" s="39"/>
      <c r="L25" s="39"/>
      <c r="M25" s="39"/>
      <c r="N25" s="39"/>
      <c r="O25" s="6"/>
      <c r="P25" s="6"/>
      <c r="Q25" s="6"/>
      <c r="R25" s="6"/>
      <c r="S25" s="20">
        <v>44001</v>
      </c>
      <c r="T25" s="22"/>
      <c r="U25" s="22"/>
      <c r="V25" s="22"/>
      <c r="W25" s="22"/>
      <c r="X25" s="22"/>
      <c r="Y25" s="22">
        <v>1</v>
      </c>
      <c r="Z25" s="22"/>
      <c r="AA25" s="23"/>
      <c r="AB25" s="23"/>
      <c r="AC25" s="23"/>
      <c r="AD25" s="22"/>
      <c r="AE25" s="6"/>
      <c r="AF25" s="25" t="s">
        <v>286</v>
      </c>
      <c r="AG25" s="19">
        <v>44001</v>
      </c>
      <c r="AH25" s="19">
        <v>44006</v>
      </c>
      <c r="AI25" s="19">
        <v>44007</v>
      </c>
      <c r="AJ25" s="22">
        <v>1</v>
      </c>
      <c r="AK25" s="22"/>
      <c r="AL25" s="22">
        <v>1</v>
      </c>
      <c r="AM25" s="23"/>
      <c r="AN25" s="22"/>
      <c r="AO25" s="22">
        <v>1</v>
      </c>
      <c r="AP25" s="22"/>
      <c r="AQ25" s="23"/>
      <c r="AR25" s="23"/>
      <c r="AS25" s="23"/>
      <c r="AT25" s="23"/>
      <c r="AU25" s="23"/>
      <c r="AV25" s="22"/>
      <c r="AW25" s="22"/>
      <c r="AX25" s="22">
        <v>1</v>
      </c>
      <c r="AY25" s="22"/>
      <c r="AZ25" s="22">
        <v>1</v>
      </c>
      <c r="BA25" s="23"/>
      <c r="BB25" s="23"/>
      <c r="BC25" s="23"/>
      <c r="BD25" s="23"/>
      <c r="BE25" s="23"/>
      <c r="BF25" s="22"/>
      <c r="BG25" s="23"/>
    </row>
    <row r="26" spans="2:59" ht="23.1" customHeight="1" x14ac:dyDescent="0.25">
      <c r="B26" s="47">
        <v>18</v>
      </c>
      <c r="C26" s="17" t="s">
        <v>460</v>
      </c>
      <c r="D26" s="39"/>
      <c r="E26" s="39">
        <v>1</v>
      </c>
      <c r="F26" s="39"/>
      <c r="G26" s="30"/>
      <c r="H26" s="82" t="s">
        <v>487</v>
      </c>
      <c r="I26" s="22"/>
      <c r="J26" s="22">
        <v>1</v>
      </c>
      <c r="K26" s="39"/>
      <c r="L26" s="39"/>
      <c r="M26" s="39"/>
      <c r="N26" s="39"/>
      <c r="O26" s="6"/>
      <c r="P26" s="6"/>
      <c r="Q26" s="6"/>
      <c r="R26" s="6"/>
      <c r="S26" s="20">
        <v>44001</v>
      </c>
      <c r="T26" s="22"/>
      <c r="U26" s="22"/>
      <c r="V26" s="22"/>
      <c r="W26" s="22"/>
      <c r="X26" s="22"/>
      <c r="Y26" s="22">
        <v>1</v>
      </c>
      <c r="Z26" s="22"/>
      <c r="AA26" s="23"/>
      <c r="AB26" s="23"/>
      <c r="AC26" s="23"/>
      <c r="AD26" s="22"/>
      <c r="AE26" s="6"/>
      <c r="AF26" s="25" t="s">
        <v>188</v>
      </c>
      <c r="AG26" s="19">
        <v>44001</v>
      </c>
      <c r="AH26" s="19">
        <v>44005</v>
      </c>
      <c r="AI26" s="19">
        <v>44020</v>
      </c>
      <c r="AJ26" s="22"/>
      <c r="AK26" s="22">
        <v>1</v>
      </c>
      <c r="AL26" s="22">
        <v>1</v>
      </c>
      <c r="AM26" s="23"/>
      <c r="AN26" s="22"/>
      <c r="AO26" s="22">
        <v>1</v>
      </c>
      <c r="AP26" s="22"/>
      <c r="AQ26" s="23"/>
      <c r="AR26" s="23"/>
      <c r="AS26" s="23"/>
      <c r="AT26" s="23"/>
      <c r="AU26" s="23"/>
      <c r="AV26" s="22"/>
      <c r="AW26" s="22"/>
      <c r="AX26" s="22">
        <v>1</v>
      </c>
      <c r="AY26" s="22"/>
      <c r="AZ26" s="22">
        <v>1</v>
      </c>
      <c r="BA26" s="23"/>
      <c r="BB26" s="23"/>
      <c r="BC26" s="23"/>
      <c r="BD26" s="23"/>
      <c r="BE26" s="23"/>
      <c r="BF26" s="22"/>
      <c r="BG26" s="23"/>
    </row>
    <row r="27" spans="2:59" ht="23.1" customHeight="1" x14ac:dyDescent="0.25">
      <c r="B27" s="47">
        <v>19</v>
      </c>
      <c r="C27" s="17" t="s">
        <v>461</v>
      </c>
      <c r="D27" s="39"/>
      <c r="E27" s="39">
        <v>1</v>
      </c>
      <c r="F27" s="39"/>
      <c r="G27" s="30"/>
      <c r="H27" s="82" t="s">
        <v>488</v>
      </c>
      <c r="I27" s="22"/>
      <c r="J27" s="22">
        <v>4</v>
      </c>
      <c r="K27" s="39"/>
      <c r="L27" s="39"/>
      <c r="M27" s="39"/>
      <c r="N27" s="39"/>
      <c r="O27" s="6"/>
      <c r="P27" s="6"/>
      <c r="Q27" s="6"/>
      <c r="R27" s="6"/>
      <c r="S27" s="20">
        <v>44004</v>
      </c>
      <c r="T27" s="22"/>
      <c r="U27" s="22"/>
      <c r="V27" s="22"/>
      <c r="W27" s="22"/>
      <c r="X27" s="22"/>
      <c r="Y27" s="22">
        <v>1</v>
      </c>
      <c r="Z27" s="22"/>
      <c r="AA27" s="23"/>
      <c r="AB27" s="23"/>
      <c r="AC27" s="23"/>
      <c r="AD27" s="22"/>
      <c r="AE27" s="6"/>
      <c r="AF27" s="25" t="s">
        <v>188</v>
      </c>
      <c r="AG27" s="19">
        <v>44004</v>
      </c>
      <c r="AH27" s="19">
        <v>44005</v>
      </c>
      <c r="AI27" s="19">
        <v>44020</v>
      </c>
      <c r="AJ27" s="22"/>
      <c r="AK27" s="22">
        <v>1</v>
      </c>
      <c r="AL27" s="22">
        <v>1</v>
      </c>
      <c r="AM27" s="23"/>
      <c r="AN27" s="22"/>
      <c r="AO27" s="22">
        <v>1</v>
      </c>
      <c r="AP27" s="22"/>
      <c r="AQ27" s="23"/>
      <c r="AR27" s="23"/>
      <c r="AS27" s="23"/>
      <c r="AT27" s="23"/>
      <c r="AU27" s="23"/>
      <c r="AV27" s="22"/>
      <c r="AW27" s="22">
        <v>1</v>
      </c>
      <c r="AX27" s="22"/>
      <c r="AY27" s="22"/>
      <c r="AZ27" s="22">
        <v>1</v>
      </c>
      <c r="BA27" s="23"/>
      <c r="BB27" s="23"/>
      <c r="BC27" s="23"/>
      <c r="BD27" s="23"/>
      <c r="BE27" s="23"/>
      <c r="BF27" s="22"/>
      <c r="BG27" s="23"/>
    </row>
    <row r="28" spans="2:59" ht="23.1" customHeight="1" x14ac:dyDescent="0.25">
      <c r="B28" s="47">
        <v>20</v>
      </c>
      <c r="C28" s="17" t="s">
        <v>462</v>
      </c>
      <c r="D28" s="39"/>
      <c r="E28" s="39">
        <v>1</v>
      </c>
      <c r="F28" s="39"/>
      <c r="G28" s="30"/>
      <c r="H28" s="82" t="s">
        <v>489</v>
      </c>
      <c r="I28" s="22"/>
      <c r="J28" s="22">
        <v>1</v>
      </c>
      <c r="K28" s="39"/>
      <c r="L28" s="39"/>
      <c r="M28" s="39"/>
      <c r="N28" s="39"/>
      <c r="O28" s="6"/>
      <c r="P28" s="6"/>
      <c r="Q28" s="6"/>
      <c r="R28" s="6"/>
      <c r="S28" s="20">
        <v>44004</v>
      </c>
      <c r="T28" s="22"/>
      <c r="U28" s="22"/>
      <c r="V28" s="22"/>
      <c r="W28" s="22"/>
      <c r="X28" s="22"/>
      <c r="Y28" s="22">
        <v>1</v>
      </c>
      <c r="Z28" s="22"/>
      <c r="AA28" s="23"/>
      <c r="AB28" s="23"/>
      <c r="AC28" s="23"/>
      <c r="AD28" s="22"/>
      <c r="AE28" s="6"/>
      <c r="AF28" s="25" t="s">
        <v>188</v>
      </c>
      <c r="AG28" s="19">
        <v>44004</v>
      </c>
      <c r="AH28" s="19">
        <v>44005</v>
      </c>
      <c r="AI28" s="19">
        <v>44020</v>
      </c>
      <c r="AJ28" s="22"/>
      <c r="AK28" s="22">
        <v>1</v>
      </c>
      <c r="AL28" s="22">
        <v>1</v>
      </c>
      <c r="AM28" s="23"/>
      <c r="AN28" s="22"/>
      <c r="AO28" s="22">
        <v>1</v>
      </c>
      <c r="AP28" s="22"/>
      <c r="AQ28" s="23"/>
      <c r="AR28" s="23"/>
      <c r="AS28" s="23"/>
      <c r="AT28" s="23"/>
      <c r="AU28" s="23"/>
      <c r="AV28" s="22"/>
      <c r="AW28" s="22"/>
      <c r="AX28" s="22"/>
      <c r="AY28" s="22">
        <v>1</v>
      </c>
      <c r="AZ28" s="22">
        <v>1</v>
      </c>
      <c r="BA28" s="23"/>
      <c r="BB28" s="23"/>
      <c r="BC28" s="23"/>
      <c r="BD28" s="23"/>
      <c r="BE28" s="23"/>
      <c r="BF28" s="22"/>
      <c r="BG28" s="23"/>
    </row>
    <row r="29" spans="2:59" ht="23.1" customHeight="1" x14ac:dyDescent="0.25">
      <c r="B29" s="47">
        <v>21</v>
      </c>
      <c r="C29" s="17" t="s">
        <v>463</v>
      </c>
      <c r="D29" s="39"/>
      <c r="E29" s="39">
        <v>1</v>
      </c>
      <c r="F29" s="39"/>
      <c r="G29" s="30"/>
      <c r="H29" s="82" t="s">
        <v>490</v>
      </c>
      <c r="I29" s="22"/>
      <c r="J29" s="22">
        <v>3</v>
      </c>
      <c r="K29" s="39"/>
      <c r="L29" s="39"/>
      <c r="M29" s="39"/>
      <c r="N29" s="39"/>
      <c r="O29" s="6"/>
      <c r="P29" s="6"/>
      <c r="Q29" s="6"/>
      <c r="R29" s="6"/>
      <c r="S29" s="20">
        <v>44004</v>
      </c>
      <c r="T29" s="22"/>
      <c r="U29" s="22"/>
      <c r="V29" s="22"/>
      <c r="W29" s="22"/>
      <c r="X29" s="22"/>
      <c r="Y29" s="22">
        <v>1</v>
      </c>
      <c r="Z29" s="22"/>
      <c r="AA29" s="23"/>
      <c r="AB29" s="23"/>
      <c r="AC29" s="23"/>
      <c r="AD29" s="22"/>
      <c r="AE29" s="6"/>
      <c r="AF29" s="25" t="s">
        <v>188</v>
      </c>
      <c r="AG29" s="19">
        <v>44004</v>
      </c>
      <c r="AH29" s="19">
        <v>44014</v>
      </c>
      <c r="AI29" s="19">
        <v>44020</v>
      </c>
      <c r="AJ29" s="22"/>
      <c r="AK29" s="22">
        <v>1</v>
      </c>
      <c r="AL29" s="22">
        <v>1</v>
      </c>
      <c r="AM29" s="23"/>
      <c r="AN29" s="22"/>
      <c r="AO29" s="22"/>
      <c r="AP29" s="22">
        <v>1</v>
      </c>
      <c r="AQ29" s="23"/>
      <c r="AR29" s="23"/>
      <c r="AS29" s="23"/>
      <c r="AT29" s="23"/>
      <c r="AU29" s="23"/>
      <c r="AV29" s="22"/>
      <c r="AW29" s="22"/>
      <c r="AX29" s="22">
        <v>1</v>
      </c>
      <c r="AY29" s="22"/>
      <c r="AZ29" s="22">
        <v>1</v>
      </c>
      <c r="BA29" s="23"/>
      <c r="BB29" s="23"/>
      <c r="BC29" s="23"/>
      <c r="BD29" s="23"/>
      <c r="BE29" s="23"/>
      <c r="BF29" s="22"/>
      <c r="BG29" s="23"/>
    </row>
    <row r="30" spans="2:59" ht="23.1" customHeight="1" x14ac:dyDescent="0.25">
      <c r="B30" s="47">
        <v>22</v>
      </c>
      <c r="C30" s="17" t="s">
        <v>464</v>
      </c>
      <c r="D30" s="39"/>
      <c r="E30" s="39">
        <v>1</v>
      </c>
      <c r="F30" s="39"/>
      <c r="G30" s="30"/>
      <c r="H30" s="82" t="s">
        <v>491</v>
      </c>
      <c r="I30" s="22"/>
      <c r="J30" s="22">
        <v>5</v>
      </c>
      <c r="K30" s="39"/>
      <c r="L30" s="39"/>
      <c r="M30" s="39"/>
      <c r="N30" s="39"/>
      <c r="O30" s="6"/>
      <c r="P30" s="6"/>
      <c r="Q30" s="6"/>
      <c r="R30" s="6"/>
      <c r="S30" s="20">
        <v>44005</v>
      </c>
      <c r="T30" s="22"/>
      <c r="U30" s="22"/>
      <c r="V30" s="22"/>
      <c r="W30" s="22"/>
      <c r="X30" s="22"/>
      <c r="Y30" s="22">
        <v>1</v>
      </c>
      <c r="Z30" s="22"/>
      <c r="AA30" s="23"/>
      <c r="AB30" s="23"/>
      <c r="AC30" s="23"/>
      <c r="AD30" s="22"/>
      <c r="AE30" s="25"/>
      <c r="AF30" s="25" t="s">
        <v>188</v>
      </c>
      <c r="AG30" s="19">
        <v>44005</v>
      </c>
      <c r="AH30" s="19">
        <v>44013</v>
      </c>
      <c r="AI30" s="19">
        <v>44020</v>
      </c>
      <c r="AJ30" s="22">
        <v>1</v>
      </c>
      <c r="AK30" s="22"/>
      <c r="AL30" s="22">
        <v>1</v>
      </c>
      <c r="AM30" s="23"/>
      <c r="AN30" s="22"/>
      <c r="AO30" s="22"/>
      <c r="AP30" s="22">
        <v>1</v>
      </c>
      <c r="AQ30" s="23"/>
      <c r="AR30" s="23"/>
      <c r="AS30" s="23"/>
      <c r="AT30" s="23"/>
      <c r="AU30" s="23"/>
      <c r="AV30" s="22"/>
      <c r="AW30" s="22"/>
      <c r="AX30" s="22">
        <v>1</v>
      </c>
      <c r="AY30" s="22"/>
      <c r="AZ30" s="22">
        <v>1</v>
      </c>
      <c r="BA30" s="23"/>
      <c r="BB30" s="23"/>
      <c r="BC30" s="23"/>
      <c r="BD30" s="23"/>
      <c r="BE30" s="23"/>
      <c r="BF30" s="22"/>
      <c r="BG30" s="23"/>
    </row>
    <row r="31" spans="2:59" ht="23.1" customHeight="1" x14ac:dyDescent="0.25">
      <c r="B31" s="47">
        <v>23</v>
      </c>
      <c r="C31" s="17" t="s">
        <v>465</v>
      </c>
      <c r="D31" s="39"/>
      <c r="E31" s="39">
        <v>1</v>
      </c>
      <c r="F31" s="39"/>
      <c r="G31" s="30"/>
      <c r="H31" s="82" t="s">
        <v>492</v>
      </c>
      <c r="I31" s="22"/>
      <c r="J31" s="22">
        <v>2</v>
      </c>
      <c r="K31" s="39"/>
      <c r="L31" s="39"/>
      <c r="M31" s="39"/>
      <c r="N31" s="39"/>
      <c r="O31" s="6"/>
      <c r="P31" s="6"/>
      <c r="Q31" s="6"/>
      <c r="R31" s="6"/>
      <c r="S31" s="20">
        <v>44005</v>
      </c>
      <c r="T31" s="22"/>
      <c r="U31" s="22"/>
      <c r="V31" s="22"/>
      <c r="W31" s="22"/>
      <c r="X31" s="22"/>
      <c r="Y31" s="22">
        <v>1</v>
      </c>
      <c r="Z31" s="22"/>
      <c r="AA31" s="23"/>
      <c r="AB31" s="23"/>
      <c r="AC31" s="23"/>
      <c r="AD31" s="22"/>
      <c r="AE31" s="6"/>
      <c r="AF31" s="25" t="s">
        <v>188</v>
      </c>
      <c r="AG31" s="19">
        <v>44005</v>
      </c>
      <c r="AH31" s="19">
        <v>44013</v>
      </c>
      <c r="AI31" s="19">
        <v>44013</v>
      </c>
      <c r="AJ31" s="22">
        <v>1</v>
      </c>
      <c r="AK31" s="22"/>
      <c r="AL31" s="22">
        <v>1</v>
      </c>
      <c r="AM31" s="23"/>
      <c r="AN31" s="22"/>
      <c r="AO31" s="22"/>
      <c r="AP31" s="22">
        <v>1</v>
      </c>
      <c r="AQ31" s="23"/>
      <c r="AR31" s="23"/>
      <c r="AS31" s="23"/>
      <c r="AT31" s="23"/>
      <c r="AU31" s="23"/>
      <c r="AV31" s="22"/>
      <c r="AW31" s="22"/>
      <c r="AX31" s="22"/>
      <c r="AY31" s="22">
        <v>1</v>
      </c>
      <c r="AZ31" s="22">
        <v>1</v>
      </c>
      <c r="BA31" s="23"/>
      <c r="BB31" s="23"/>
      <c r="BC31" s="23"/>
      <c r="BD31" s="23"/>
      <c r="BE31" s="23"/>
      <c r="BF31" s="22"/>
      <c r="BG31" s="23"/>
    </row>
    <row r="32" spans="2:59" ht="23.1" customHeight="1" x14ac:dyDescent="0.25">
      <c r="B32" s="47">
        <v>24</v>
      </c>
      <c r="C32" s="17" t="s">
        <v>466</v>
      </c>
      <c r="D32" s="39"/>
      <c r="E32" s="39">
        <v>1</v>
      </c>
      <c r="F32" s="39"/>
      <c r="G32" s="30"/>
      <c r="H32" s="82" t="s">
        <v>493</v>
      </c>
      <c r="I32" s="22"/>
      <c r="J32" s="22">
        <v>2</v>
      </c>
      <c r="K32" s="39"/>
      <c r="L32" s="39"/>
      <c r="M32" s="39"/>
      <c r="N32" s="39"/>
      <c r="O32" s="6"/>
      <c r="P32" s="6"/>
      <c r="Q32" s="6"/>
      <c r="R32" s="6"/>
      <c r="S32" s="20">
        <v>44006</v>
      </c>
      <c r="T32" s="22"/>
      <c r="U32" s="22"/>
      <c r="V32" s="22"/>
      <c r="W32" s="22"/>
      <c r="X32" s="22"/>
      <c r="Y32" s="22">
        <v>1</v>
      </c>
      <c r="Z32" s="22"/>
      <c r="AA32" s="23"/>
      <c r="AB32" s="23"/>
      <c r="AC32" s="23"/>
      <c r="AD32" s="22"/>
      <c r="AE32" s="6"/>
      <c r="AF32" s="25" t="s">
        <v>499</v>
      </c>
      <c r="AG32" s="19">
        <v>44006</v>
      </c>
      <c r="AH32" s="19">
        <v>44014</v>
      </c>
      <c r="AI32" s="19">
        <v>44014</v>
      </c>
      <c r="AJ32" s="22"/>
      <c r="AK32" s="22">
        <v>1</v>
      </c>
      <c r="AL32" s="22">
        <v>1</v>
      </c>
      <c r="AM32" s="23"/>
      <c r="AN32" s="22"/>
      <c r="AO32" s="22">
        <v>1</v>
      </c>
      <c r="AP32" s="22"/>
      <c r="AQ32" s="23"/>
      <c r="AR32" s="23"/>
      <c r="AS32" s="23"/>
      <c r="AT32" s="23"/>
      <c r="AU32" s="23"/>
      <c r="AV32" s="22"/>
      <c r="AW32" s="22">
        <v>1</v>
      </c>
      <c r="AX32" s="22"/>
      <c r="AY32" s="22"/>
      <c r="AZ32" s="22">
        <v>1</v>
      </c>
      <c r="BA32" s="23"/>
      <c r="BB32" s="23"/>
      <c r="BC32" s="23"/>
      <c r="BD32" s="23"/>
      <c r="BE32" s="23"/>
      <c r="BF32" s="22"/>
      <c r="BG32" s="23"/>
    </row>
    <row r="33" spans="2:59" ht="23.1" customHeight="1" x14ac:dyDescent="0.25">
      <c r="B33" s="47">
        <v>25</v>
      </c>
      <c r="C33" s="17" t="s">
        <v>467</v>
      </c>
      <c r="D33" s="39"/>
      <c r="E33" s="39">
        <v>1</v>
      </c>
      <c r="F33" s="39"/>
      <c r="G33" s="30"/>
      <c r="H33" s="82" t="s">
        <v>494</v>
      </c>
      <c r="I33" s="22"/>
      <c r="J33" s="22">
        <v>10</v>
      </c>
      <c r="K33" s="39"/>
      <c r="L33" s="39"/>
      <c r="M33" s="39"/>
      <c r="N33" s="39"/>
      <c r="O33" s="6"/>
      <c r="P33" s="6"/>
      <c r="Q33" s="6"/>
      <c r="R33" s="6"/>
      <c r="S33" s="20">
        <v>44005</v>
      </c>
      <c r="T33" s="22"/>
      <c r="U33" s="22"/>
      <c r="V33" s="22"/>
      <c r="W33" s="22"/>
      <c r="X33" s="22"/>
      <c r="Y33" s="22">
        <v>1</v>
      </c>
      <c r="Z33" s="22"/>
      <c r="AA33" s="23"/>
      <c r="AB33" s="23"/>
      <c r="AC33" s="23"/>
      <c r="AD33" s="22"/>
      <c r="AE33" s="6"/>
      <c r="AF33" s="25" t="s">
        <v>188</v>
      </c>
      <c r="AG33" s="19">
        <v>44006</v>
      </c>
      <c r="AH33" s="19">
        <v>44008</v>
      </c>
      <c r="AI33" s="19">
        <v>44011</v>
      </c>
      <c r="AJ33" s="22"/>
      <c r="AK33" s="22">
        <v>1</v>
      </c>
      <c r="AL33" s="22">
        <v>1</v>
      </c>
      <c r="AM33" s="23"/>
      <c r="AN33" s="22"/>
      <c r="AO33" s="22">
        <v>1</v>
      </c>
      <c r="AP33" s="22"/>
      <c r="AQ33" s="23"/>
      <c r="AR33" s="23"/>
      <c r="AS33" s="23"/>
      <c r="AT33" s="23"/>
      <c r="AU33" s="23"/>
      <c r="AV33" s="22"/>
      <c r="AW33" s="22"/>
      <c r="AX33" s="22">
        <v>1</v>
      </c>
      <c r="AY33" s="22"/>
      <c r="AZ33" s="22">
        <v>1</v>
      </c>
      <c r="BA33" s="23"/>
      <c r="BB33" s="23"/>
      <c r="BC33" s="23"/>
      <c r="BD33" s="23"/>
      <c r="BE33" s="23"/>
      <c r="BF33" s="22"/>
      <c r="BG33" s="23"/>
    </row>
    <row r="34" spans="2:59" ht="23.1" customHeight="1" x14ac:dyDescent="0.25">
      <c r="B34" s="47">
        <v>26</v>
      </c>
      <c r="C34" s="17" t="s">
        <v>468</v>
      </c>
      <c r="D34" s="39"/>
      <c r="E34" s="39">
        <v>1</v>
      </c>
      <c r="F34" s="39"/>
      <c r="G34" s="30"/>
      <c r="H34" s="82" t="s">
        <v>495</v>
      </c>
      <c r="I34" s="22"/>
      <c r="J34" s="22">
        <v>1</v>
      </c>
      <c r="K34" s="39"/>
      <c r="L34" s="39"/>
      <c r="M34" s="39"/>
      <c r="N34" s="39"/>
      <c r="O34" s="6"/>
      <c r="P34" s="6"/>
      <c r="Q34" s="6"/>
      <c r="R34" s="6"/>
      <c r="S34" s="20">
        <v>44012</v>
      </c>
      <c r="T34" s="22"/>
      <c r="U34" s="22"/>
      <c r="V34" s="22"/>
      <c r="W34" s="22"/>
      <c r="X34" s="22"/>
      <c r="Y34" s="22">
        <v>1</v>
      </c>
      <c r="Z34" s="22"/>
      <c r="AA34" s="23"/>
      <c r="AB34" s="23"/>
      <c r="AC34" s="23"/>
      <c r="AD34" s="22"/>
      <c r="AE34" s="6"/>
      <c r="AF34" s="25" t="s">
        <v>188</v>
      </c>
      <c r="AG34" s="19">
        <v>44012</v>
      </c>
      <c r="AH34" s="19">
        <v>44015</v>
      </c>
      <c r="AI34" s="19">
        <v>44021</v>
      </c>
      <c r="AJ34" s="22">
        <v>1</v>
      </c>
      <c r="AK34" s="22"/>
      <c r="AL34" s="22">
        <v>1</v>
      </c>
      <c r="AM34" s="23"/>
      <c r="AN34" s="22"/>
      <c r="AO34" s="22">
        <v>1</v>
      </c>
      <c r="AP34" s="22"/>
      <c r="AQ34" s="23"/>
      <c r="AR34" s="23"/>
      <c r="AS34" s="23"/>
      <c r="AT34" s="23"/>
      <c r="AU34" s="23"/>
      <c r="AV34" s="22"/>
      <c r="AW34" s="22"/>
      <c r="AX34" s="22">
        <v>1</v>
      </c>
      <c r="AY34" s="22"/>
      <c r="AZ34" s="22">
        <v>1</v>
      </c>
      <c r="BA34" s="23"/>
      <c r="BB34" s="23"/>
      <c r="BC34" s="23"/>
      <c r="BD34" s="23"/>
      <c r="BE34" s="23"/>
      <c r="BF34" s="22"/>
      <c r="BG34" s="23"/>
    </row>
    <row r="35" spans="2:59" ht="23.1" customHeight="1" x14ac:dyDescent="0.25">
      <c r="B35" s="47">
        <v>27</v>
      </c>
      <c r="C35" s="17" t="s">
        <v>469</v>
      </c>
      <c r="D35" s="39"/>
      <c r="E35" s="39">
        <v>1</v>
      </c>
      <c r="F35" s="39"/>
      <c r="G35" s="30"/>
      <c r="H35" s="82" t="s">
        <v>496</v>
      </c>
      <c r="I35" s="22"/>
      <c r="J35" s="22">
        <v>2</v>
      </c>
      <c r="K35" s="39"/>
      <c r="L35" s="39"/>
      <c r="M35" s="39"/>
      <c r="N35" s="39"/>
      <c r="O35" s="6"/>
      <c r="P35" s="6"/>
      <c r="Q35" s="6"/>
      <c r="R35" s="6"/>
      <c r="S35" s="20">
        <v>44012</v>
      </c>
      <c r="T35" s="22"/>
      <c r="U35" s="22"/>
      <c r="V35" s="22"/>
      <c r="W35" s="22"/>
      <c r="X35" s="22"/>
      <c r="Y35" s="22">
        <v>1</v>
      </c>
      <c r="Z35" s="22"/>
      <c r="AA35" s="23"/>
      <c r="AB35" s="23"/>
      <c r="AC35" s="23"/>
      <c r="AD35" s="22"/>
      <c r="AE35" s="6"/>
      <c r="AF35" s="25" t="s">
        <v>441</v>
      </c>
      <c r="AG35" s="19">
        <v>44012</v>
      </c>
      <c r="AH35" s="19">
        <v>44026</v>
      </c>
      <c r="AI35" s="19">
        <v>44032</v>
      </c>
      <c r="AJ35" s="22"/>
      <c r="AK35" s="22">
        <v>1</v>
      </c>
      <c r="AL35" s="22">
        <v>1</v>
      </c>
      <c r="AM35" s="23"/>
      <c r="AN35" s="22"/>
      <c r="AO35" s="22"/>
      <c r="AP35" s="22">
        <v>1</v>
      </c>
      <c r="AQ35" s="23"/>
      <c r="AR35" s="23"/>
      <c r="AS35" s="23"/>
      <c r="AT35" s="23"/>
      <c r="AU35" s="23"/>
      <c r="AV35" s="22"/>
      <c r="AW35" s="22"/>
      <c r="AX35" s="22">
        <v>1</v>
      </c>
      <c r="AY35" s="22"/>
      <c r="AZ35" s="22">
        <v>1</v>
      </c>
      <c r="BA35" s="23"/>
      <c r="BB35" s="23"/>
      <c r="BC35" s="23"/>
      <c r="BD35" s="23"/>
      <c r="BE35" s="23"/>
      <c r="BF35" s="22"/>
      <c r="BG35" s="23"/>
    </row>
    <row r="36" spans="2:59" ht="23.1" customHeight="1" x14ac:dyDescent="0.25">
      <c r="B36" s="47">
        <v>28</v>
      </c>
      <c r="C36" s="17" t="s">
        <v>470</v>
      </c>
      <c r="D36" s="39"/>
      <c r="E36" s="39">
        <v>1</v>
      </c>
      <c r="F36" s="39"/>
      <c r="G36" s="30"/>
      <c r="H36" s="82" t="s">
        <v>497</v>
      </c>
      <c r="I36" s="22"/>
      <c r="J36" s="22">
        <v>1</v>
      </c>
      <c r="K36" s="39"/>
      <c r="L36" s="39"/>
      <c r="M36" s="39"/>
      <c r="N36" s="39"/>
      <c r="O36" s="6"/>
      <c r="P36" s="6"/>
      <c r="Q36" s="6"/>
      <c r="R36" s="6"/>
      <c r="S36" s="20">
        <v>44012</v>
      </c>
      <c r="T36" s="22"/>
      <c r="U36" s="22"/>
      <c r="V36" s="22"/>
      <c r="W36" s="22"/>
      <c r="X36" s="22"/>
      <c r="Y36" s="22">
        <v>1</v>
      </c>
      <c r="Z36" s="22"/>
      <c r="AA36" s="23"/>
      <c r="AB36" s="23"/>
      <c r="AC36" s="23"/>
      <c r="AD36" s="22"/>
      <c r="AE36" s="6"/>
      <c r="AF36" s="25" t="s">
        <v>188</v>
      </c>
      <c r="AG36" s="19">
        <v>44012</v>
      </c>
      <c r="AH36" s="19">
        <v>44026</v>
      </c>
      <c r="AI36" s="19">
        <v>44026</v>
      </c>
      <c r="AJ36" s="22"/>
      <c r="AK36" s="22">
        <v>1</v>
      </c>
      <c r="AL36" s="22">
        <v>1</v>
      </c>
      <c r="AM36" s="23"/>
      <c r="AN36" s="22"/>
      <c r="AO36" s="22">
        <v>1</v>
      </c>
      <c r="AP36" s="22"/>
      <c r="AQ36" s="23"/>
      <c r="AR36" s="23"/>
      <c r="AS36" s="23"/>
      <c r="AT36" s="23"/>
      <c r="AU36" s="23"/>
      <c r="AV36" s="22"/>
      <c r="AW36" s="22"/>
      <c r="AX36" s="22"/>
      <c r="AY36" s="22">
        <v>1</v>
      </c>
      <c r="AZ36" s="22">
        <v>1</v>
      </c>
      <c r="BA36" s="23"/>
      <c r="BB36" s="23"/>
      <c r="BC36" s="23"/>
      <c r="BD36" s="23"/>
      <c r="BE36" s="23"/>
      <c r="BF36" s="22"/>
      <c r="BG36" s="23"/>
    </row>
    <row r="37" spans="2:59" ht="26.25" customHeight="1" x14ac:dyDescent="0.25">
      <c r="B37" s="98" t="s">
        <v>73</v>
      </c>
      <c r="C37" s="98"/>
      <c r="D37" s="72">
        <f>SUM(D9:D36)</f>
        <v>0</v>
      </c>
      <c r="E37" s="72">
        <f>SUM(E9:E36)</f>
        <v>28</v>
      </c>
      <c r="F37" s="72">
        <f>SUM(F9:F36)</f>
        <v>0</v>
      </c>
      <c r="G37" s="72">
        <f>SUM(G9:G36)</f>
        <v>0</v>
      </c>
      <c r="H37" s="12"/>
      <c r="I37" s="72">
        <f t="shared" ref="I37:R37" si="0">SUM(I9:I36)</f>
        <v>0</v>
      </c>
      <c r="J37" s="72">
        <f t="shared" si="0"/>
        <v>84</v>
      </c>
      <c r="K37" s="72">
        <f t="shared" si="0"/>
        <v>0</v>
      </c>
      <c r="L37" s="72">
        <f t="shared" si="0"/>
        <v>0</v>
      </c>
      <c r="M37" s="72">
        <f t="shared" si="0"/>
        <v>0</v>
      </c>
      <c r="N37" s="72">
        <f t="shared" si="0"/>
        <v>0</v>
      </c>
      <c r="O37" s="72">
        <f t="shared" si="0"/>
        <v>0</v>
      </c>
      <c r="P37" s="72">
        <f t="shared" si="0"/>
        <v>0</v>
      </c>
      <c r="Q37" s="72">
        <f t="shared" si="0"/>
        <v>0</v>
      </c>
      <c r="R37" s="72">
        <f t="shared" si="0"/>
        <v>0</v>
      </c>
      <c r="S37" s="12"/>
      <c r="T37" s="72">
        <f t="shared" ref="T37:AD37" si="1">SUM(T9:T36)</f>
        <v>0</v>
      </c>
      <c r="U37" s="72">
        <f t="shared" si="1"/>
        <v>0</v>
      </c>
      <c r="V37" s="72">
        <f t="shared" si="1"/>
        <v>0</v>
      </c>
      <c r="W37" s="72">
        <f t="shared" si="1"/>
        <v>0</v>
      </c>
      <c r="X37" s="72">
        <f t="shared" si="1"/>
        <v>0</v>
      </c>
      <c r="Y37" s="72">
        <f t="shared" si="1"/>
        <v>28</v>
      </c>
      <c r="Z37" s="72">
        <f t="shared" si="1"/>
        <v>0</v>
      </c>
      <c r="AA37" s="72">
        <f t="shared" si="1"/>
        <v>0</v>
      </c>
      <c r="AB37" s="72">
        <f t="shared" si="1"/>
        <v>0</v>
      </c>
      <c r="AC37" s="72">
        <f t="shared" si="1"/>
        <v>0</v>
      </c>
      <c r="AD37" s="72">
        <f t="shared" si="1"/>
        <v>0</v>
      </c>
      <c r="AE37" s="12"/>
      <c r="AF37" s="12"/>
      <c r="AG37" s="12"/>
      <c r="AH37" s="12"/>
      <c r="AI37" s="12"/>
      <c r="AJ37" s="72">
        <f t="shared" ref="AJ37:BG37" si="2">SUM(AJ9:AJ36)</f>
        <v>12</v>
      </c>
      <c r="AK37" s="72">
        <f t="shared" si="2"/>
        <v>16</v>
      </c>
      <c r="AL37" s="72">
        <f t="shared" si="2"/>
        <v>28</v>
      </c>
      <c r="AM37" s="72">
        <f t="shared" si="2"/>
        <v>0</v>
      </c>
      <c r="AN37" s="72">
        <f t="shared" si="2"/>
        <v>1</v>
      </c>
      <c r="AO37" s="72">
        <f t="shared" si="2"/>
        <v>16</v>
      </c>
      <c r="AP37" s="72">
        <f t="shared" si="2"/>
        <v>11</v>
      </c>
      <c r="AQ37" s="72">
        <f t="shared" si="2"/>
        <v>0</v>
      </c>
      <c r="AR37" s="72">
        <f t="shared" si="2"/>
        <v>0</v>
      </c>
      <c r="AS37" s="72">
        <f t="shared" si="2"/>
        <v>0</v>
      </c>
      <c r="AT37" s="72">
        <f t="shared" si="2"/>
        <v>0</v>
      </c>
      <c r="AU37" s="72">
        <f t="shared" si="2"/>
        <v>0</v>
      </c>
      <c r="AV37" s="72">
        <f t="shared" si="2"/>
        <v>0</v>
      </c>
      <c r="AW37" s="72">
        <f t="shared" si="2"/>
        <v>8</v>
      </c>
      <c r="AX37" s="72">
        <f t="shared" si="2"/>
        <v>14</v>
      </c>
      <c r="AY37" s="72">
        <f t="shared" si="2"/>
        <v>6</v>
      </c>
      <c r="AZ37" s="72">
        <f t="shared" si="2"/>
        <v>28</v>
      </c>
      <c r="BA37" s="72">
        <f t="shared" si="2"/>
        <v>0</v>
      </c>
      <c r="BB37" s="72">
        <f t="shared" si="2"/>
        <v>0</v>
      </c>
      <c r="BC37" s="72">
        <f t="shared" si="2"/>
        <v>0</v>
      </c>
      <c r="BD37" s="72">
        <f t="shared" si="2"/>
        <v>0</v>
      </c>
      <c r="BE37" s="72">
        <f t="shared" si="2"/>
        <v>0</v>
      </c>
      <c r="BF37" s="72">
        <f t="shared" si="2"/>
        <v>0</v>
      </c>
      <c r="BG37" s="72">
        <f t="shared" si="2"/>
        <v>0</v>
      </c>
    </row>
    <row r="38" spans="2:59" ht="23.1" customHeight="1" x14ac:dyDescent="0.25"/>
    <row r="39" spans="2:59" ht="23.1" customHeight="1" x14ac:dyDescent="0.25"/>
    <row r="40" spans="2:59" ht="23.1" customHeight="1" x14ac:dyDescent="0.25"/>
    <row r="41" spans="2:59"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37:C37"/>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24"/>
  <sheetViews>
    <sheetView showGridLines="0" workbookViewId="0">
      <selection activeCell="C11" sqref="C11"/>
    </sheetView>
  </sheetViews>
  <sheetFormatPr baseColWidth="10" defaultRowHeight="15" x14ac:dyDescent="0.25"/>
  <cols>
    <col min="1" max="1" width="3" style="5" customWidth="1"/>
    <col min="2" max="2" width="4.28515625" style="5" customWidth="1"/>
    <col min="3" max="3" width="12.85546875" style="5" customWidth="1"/>
    <col min="4" max="4" width="4.5703125" style="5" customWidth="1"/>
    <col min="5" max="6" width="4.7109375" style="5" customWidth="1"/>
    <col min="7" max="7" width="5" style="5" customWidth="1"/>
    <col min="8" max="8" width="39.42578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5.8554687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1" width="11.42578125" style="5"/>
    <col min="32" max="32" width="16.42578125" style="5" customWidth="1"/>
    <col min="33"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6" t="s">
        <v>117</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47">
        <v>1</v>
      </c>
      <c r="C9" s="17" t="s">
        <v>502</v>
      </c>
      <c r="D9" s="39"/>
      <c r="E9" s="39">
        <v>1</v>
      </c>
      <c r="F9" s="39"/>
      <c r="G9" s="30"/>
      <c r="H9" s="82" t="s">
        <v>513</v>
      </c>
      <c r="I9" s="22"/>
      <c r="J9" s="22">
        <v>18</v>
      </c>
      <c r="K9" s="39"/>
      <c r="L9" s="39"/>
      <c r="M9" s="39"/>
      <c r="N9" s="39"/>
      <c r="O9" s="6"/>
      <c r="P9" s="6"/>
      <c r="Q9" s="6"/>
      <c r="R9" s="6"/>
      <c r="S9" s="20">
        <v>44015</v>
      </c>
      <c r="T9" s="22"/>
      <c r="U9" s="22"/>
      <c r="V9" s="22"/>
      <c r="W9" s="22"/>
      <c r="X9" s="22"/>
      <c r="Y9" s="22"/>
      <c r="Z9" s="22"/>
      <c r="AA9" s="22"/>
      <c r="AB9" s="22"/>
      <c r="AC9" s="22"/>
      <c r="AD9" s="22"/>
      <c r="AE9" s="23"/>
      <c r="AF9" s="25" t="s">
        <v>385</v>
      </c>
      <c r="AG9" s="19">
        <v>44015</v>
      </c>
      <c r="AH9" s="19">
        <v>44026</v>
      </c>
      <c r="AI9" s="19">
        <v>44027</v>
      </c>
      <c r="AJ9" s="22"/>
      <c r="AK9" s="22">
        <v>1</v>
      </c>
      <c r="AL9" s="22">
        <v>1</v>
      </c>
      <c r="AM9" s="23"/>
      <c r="AN9" s="22"/>
      <c r="AO9" s="22">
        <v>1</v>
      </c>
      <c r="AP9" s="22"/>
      <c r="AQ9" s="23"/>
      <c r="AR9" s="23"/>
      <c r="AS9" s="23"/>
      <c r="AT9" s="23"/>
      <c r="AU9" s="23"/>
      <c r="AV9" s="22"/>
      <c r="AW9" s="22"/>
      <c r="AX9" s="22"/>
      <c r="AY9" s="22">
        <v>1</v>
      </c>
      <c r="AZ9" s="22">
        <v>1</v>
      </c>
      <c r="BA9" s="23"/>
      <c r="BB9" s="23"/>
      <c r="BC9" s="23"/>
      <c r="BD9" s="23"/>
      <c r="BE9" s="23"/>
      <c r="BF9" s="22"/>
      <c r="BG9" s="23"/>
    </row>
    <row r="10" spans="2:112" ht="23.1" customHeight="1" x14ac:dyDescent="0.25">
      <c r="B10" s="47">
        <v>2</v>
      </c>
      <c r="C10" s="17" t="s">
        <v>503</v>
      </c>
      <c r="D10" s="39"/>
      <c r="E10" s="39">
        <v>1</v>
      </c>
      <c r="F10" s="39"/>
      <c r="G10" s="30"/>
      <c r="H10" s="82" t="s">
        <v>514</v>
      </c>
      <c r="I10" s="22"/>
      <c r="J10" s="22">
        <v>35</v>
      </c>
      <c r="K10" s="39"/>
      <c r="L10" s="39"/>
      <c r="M10" s="39"/>
      <c r="N10" s="39"/>
      <c r="O10" s="6"/>
      <c r="P10" s="6"/>
      <c r="Q10" s="6"/>
      <c r="R10" s="6"/>
      <c r="S10" s="20">
        <v>44020</v>
      </c>
      <c r="T10" s="22"/>
      <c r="U10" s="22"/>
      <c r="V10" s="22"/>
      <c r="W10" s="22"/>
      <c r="X10" s="22"/>
      <c r="Y10" s="22"/>
      <c r="Z10" s="22"/>
      <c r="AA10" s="22"/>
      <c r="AB10" s="22"/>
      <c r="AC10" s="22"/>
      <c r="AD10" s="22"/>
      <c r="AE10" s="23"/>
      <c r="AF10" s="25" t="s">
        <v>188</v>
      </c>
      <c r="AG10" s="19">
        <v>44020</v>
      </c>
      <c r="AH10" s="19">
        <v>44021</v>
      </c>
      <c r="AI10" s="19">
        <v>44021</v>
      </c>
      <c r="AJ10" s="22"/>
      <c r="AK10" s="22">
        <v>1</v>
      </c>
      <c r="AL10" s="22">
        <v>1</v>
      </c>
      <c r="AM10" s="23"/>
      <c r="AN10" s="22"/>
      <c r="AO10" s="22"/>
      <c r="AP10" s="22">
        <v>1</v>
      </c>
      <c r="AQ10" s="23"/>
      <c r="AR10" s="23"/>
      <c r="AS10" s="23"/>
      <c r="AT10" s="23"/>
      <c r="AU10" s="23"/>
      <c r="AV10" s="22"/>
      <c r="AW10" s="22"/>
      <c r="AX10" s="22">
        <v>1</v>
      </c>
      <c r="AY10" s="22"/>
      <c r="AZ10" s="22">
        <v>1</v>
      </c>
      <c r="BA10" s="23"/>
      <c r="BB10" s="23"/>
      <c r="BC10" s="23"/>
      <c r="BD10" s="23"/>
      <c r="BE10" s="23"/>
      <c r="BF10" s="22"/>
      <c r="BG10" s="23"/>
    </row>
    <row r="11" spans="2:112" ht="23.1" customHeight="1" x14ac:dyDescent="0.25">
      <c r="B11" s="47">
        <v>3</v>
      </c>
      <c r="C11" s="17" t="s">
        <v>504</v>
      </c>
      <c r="D11" s="39"/>
      <c r="E11" s="39">
        <v>1</v>
      </c>
      <c r="F11" s="39"/>
      <c r="G11" s="30"/>
      <c r="H11" s="82" t="s">
        <v>515</v>
      </c>
      <c r="I11" s="22"/>
      <c r="J11" s="22">
        <v>2</v>
      </c>
      <c r="K11" s="39"/>
      <c r="L11" s="39"/>
      <c r="M11" s="39"/>
      <c r="N11" s="39"/>
      <c r="O11" s="6"/>
      <c r="P11" s="6"/>
      <c r="Q11" s="6"/>
      <c r="R11" s="6"/>
      <c r="S11" s="20">
        <v>44020</v>
      </c>
      <c r="T11" s="22"/>
      <c r="U11" s="22"/>
      <c r="V11" s="22"/>
      <c r="W11" s="22"/>
      <c r="X11" s="22"/>
      <c r="Y11" s="22"/>
      <c r="Z11" s="22"/>
      <c r="AA11" s="22"/>
      <c r="AB11" s="22"/>
      <c r="AC11" s="22"/>
      <c r="AD11" s="22"/>
      <c r="AE11" s="23"/>
      <c r="AF11" s="25" t="s">
        <v>188</v>
      </c>
      <c r="AG11" s="19">
        <v>44021</v>
      </c>
      <c r="AH11" s="19">
        <v>44021</v>
      </c>
      <c r="AI11" s="19">
        <v>44021</v>
      </c>
      <c r="AJ11" s="22">
        <v>1</v>
      </c>
      <c r="AK11" s="22"/>
      <c r="AL11" s="22">
        <v>1</v>
      </c>
      <c r="AM11" s="23"/>
      <c r="AN11" s="22"/>
      <c r="AO11" s="22"/>
      <c r="AP11" s="22">
        <v>1</v>
      </c>
      <c r="AQ11" s="23"/>
      <c r="AR11" s="23"/>
      <c r="AS11" s="23"/>
      <c r="AT11" s="23"/>
      <c r="AU11" s="23"/>
      <c r="AV11" s="22"/>
      <c r="AW11" s="22"/>
      <c r="AX11" s="22">
        <v>1</v>
      </c>
      <c r="AY11" s="22"/>
      <c r="AZ11" s="22">
        <v>1</v>
      </c>
      <c r="BA11" s="23"/>
      <c r="BB11" s="23"/>
      <c r="BC11" s="23"/>
      <c r="BD11" s="23"/>
      <c r="BE11" s="23"/>
      <c r="BF11" s="22"/>
      <c r="BG11" s="23"/>
    </row>
    <row r="12" spans="2:112" ht="23.1" customHeight="1" x14ac:dyDescent="0.25">
      <c r="B12" s="47">
        <v>4</v>
      </c>
      <c r="C12" s="17" t="s">
        <v>505</v>
      </c>
      <c r="D12" s="39"/>
      <c r="E12" s="39">
        <v>1</v>
      </c>
      <c r="F12" s="39"/>
      <c r="G12" s="30"/>
      <c r="H12" s="82" t="s">
        <v>516</v>
      </c>
      <c r="I12" s="22"/>
      <c r="J12" s="22">
        <v>3</v>
      </c>
      <c r="K12" s="39"/>
      <c r="L12" s="39"/>
      <c r="M12" s="39"/>
      <c r="N12" s="39"/>
      <c r="O12" s="6"/>
      <c r="P12" s="6"/>
      <c r="Q12" s="6"/>
      <c r="R12" s="6"/>
      <c r="S12" s="20">
        <v>44021</v>
      </c>
      <c r="T12" s="22"/>
      <c r="U12" s="22"/>
      <c r="V12" s="22"/>
      <c r="W12" s="22"/>
      <c r="X12" s="22"/>
      <c r="Y12" s="22"/>
      <c r="Z12" s="22"/>
      <c r="AA12" s="22"/>
      <c r="AB12" s="22"/>
      <c r="AC12" s="22"/>
      <c r="AD12" s="22"/>
      <c r="AE12" s="23"/>
      <c r="AF12" s="25" t="s">
        <v>188</v>
      </c>
      <c r="AG12" s="19">
        <v>44021</v>
      </c>
      <c r="AH12" s="19">
        <v>44027</v>
      </c>
      <c r="AI12" s="19">
        <v>44027</v>
      </c>
      <c r="AJ12" s="22"/>
      <c r="AK12" s="22">
        <v>1</v>
      </c>
      <c r="AL12" s="22">
        <v>1</v>
      </c>
      <c r="AM12" s="23"/>
      <c r="AN12" s="22"/>
      <c r="AO12" s="22"/>
      <c r="AP12" s="22">
        <v>1</v>
      </c>
      <c r="AQ12" s="23"/>
      <c r="AR12" s="23"/>
      <c r="AS12" s="23"/>
      <c r="AT12" s="23"/>
      <c r="AU12" s="23"/>
      <c r="AV12" s="22"/>
      <c r="AW12" s="22"/>
      <c r="AX12" s="22">
        <v>1</v>
      </c>
      <c r="AY12" s="22"/>
      <c r="AZ12" s="22">
        <v>1</v>
      </c>
      <c r="BA12" s="23"/>
      <c r="BB12" s="23"/>
      <c r="BC12" s="23"/>
      <c r="BD12" s="23"/>
      <c r="BE12" s="23"/>
      <c r="BF12" s="22"/>
      <c r="BG12" s="23"/>
    </row>
    <row r="13" spans="2:112" ht="23.1" customHeight="1" x14ac:dyDescent="0.25">
      <c r="B13" s="47">
        <v>5</v>
      </c>
      <c r="C13" s="17" t="s">
        <v>506</v>
      </c>
      <c r="D13" s="39"/>
      <c r="E13" s="39">
        <v>1</v>
      </c>
      <c r="F13" s="39"/>
      <c r="G13" s="30"/>
      <c r="H13" s="82" t="s">
        <v>517</v>
      </c>
      <c r="I13" s="22"/>
      <c r="J13" s="22">
        <v>5</v>
      </c>
      <c r="K13" s="39"/>
      <c r="L13" s="39"/>
      <c r="M13" s="39"/>
      <c r="N13" s="39"/>
      <c r="O13" s="6"/>
      <c r="P13" s="6"/>
      <c r="Q13" s="6"/>
      <c r="R13" s="6"/>
      <c r="S13" s="20">
        <v>44022</v>
      </c>
      <c r="T13" s="22"/>
      <c r="U13" s="22"/>
      <c r="V13" s="22"/>
      <c r="W13" s="22"/>
      <c r="X13" s="22"/>
      <c r="Y13" s="22"/>
      <c r="Z13" s="22"/>
      <c r="AA13" s="22"/>
      <c r="AB13" s="22"/>
      <c r="AC13" s="22"/>
      <c r="AD13" s="22"/>
      <c r="AE13" s="23"/>
      <c r="AF13" s="25" t="s">
        <v>188</v>
      </c>
      <c r="AG13" s="19">
        <v>44022</v>
      </c>
      <c r="AH13" s="19">
        <v>44028</v>
      </c>
      <c r="AI13" s="19">
        <v>44028</v>
      </c>
      <c r="AJ13" s="22">
        <v>1</v>
      </c>
      <c r="AK13" s="22"/>
      <c r="AL13" s="22">
        <v>1</v>
      </c>
      <c r="AM13" s="23"/>
      <c r="AN13" s="22"/>
      <c r="AO13" s="22">
        <v>1</v>
      </c>
      <c r="AP13" s="22"/>
      <c r="AQ13" s="23"/>
      <c r="AR13" s="23"/>
      <c r="AS13" s="23"/>
      <c r="AT13" s="23"/>
      <c r="AU13" s="23"/>
      <c r="AV13" s="22"/>
      <c r="AW13" s="22">
        <v>1</v>
      </c>
      <c r="AX13" s="22"/>
      <c r="AY13" s="22"/>
      <c r="AZ13" s="22">
        <v>1</v>
      </c>
      <c r="BA13" s="23"/>
      <c r="BB13" s="23"/>
      <c r="BC13" s="23"/>
      <c r="BD13" s="23"/>
      <c r="BE13" s="23"/>
      <c r="BF13" s="22"/>
      <c r="BG13" s="23"/>
    </row>
    <row r="14" spans="2:112" ht="23.1" customHeight="1" x14ac:dyDescent="0.25">
      <c r="B14" s="47">
        <v>6</v>
      </c>
      <c r="C14" s="17" t="s">
        <v>507</v>
      </c>
      <c r="D14" s="39"/>
      <c r="E14" s="39">
        <v>1</v>
      </c>
      <c r="F14" s="39"/>
      <c r="G14" s="30"/>
      <c r="H14" s="82" t="s">
        <v>518</v>
      </c>
      <c r="I14" s="22"/>
      <c r="J14" s="22">
        <v>0</v>
      </c>
      <c r="K14" s="39"/>
      <c r="L14" s="39"/>
      <c r="M14" s="39"/>
      <c r="N14" s="39"/>
      <c r="O14" s="6"/>
      <c r="P14" s="6"/>
      <c r="Q14" s="6"/>
      <c r="R14" s="6"/>
      <c r="S14" s="20">
        <v>44025</v>
      </c>
      <c r="T14" s="22"/>
      <c r="U14" s="22"/>
      <c r="V14" s="22"/>
      <c r="W14" s="22"/>
      <c r="X14" s="22"/>
      <c r="Y14" s="22"/>
      <c r="Z14" s="22"/>
      <c r="AA14" s="22"/>
      <c r="AB14" s="22"/>
      <c r="AC14" s="22"/>
      <c r="AD14" s="22"/>
      <c r="AE14" s="59" t="s">
        <v>524</v>
      </c>
      <c r="AF14" s="25" t="s">
        <v>188</v>
      </c>
      <c r="AG14" s="19">
        <v>44025</v>
      </c>
      <c r="AH14" s="19">
        <v>44036</v>
      </c>
      <c r="AI14" s="19">
        <v>44039</v>
      </c>
      <c r="AJ14" s="22"/>
      <c r="AK14" s="22">
        <v>1</v>
      </c>
      <c r="AL14" s="22">
        <v>1</v>
      </c>
      <c r="AM14" s="23"/>
      <c r="AN14" s="22"/>
      <c r="AO14" s="22">
        <v>1</v>
      </c>
      <c r="AP14" s="22"/>
      <c r="AQ14" s="23"/>
      <c r="AR14" s="23"/>
      <c r="AS14" s="23"/>
      <c r="AT14" s="23"/>
      <c r="AU14" s="23"/>
      <c r="AV14" s="22"/>
      <c r="AW14" s="22">
        <v>1</v>
      </c>
      <c r="AX14" s="22"/>
      <c r="AY14" s="22"/>
      <c r="AZ14" s="22">
        <v>1</v>
      </c>
      <c r="BA14" s="23"/>
      <c r="BB14" s="23"/>
      <c r="BC14" s="23"/>
      <c r="BD14" s="23"/>
      <c r="BE14" s="23"/>
      <c r="BF14" s="22"/>
      <c r="BG14" s="23"/>
    </row>
    <row r="15" spans="2:112" ht="23.1" customHeight="1" x14ac:dyDescent="0.25">
      <c r="B15" s="47">
        <v>7</v>
      </c>
      <c r="C15" s="17" t="s">
        <v>508</v>
      </c>
      <c r="D15" s="88"/>
      <c r="E15" s="88">
        <v>1</v>
      </c>
      <c r="F15" s="88"/>
      <c r="G15" s="30"/>
      <c r="H15" s="89" t="s">
        <v>519</v>
      </c>
      <c r="I15" s="47"/>
      <c r="J15" s="47">
        <v>24</v>
      </c>
      <c r="K15" s="88"/>
      <c r="L15" s="88"/>
      <c r="M15" s="88"/>
      <c r="N15" s="88"/>
      <c r="O15" s="6"/>
      <c r="P15" s="6"/>
      <c r="Q15" s="6"/>
      <c r="R15" s="6"/>
      <c r="S15" s="90">
        <v>44035</v>
      </c>
      <c r="T15" s="22"/>
      <c r="U15" s="22"/>
      <c r="V15" s="22"/>
      <c r="W15" s="22"/>
      <c r="X15" s="22"/>
      <c r="Y15" s="22"/>
      <c r="Z15" s="22"/>
      <c r="AA15" s="22"/>
      <c r="AB15" s="22"/>
      <c r="AC15" s="22"/>
      <c r="AD15" s="22"/>
      <c r="AE15" s="47"/>
      <c r="AF15" s="93" t="s">
        <v>188</v>
      </c>
      <c r="AG15" s="94">
        <v>44035</v>
      </c>
      <c r="AH15" s="94">
        <v>44042</v>
      </c>
      <c r="AI15" s="94">
        <v>44054</v>
      </c>
      <c r="AJ15" s="47"/>
      <c r="AK15" s="47">
        <v>1</v>
      </c>
      <c r="AL15" s="47">
        <v>1</v>
      </c>
      <c r="AM15" s="91"/>
      <c r="AN15" s="47"/>
      <c r="AO15" s="47"/>
      <c r="AP15" s="47">
        <v>1</v>
      </c>
      <c r="AQ15" s="91"/>
      <c r="AR15" s="91"/>
      <c r="AS15" s="91"/>
      <c r="AT15" s="91"/>
      <c r="AU15" s="91"/>
      <c r="AV15" s="47"/>
      <c r="AW15" s="47">
        <v>1</v>
      </c>
      <c r="AX15" s="47"/>
      <c r="AY15" s="47"/>
      <c r="AZ15" s="47">
        <v>1</v>
      </c>
      <c r="BA15" s="91"/>
      <c r="BB15" s="91"/>
      <c r="BC15" s="91"/>
      <c r="BD15" s="91"/>
      <c r="BE15" s="91"/>
      <c r="BF15" s="47"/>
      <c r="BG15" s="91"/>
    </row>
    <row r="16" spans="2:112" ht="23.1" customHeight="1" x14ac:dyDescent="0.25">
      <c r="B16" s="47">
        <v>8</v>
      </c>
      <c r="C16" s="17" t="s">
        <v>509</v>
      </c>
      <c r="D16" s="88"/>
      <c r="E16" s="88">
        <v>1</v>
      </c>
      <c r="F16" s="88"/>
      <c r="G16" s="30"/>
      <c r="H16" s="89" t="s">
        <v>520</v>
      </c>
      <c r="I16" s="47"/>
      <c r="J16" s="47">
        <v>1</v>
      </c>
      <c r="K16" s="88"/>
      <c r="L16" s="88"/>
      <c r="M16" s="88"/>
      <c r="N16" s="88"/>
      <c r="O16" s="6"/>
      <c r="P16" s="6"/>
      <c r="Q16" s="6"/>
      <c r="R16" s="6"/>
      <c r="S16" s="90">
        <v>44036</v>
      </c>
      <c r="T16" s="22"/>
      <c r="U16" s="22"/>
      <c r="V16" s="22"/>
      <c r="W16" s="22"/>
      <c r="X16" s="22"/>
      <c r="Y16" s="22"/>
      <c r="Z16" s="22"/>
      <c r="AA16" s="22"/>
      <c r="AB16" s="22"/>
      <c r="AC16" s="22"/>
      <c r="AD16" s="22"/>
      <c r="AE16" s="91"/>
      <c r="AF16" s="93" t="s">
        <v>188</v>
      </c>
      <c r="AG16" s="94">
        <v>44036</v>
      </c>
      <c r="AH16" s="94">
        <v>44054</v>
      </c>
      <c r="AI16" s="94">
        <v>44054</v>
      </c>
      <c r="AJ16" s="47"/>
      <c r="AK16" s="47">
        <v>1</v>
      </c>
      <c r="AL16" s="47">
        <v>1</v>
      </c>
      <c r="AM16" s="91"/>
      <c r="AN16" s="47"/>
      <c r="AO16" s="47"/>
      <c r="AP16" s="47">
        <v>1</v>
      </c>
      <c r="AQ16" s="91"/>
      <c r="AR16" s="91"/>
      <c r="AS16" s="91"/>
      <c r="AT16" s="91"/>
      <c r="AU16" s="91"/>
      <c r="AV16" s="47"/>
      <c r="AW16" s="47"/>
      <c r="AX16" s="47"/>
      <c r="AY16" s="47">
        <v>1</v>
      </c>
      <c r="AZ16" s="47">
        <v>1</v>
      </c>
      <c r="BA16" s="91"/>
      <c r="BB16" s="91"/>
      <c r="BC16" s="91"/>
      <c r="BD16" s="91"/>
      <c r="BE16" s="91"/>
      <c r="BF16" s="47"/>
      <c r="BG16" s="91"/>
    </row>
    <row r="17" spans="2:59" ht="23.1" customHeight="1" x14ac:dyDescent="0.25">
      <c r="B17" s="47">
        <v>9</v>
      </c>
      <c r="C17" s="17" t="s">
        <v>510</v>
      </c>
      <c r="D17" s="88"/>
      <c r="E17" s="88">
        <v>1</v>
      </c>
      <c r="F17" s="88"/>
      <c r="G17" s="30"/>
      <c r="H17" s="89" t="s">
        <v>521</v>
      </c>
      <c r="I17" s="47"/>
      <c r="J17" s="47">
        <v>3</v>
      </c>
      <c r="K17" s="88"/>
      <c r="L17" s="88"/>
      <c r="M17" s="88"/>
      <c r="N17" s="88"/>
      <c r="O17" s="6"/>
      <c r="P17" s="6"/>
      <c r="Q17" s="6"/>
      <c r="R17" s="6"/>
      <c r="S17" s="90">
        <v>44039</v>
      </c>
      <c r="T17" s="22"/>
      <c r="U17" s="22"/>
      <c r="V17" s="22"/>
      <c r="W17" s="22"/>
      <c r="X17" s="22"/>
      <c r="Y17" s="22"/>
      <c r="Z17" s="22"/>
      <c r="AA17" s="22"/>
      <c r="AB17" s="22"/>
      <c r="AC17" s="22"/>
      <c r="AD17" s="22"/>
      <c r="AE17" s="92"/>
      <c r="AF17" s="93" t="s">
        <v>390</v>
      </c>
      <c r="AG17" s="94">
        <v>44040</v>
      </c>
      <c r="AH17" s="94">
        <v>44055</v>
      </c>
      <c r="AI17" s="94">
        <v>44060</v>
      </c>
      <c r="AJ17" s="47"/>
      <c r="AK17" s="47">
        <v>1</v>
      </c>
      <c r="AL17" s="47">
        <v>1</v>
      </c>
      <c r="AM17" s="91"/>
      <c r="AN17" s="47"/>
      <c r="AO17" s="47"/>
      <c r="AP17" s="47">
        <v>1</v>
      </c>
      <c r="AQ17" s="91"/>
      <c r="AR17" s="91"/>
      <c r="AS17" s="91"/>
      <c r="AT17" s="91"/>
      <c r="AU17" s="91"/>
      <c r="AV17" s="47"/>
      <c r="AW17" s="47"/>
      <c r="AX17" s="47"/>
      <c r="AY17" s="47">
        <v>1</v>
      </c>
      <c r="AZ17" s="47">
        <v>1</v>
      </c>
      <c r="BA17" s="91"/>
      <c r="BB17" s="91"/>
      <c r="BC17" s="91"/>
      <c r="BD17" s="91"/>
      <c r="BE17" s="91"/>
      <c r="BF17" s="47"/>
      <c r="BG17" s="91"/>
    </row>
    <row r="18" spans="2:59" ht="23.1" customHeight="1" x14ac:dyDescent="0.25">
      <c r="B18" s="47">
        <v>10</v>
      </c>
      <c r="C18" s="17" t="s">
        <v>511</v>
      </c>
      <c r="D18" s="88"/>
      <c r="E18" s="88">
        <v>1</v>
      </c>
      <c r="F18" s="88"/>
      <c r="G18" s="30"/>
      <c r="H18" s="89" t="s">
        <v>522</v>
      </c>
      <c r="I18" s="88"/>
      <c r="J18" s="47">
        <v>8</v>
      </c>
      <c r="K18" s="88"/>
      <c r="L18" s="88"/>
      <c r="M18" s="88"/>
      <c r="N18" s="91"/>
      <c r="O18" s="6"/>
      <c r="P18" s="6"/>
      <c r="Q18" s="6"/>
      <c r="R18" s="6"/>
      <c r="S18" s="90">
        <v>44041</v>
      </c>
      <c r="T18" s="22"/>
      <c r="U18" s="22"/>
      <c r="V18" s="22"/>
      <c r="W18" s="22"/>
      <c r="X18" s="22"/>
      <c r="Y18" s="22"/>
      <c r="Z18" s="22"/>
      <c r="AA18" s="22"/>
      <c r="AB18" s="22"/>
      <c r="AC18" s="22"/>
      <c r="AD18" s="22"/>
      <c r="AE18" s="91"/>
      <c r="AF18" s="93" t="s">
        <v>188</v>
      </c>
      <c r="AG18" s="94">
        <v>44041</v>
      </c>
      <c r="AH18" s="94">
        <v>44061</v>
      </c>
      <c r="AI18" s="94">
        <v>44061</v>
      </c>
      <c r="AJ18" s="47">
        <v>1</v>
      </c>
      <c r="AK18" s="47"/>
      <c r="AL18" s="47">
        <v>1</v>
      </c>
      <c r="AM18" s="91"/>
      <c r="AN18" s="47"/>
      <c r="AO18" s="47"/>
      <c r="AP18" s="47">
        <v>1</v>
      </c>
      <c r="AQ18" s="91"/>
      <c r="AR18" s="91"/>
      <c r="AS18" s="91"/>
      <c r="AT18" s="91"/>
      <c r="AU18" s="91"/>
      <c r="AV18" s="47"/>
      <c r="AW18" s="47"/>
      <c r="AX18" s="47"/>
      <c r="AY18" s="47">
        <v>1</v>
      </c>
      <c r="AZ18" s="47">
        <v>1</v>
      </c>
      <c r="BA18" s="91"/>
      <c r="BB18" s="91"/>
      <c r="BC18" s="91"/>
      <c r="BD18" s="91"/>
      <c r="BE18" s="91"/>
      <c r="BF18" s="47"/>
      <c r="BG18" s="91"/>
    </row>
    <row r="19" spans="2:59" ht="23.1" customHeight="1" x14ac:dyDescent="0.25">
      <c r="B19" s="47">
        <v>11</v>
      </c>
      <c r="C19" s="17" t="s">
        <v>512</v>
      </c>
      <c r="D19" s="39"/>
      <c r="E19" s="39">
        <v>1</v>
      </c>
      <c r="F19" s="39"/>
      <c r="G19" s="30"/>
      <c r="H19" s="82" t="s">
        <v>523</v>
      </c>
      <c r="I19" s="39"/>
      <c r="J19" s="22">
        <v>5</v>
      </c>
      <c r="K19" s="39"/>
      <c r="L19" s="39"/>
      <c r="M19" s="39"/>
      <c r="N19" s="45"/>
      <c r="O19" s="6"/>
      <c r="P19" s="6"/>
      <c r="Q19" s="6"/>
      <c r="R19" s="6"/>
      <c r="S19" s="20">
        <v>44042</v>
      </c>
      <c r="T19" s="22"/>
      <c r="U19" s="22"/>
      <c r="V19" s="22"/>
      <c r="W19" s="22"/>
      <c r="X19" s="22"/>
      <c r="Y19" s="22"/>
      <c r="Z19" s="22"/>
      <c r="AA19" s="22"/>
      <c r="AB19" s="22"/>
      <c r="AC19" s="22"/>
      <c r="AD19" s="22"/>
      <c r="AE19" s="23"/>
      <c r="AF19" s="25" t="s">
        <v>188</v>
      </c>
      <c r="AG19" s="19">
        <v>44042</v>
      </c>
      <c r="AH19" s="19">
        <v>44060</v>
      </c>
      <c r="AI19" s="19">
        <v>44061</v>
      </c>
      <c r="AJ19" s="22">
        <v>1</v>
      </c>
      <c r="AK19" s="22"/>
      <c r="AL19" s="22">
        <v>1</v>
      </c>
      <c r="AM19" s="23"/>
      <c r="AN19" s="22"/>
      <c r="AO19" s="22">
        <v>1</v>
      </c>
      <c r="AP19" s="22"/>
      <c r="AQ19" s="23"/>
      <c r="AR19" s="23"/>
      <c r="AS19" s="23"/>
      <c r="AT19" s="23"/>
      <c r="AU19" s="23"/>
      <c r="AV19" s="22"/>
      <c r="AW19" s="22"/>
      <c r="AX19" s="22"/>
      <c r="AY19" s="22">
        <v>1</v>
      </c>
      <c r="AZ19" s="22">
        <v>1</v>
      </c>
      <c r="BA19" s="23"/>
      <c r="BB19" s="23"/>
      <c r="BC19" s="23"/>
      <c r="BD19" s="23"/>
      <c r="BE19" s="23"/>
      <c r="BF19" s="22"/>
      <c r="BG19" s="23"/>
    </row>
    <row r="20" spans="2:59" s="58" customFormat="1" ht="26.25" customHeight="1" x14ac:dyDescent="0.25">
      <c r="B20" s="98" t="s">
        <v>73</v>
      </c>
      <c r="C20" s="98"/>
      <c r="D20" s="72">
        <f>SUM(D9:D19)</f>
        <v>0</v>
      </c>
      <c r="E20" s="72">
        <f>SUM(E9:E19)</f>
        <v>11</v>
      </c>
      <c r="F20" s="72">
        <f>SUM(F9:F19)</f>
        <v>0</v>
      </c>
      <c r="G20" s="72">
        <f>SUM(G9:G19)</f>
        <v>0</v>
      </c>
      <c r="H20" s="12"/>
      <c r="I20" s="72"/>
      <c r="J20" s="72">
        <f>SUM(J9:J19)</f>
        <v>104</v>
      </c>
      <c r="K20" s="72"/>
      <c r="L20" s="72"/>
      <c r="M20" s="72"/>
      <c r="N20" s="72"/>
      <c r="O20" s="72"/>
      <c r="P20" s="72"/>
      <c r="Q20" s="72"/>
      <c r="R20" s="72"/>
      <c r="S20" s="12"/>
      <c r="T20" s="72">
        <f t="shared" ref="T20:AD20" si="0">SUM(T9:T19)</f>
        <v>0</v>
      </c>
      <c r="U20" s="72">
        <f t="shared" si="0"/>
        <v>0</v>
      </c>
      <c r="V20" s="72">
        <f t="shared" si="0"/>
        <v>0</v>
      </c>
      <c r="W20" s="72">
        <f t="shared" si="0"/>
        <v>0</v>
      </c>
      <c r="X20" s="72">
        <f t="shared" si="0"/>
        <v>0</v>
      </c>
      <c r="Y20" s="72">
        <f t="shared" si="0"/>
        <v>0</v>
      </c>
      <c r="Z20" s="72">
        <f t="shared" si="0"/>
        <v>0</v>
      </c>
      <c r="AA20" s="72">
        <f t="shared" si="0"/>
        <v>0</v>
      </c>
      <c r="AB20" s="72">
        <f t="shared" si="0"/>
        <v>0</v>
      </c>
      <c r="AC20" s="72">
        <f t="shared" si="0"/>
        <v>0</v>
      </c>
      <c r="AD20" s="72">
        <f t="shared" si="0"/>
        <v>0</v>
      </c>
      <c r="AE20" s="12"/>
      <c r="AF20" s="72">
        <v>0</v>
      </c>
      <c r="AG20" s="72">
        <v>0</v>
      </c>
      <c r="AH20" s="72">
        <v>0</v>
      </c>
      <c r="AI20" s="72">
        <v>0</v>
      </c>
      <c r="AJ20" s="72">
        <f t="shared" ref="AJ20:BG20" si="1">SUM(AJ9:AJ19)</f>
        <v>4</v>
      </c>
      <c r="AK20" s="72">
        <f t="shared" si="1"/>
        <v>7</v>
      </c>
      <c r="AL20" s="72">
        <f t="shared" si="1"/>
        <v>11</v>
      </c>
      <c r="AM20" s="72">
        <f t="shared" si="1"/>
        <v>0</v>
      </c>
      <c r="AN20" s="72">
        <f t="shared" si="1"/>
        <v>0</v>
      </c>
      <c r="AO20" s="72">
        <f t="shared" si="1"/>
        <v>4</v>
      </c>
      <c r="AP20" s="72">
        <f t="shared" si="1"/>
        <v>7</v>
      </c>
      <c r="AQ20" s="72">
        <f t="shared" si="1"/>
        <v>0</v>
      </c>
      <c r="AR20" s="72">
        <f t="shared" si="1"/>
        <v>0</v>
      </c>
      <c r="AS20" s="72">
        <f t="shared" si="1"/>
        <v>0</v>
      </c>
      <c r="AT20" s="72">
        <f t="shared" si="1"/>
        <v>0</v>
      </c>
      <c r="AU20" s="72">
        <f t="shared" si="1"/>
        <v>0</v>
      </c>
      <c r="AV20" s="72">
        <f t="shared" si="1"/>
        <v>0</v>
      </c>
      <c r="AW20" s="72">
        <f t="shared" si="1"/>
        <v>3</v>
      </c>
      <c r="AX20" s="72">
        <f t="shared" si="1"/>
        <v>3</v>
      </c>
      <c r="AY20" s="72">
        <f t="shared" si="1"/>
        <v>5</v>
      </c>
      <c r="AZ20" s="72">
        <f t="shared" si="1"/>
        <v>11</v>
      </c>
      <c r="BA20" s="72">
        <f t="shared" si="1"/>
        <v>0</v>
      </c>
      <c r="BB20" s="72">
        <f t="shared" si="1"/>
        <v>0</v>
      </c>
      <c r="BC20" s="72">
        <f t="shared" si="1"/>
        <v>0</v>
      </c>
      <c r="BD20" s="72">
        <f t="shared" si="1"/>
        <v>0</v>
      </c>
      <c r="BE20" s="72">
        <f t="shared" si="1"/>
        <v>0</v>
      </c>
      <c r="BF20" s="72">
        <f t="shared" si="1"/>
        <v>0</v>
      </c>
      <c r="BG20" s="56">
        <f t="shared" si="1"/>
        <v>0</v>
      </c>
    </row>
    <row r="21" spans="2:59" ht="23.1" customHeight="1" x14ac:dyDescent="0.25"/>
    <row r="22" spans="2:59" ht="23.1" customHeight="1" x14ac:dyDescent="0.25"/>
    <row r="23" spans="2:59" ht="23.1" customHeight="1" x14ac:dyDescent="0.25"/>
    <row r="24" spans="2:59"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20:C20"/>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34"/>
  <sheetViews>
    <sheetView showGridLines="0" workbookViewId="0">
      <selection activeCell="B31" sqref="B31"/>
    </sheetView>
  </sheetViews>
  <sheetFormatPr baseColWidth="10" defaultRowHeight="15" x14ac:dyDescent="0.25"/>
  <cols>
    <col min="1" max="1" width="3" style="5" customWidth="1"/>
    <col min="2" max="2" width="4.28515625" style="5" customWidth="1"/>
    <col min="3" max="3" width="13.140625" style="5" customWidth="1"/>
    <col min="4" max="4" width="4.5703125" style="5" customWidth="1"/>
    <col min="5" max="6" width="4.7109375" style="5" customWidth="1"/>
    <col min="7" max="7" width="5" style="5" customWidth="1"/>
    <col min="8" max="8" width="49.285156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4.425781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1" width="11.42578125" style="5"/>
    <col min="32" max="32" width="16.28515625" style="5" customWidth="1"/>
    <col min="33" max="35" width="11.42578125" style="5"/>
    <col min="36" max="42" width="5" style="5" customWidth="1"/>
    <col min="43" max="43" width="10.85546875" style="5" customWidth="1"/>
    <col min="44" max="46" width="5" style="5" customWidth="1"/>
    <col min="47" max="47" width="8" style="5" customWidth="1"/>
    <col min="48" max="54" width="5" style="5" customWidth="1"/>
    <col min="55" max="55" width="5.28515625" style="5" customWidth="1"/>
    <col min="56" max="59" width="5" style="5" customWidth="1"/>
    <col min="60" max="16384" width="11.42578125" style="5"/>
  </cols>
  <sheetData>
    <row r="2" spans="2:112" ht="81.75" customHeight="1" thickBot="1" x14ac:dyDescent="0.3">
      <c r="B2" s="106" t="s">
        <v>118</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5.5" customHeight="1" x14ac:dyDescent="0.25">
      <c r="B9" s="47" t="s">
        <v>90</v>
      </c>
      <c r="C9" s="17" t="s">
        <v>525</v>
      </c>
      <c r="D9" s="95"/>
      <c r="E9" s="39">
        <v>1</v>
      </c>
      <c r="F9" s="95"/>
      <c r="G9" s="30"/>
      <c r="H9" s="82" t="s">
        <v>546</v>
      </c>
      <c r="I9" s="39"/>
      <c r="J9" s="22">
        <v>2</v>
      </c>
      <c r="K9" s="39"/>
      <c r="L9" s="23"/>
      <c r="M9" s="23"/>
      <c r="N9" s="23"/>
      <c r="O9" s="39"/>
      <c r="P9" s="22"/>
      <c r="Q9" s="39"/>
      <c r="R9" s="6"/>
      <c r="S9" s="20">
        <v>44053</v>
      </c>
      <c r="T9" s="22">
        <v>1</v>
      </c>
      <c r="U9" s="22"/>
      <c r="V9" s="23"/>
      <c r="W9" s="23"/>
      <c r="X9" s="22">
        <v>1</v>
      </c>
      <c r="Y9" s="22">
        <v>1</v>
      </c>
      <c r="Z9" s="22"/>
      <c r="AA9" s="23"/>
      <c r="AB9" s="23"/>
      <c r="AC9" s="23"/>
      <c r="AD9" s="22"/>
      <c r="AE9" s="6"/>
      <c r="AF9" s="25" t="s">
        <v>567</v>
      </c>
      <c r="AG9" s="19">
        <v>44053</v>
      </c>
      <c r="AH9" s="19">
        <v>44055</v>
      </c>
      <c r="AI9" s="19">
        <v>44056</v>
      </c>
      <c r="AJ9" s="22">
        <v>1</v>
      </c>
      <c r="AK9" s="22"/>
      <c r="AL9" s="22">
        <v>1</v>
      </c>
      <c r="AM9" s="23"/>
      <c r="AN9" s="22"/>
      <c r="AO9" s="22"/>
      <c r="AP9" s="22">
        <v>1</v>
      </c>
      <c r="AQ9" s="27"/>
      <c r="AR9" s="23"/>
      <c r="AS9" s="23"/>
      <c r="AT9" s="23"/>
      <c r="AU9" s="23"/>
      <c r="AV9" s="22"/>
      <c r="AW9" s="22">
        <v>1</v>
      </c>
      <c r="AX9" s="22"/>
      <c r="AY9" s="22"/>
      <c r="AZ9" s="22">
        <v>1</v>
      </c>
      <c r="BA9" s="23"/>
      <c r="BB9" s="23"/>
      <c r="BC9" s="23"/>
      <c r="BD9" s="23"/>
      <c r="BE9" s="23"/>
      <c r="BF9" s="22"/>
      <c r="BG9" s="23"/>
    </row>
    <row r="10" spans="2:112" ht="23.1" customHeight="1" x14ac:dyDescent="0.25">
      <c r="B10" s="47" t="s">
        <v>91</v>
      </c>
      <c r="C10" s="17" t="s">
        <v>526</v>
      </c>
      <c r="D10" s="95"/>
      <c r="E10" s="39">
        <v>1</v>
      </c>
      <c r="F10" s="95"/>
      <c r="G10" s="30"/>
      <c r="H10" s="82" t="s">
        <v>547</v>
      </c>
      <c r="I10" s="39"/>
      <c r="J10" s="22">
        <v>1</v>
      </c>
      <c r="K10" s="39"/>
      <c r="L10" s="23"/>
      <c r="M10" s="23"/>
      <c r="N10" s="23"/>
      <c r="O10" s="39"/>
      <c r="P10" s="22"/>
      <c r="Q10" s="39"/>
      <c r="R10" s="6"/>
      <c r="S10" s="20">
        <v>44053</v>
      </c>
      <c r="T10" s="22">
        <v>1</v>
      </c>
      <c r="U10" s="22"/>
      <c r="V10" s="23"/>
      <c r="W10" s="23"/>
      <c r="X10" s="22">
        <v>1</v>
      </c>
      <c r="Y10" s="22">
        <v>1</v>
      </c>
      <c r="Z10" s="22"/>
      <c r="AA10" s="23"/>
      <c r="AB10" s="23"/>
      <c r="AC10" s="23"/>
      <c r="AD10" s="22"/>
      <c r="AE10" s="6"/>
      <c r="AF10" s="25" t="s">
        <v>187</v>
      </c>
      <c r="AG10" s="19">
        <v>44055</v>
      </c>
      <c r="AH10" s="19">
        <v>44060</v>
      </c>
      <c r="AI10" s="19">
        <v>44061</v>
      </c>
      <c r="AJ10" s="22"/>
      <c r="AK10" s="22">
        <v>1</v>
      </c>
      <c r="AL10" s="22">
        <v>1</v>
      </c>
      <c r="AM10" s="23"/>
      <c r="AN10" s="22"/>
      <c r="AO10" s="22"/>
      <c r="AP10" s="22">
        <v>1</v>
      </c>
      <c r="AQ10" s="23"/>
      <c r="AR10" s="23"/>
      <c r="AS10" s="23"/>
      <c r="AT10" s="23"/>
      <c r="AU10" s="23"/>
      <c r="AV10" s="22"/>
      <c r="AW10" s="22"/>
      <c r="AX10" s="22"/>
      <c r="AY10" s="22">
        <v>1</v>
      </c>
      <c r="AZ10" s="22">
        <v>1</v>
      </c>
      <c r="BA10" s="23"/>
      <c r="BB10" s="23"/>
      <c r="BC10" s="23"/>
      <c r="BD10" s="23"/>
      <c r="BE10" s="23"/>
      <c r="BF10" s="22"/>
      <c r="BG10" s="23"/>
    </row>
    <row r="11" spans="2:112" ht="23.1" customHeight="1" x14ac:dyDescent="0.25">
      <c r="B11" s="47" t="s">
        <v>92</v>
      </c>
      <c r="C11" s="17" t="s">
        <v>527</v>
      </c>
      <c r="D11" s="95"/>
      <c r="E11" s="39">
        <v>1</v>
      </c>
      <c r="F11" s="95"/>
      <c r="G11" s="30"/>
      <c r="H11" s="82" t="s">
        <v>548</v>
      </c>
      <c r="I11" s="39"/>
      <c r="J11" s="22">
        <v>0</v>
      </c>
      <c r="K11" s="39"/>
      <c r="L11" s="23"/>
      <c r="M11" s="23"/>
      <c r="N11" s="23"/>
      <c r="O11" s="39"/>
      <c r="P11" s="22"/>
      <c r="Q11" s="39"/>
      <c r="R11" s="6"/>
      <c r="S11" s="20">
        <v>44053</v>
      </c>
      <c r="T11" s="22">
        <v>1</v>
      </c>
      <c r="U11" s="22"/>
      <c r="V11" s="23"/>
      <c r="W11" s="23"/>
      <c r="X11" s="22">
        <v>1</v>
      </c>
      <c r="Y11" s="22"/>
      <c r="Z11" s="22"/>
      <c r="AA11" s="23"/>
      <c r="AB11" s="23"/>
      <c r="AC11" s="23"/>
      <c r="AD11" s="22"/>
      <c r="AE11" s="6"/>
      <c r="AF11" s="25" t="s">
        <v>567</v>
      </c>
      <c r="AG11" s="19">
        <v>44057</v>
      </c>
      <c r="AH11" s="19">
        <v>44057</v>
      </c>
      <c r="AI11" s="19">
        <v>44061</v>
      </c>
      <c r="AJ11" s="22">
        <v>1</v>
      </c>
      <c r="AK11" s="22"/>
      <c r="AL11" s="22">
        <v>1</v>
      </c>
      <c r="AM11" s="23"/>
      <c r="AN11" s="22">
        <v>1</v>
      </c>
      <c r="AO11" s="22"/>
      <c r="AP11" s="22"/>
      <c r="AQ11" s="23"/>
      <c r="AR11" s="23"/>
      <c r="AS11" s="23"/>
      <c r="AT11" s="23"/>
      <c r="AU11" s="23"/>
      <c r="AV11" s="22"/>
      <c r="AW11" s="22">
        <v>1</v>
      </c>
      <c r="AX11" s="22"/>
      <c r="AY11" s="22"/>
      <c r="AZ11" s="22">
        <v>1</v>
      </c>
      <c r="BA11" s="23"/>
      <c r="BB11" s="23"/>
      <c r="BC11" s="23"/>
      <c r="BD11" s="23"/>
      <c r="BE11" s="23"/>
      <c r="BF11" s="22"/>
      <c r="BG11" s="23"/>
    </row>
    <row r="12" spans="2:112" ht="23.1" customHeight="1" x14ac:dyDescent="0.25">
      <c r="B12" s="47" t="s">
        <v>93</v>
      </c>
      <c r="C12" s="17" t="s">
        <v>528</v>
      </c>
      <c r="D12" s="95"/>
      <c r="E12" s="39">
        <v>1</v>
      </c>
      <c r="F12" s="95"/>
      <c r="G12" s="30"/>
      <c r="H12" s="82" t="s">
        <v>549</v>
      </c>
      <c r="I12" s="39"/>
      <c r="J12" s="22">
        <v>4</v>
      </c>
      <c r="K12" s="39"/>
      <c r="L12" s="23"/>
      <c r="M12" s="23"/>
      <c r="N12" s="23"/>
      <c r="O12" s="39"/>
      <c r="P12" s="22"/>
      <c r="Q12" s="39"/>
      <c r="R12" s="6"/>
      <c r="S12" s="20">
        <v>44054</v>
      </c>
      <c r="T12" s="22">
        <v>1</v>
      </c>
      <c r="U12" s="22"/>
      <c r="V12" s="23"/>
      <c r="W12" s="23"/>
      <c r="X12" s="22">
        <v>1</v>
      </c>
      <c r="Y12" s="22">
        <v>1</v>
      </c>
      <c r="Z12" s="22"/>
      <c r="AA12" s="23"/>
      <c r="AB12" s="23"/>
      <c r="AC12" s="23"/>
      <c r="AD12" s="22"/>
      <c r="AE12" s="6"/>
      <c r="AF12" s="25" t="s">
        <v>187</v>
      </c>
      <c r="AG12" s="19">
        <v>44055</v>
      </c>
      <c r="AH12" s="19">
        <v>44062</v>
      </c>
      <c r="AI12" s="19">
        <v>44063</v>
      </c>
      <c r="AJ12" s="22">
        <v>1</v>
      </c>
      <c r="AK12" s="22"/>
      <c r="AL12" s="22">
        <v>1</v>
      </c>
      <c r="AM12" s="23"/>
      <c r="AN12" s="22"/>
      <c r="AO12" s="22"/>
      <c r="AP12" s="22"/>
      <c r="AQ12" s="22">
        <v>1</v>
      </c>
      <c r="AR12" s="23"/>
      <c r="AS12" s="23"/>
      <c r="AT12" s="23"/>
      <c r="AU12" s="23"/>
      <c r="AV12" s="22"/>
      <c r="AW12" s="22"/>
      <c r="AX12" s="22">
        <v>1</v>
      </c>
      <c r="AY12" s="22"/>
      <c r="AZ12" s="22">
        <v>1</v>
      </c>
      <c r="BA12" s="23"/>
      <c r="BB12" s="23"/>
      <c r="BC12" s="23"/>
      <c r="BD12" s="23"/>
      <c r="BE12" s="23"/>
      <c r="BF12" s="22"/>
      <c r="BG12" s="23"/>
    </row>
    <row r="13" spans="2:112" ht="23.1" customHeight="1" x14ac:dyDescent="0.25">
      <c r="B13" s="47" t="s">
        <v>94</v>
      </c>
      <c r="C13" s="17" t="s">
        <v>529</v>
      </c>
      <c r="D13" s="95"/>
      <c r="E13" s="39">
        <v>1</v>
      </c>
      <c r="F13" s="95"/>
      <c r="G13" s="30"/>
      <c r="H13" s="82" t="s">
        <v>550</v>
      </c>
      <c r="I13" s="39"/>
      <c r="J13" s="22">
        <v>6</v>
      </c>
      <c r="K13" s="39"/>
      <c r="L13" s="23"/>
      <c r="M13" s="23"/>
      <c r="N13" s="23"/>
      <c r="O13" s="39"/>
      <c r="P13" s="22"/>
      <c r="Q13" s="39"/>
      <c r="R13" s="6"/>
      <c r="S13" s="20">
        <v>44054</v>
      </c>
      <c r="T13" s="22">
        <v>1</v>
      </c>
      <c r="U13" s="22"/>
      <c r="V13" s="23"/>
      <c r="W13" s="23"/>
      <c r="X13" s="22">
        <v>1</v>
      </c>
      <c r="Y13" s="22">
        <v>1</v>
      </c>
      <c r="Z13" s="22"/>
      <c r="AA13" s="23"/>
      <c r="AB13" s="23"/>
      <c r="AC13" s="23"/>
      <c r="AD13" s="22"/>
      <c r="AE13" s="6"/>
      <c r="AF13" s="25" t="s">
        <v>390</v>
      </c>
      <c r="AG13" s="19">
        <v>44055</v>
      </c>
      <c r="AH13" s="19">
        <v>44075</v>
      </c>
      <c r="AI13" s="19">
        <v>44075</v>
      </c>
      <c r="AJ13" s="22">
        <v>1</v>
      </c>
      <c r="AK13" s="22"/>
      <c r="AL13" s="22">
        <v>1</v>
      </c>
      <c r="AM13" s="23"/>
      <c r="AN13" s="22"/>
      <c r="AO13" s="22">
        <v>1</v>
      </c>
      <c r="AP13" s="22"/>
      <c r="AQ13" s="23"/>
      <c r="AR13" s="23"/>
      <c r="AS13" s="23"/>
      <c r="AT13" s="23"/>
      <c r="AU13" s="23"/>
      <c r="AV13" s="22"/>
      <c r="AW13" s="22"/>
      <c r="AX13" s="22">
        <v>1</v>
      </c>
      <c r="AY13" s="22"/>
      <c r="AZ13" s="22">
        <v>1</v>
      </c>
      <c r="BA13" s="23"/>
      <c r="BB13" s="23"/>
      <c r="BC13" s="23"/>
      <c r="BD13" s="23"/>
      <c r="BE13" s="23"/>
      <c r="BF13" s="22"/>
      <c r="BG13" s="23"/>
    </row>
    <row r="14" spans="2:112" ht="23.1" customHeight="1" x14ac:dyDescent="0.25">
      <c r="B14" s="47" t="s">
        <v>95</v>
      </c>
      <c r="C14" s="17" t="s">
        <v>530</v>
      </c>
      <c r="D14" s="95"/>
      <c r="E14" s="39">
        <v>1</v>
      </c>
      <c r="F14" s="95"/>
      <c r="G14" s="30"/>
      <c r="H14" s="82" t="s">
        <v>551</v>
      </c>
      <c r="I14" s="39"/>
      <c r="J14" s="22">
        <v>2</v>
      </c>
      <c r="K14" s="39"/>
      <c r="L14" s="23"/>
      <c r="M14" s="23"/>
      <c r="N14" s="23"/>
      <c r="O14" s="39"/>
      <c r="P14" s="22"/>
      <c r="Q14" s="39"/>
      <c r="R14" s="6"/>
      <c r="S14" s="20">
        <v>44057</v>
      </c>
      <c r="T14" s="22">
        <v>1</v>
      </c>
      <c r="U14" s="22"/>
      <c r="V14" s="23"/>
      <c r="W14" s="23"/>
      <c r="X14" s="22">
        <v>1</v>
      </c>
      <c r="Y14" s="22">
        <v>1</v>
      </c>
      <c r="Z14" s="22"/>
      <c r="AA14" s="23"/>
      <c r="AB14" s="23"/>
      <c r="AC14" s="23"/>
      <c r="AD14" s="22"/>
      <c r="AE14" s="6"/>
      <c r="AF14" s="25" t="s">
        <v>188</v>
      </c>
      <c r="AG14" s="19">
        <v>44057</v>
      </c>
      <c r="AH14" s="19">
        <v>44057</v>
      </c>
      <c r="AI14" s="19">
        <v>44062</v>
      </c>
      <c r="AJ14" s="22">
        <v>1</v>
      </c>
      <c r="AK14" s="22"/>
      <c r="AL14" s="22">
        <v>1</v>
      </c>
      <c r="AM14" s="23"/>
      <c r="AN14" s="22"/>
      <c r="AO14" s="22"/>
      <c r="AP14" s="22">
        <v>1</v>
      </c>
      <c r="AQ14" s="23"/>
      <c r="AR14" s="23"/>
      <c r="AS14" s="23"/>
      <c r="AT14" s="23"/>
      <c r="AU14" s="23"/>
      <c r="AV14" s="22"/>
      <c r="AW14" s="22"/>
      <c r="AX14" s="22">
        <v>1</v>
      </c>
      <c r="AY14" s="22"/>
      <c r="AZ14" s="22">
        <v>1</v>
      </c>
      <c r="BA14" s="23"/>
      <c r="BB14" s="23"/>
      <c r="BC14" s="23"/>
      <c r="BD14" s="23"/>
      <c r="BE14" s="23"/>
      <c r="BF14" s="22"/>
      <c r="BG14" s="23"/>
    </row>
    <row r="15" spans="2:112" ht="23.1" customHeight="1" x14ac:dyDescent="0.25">
      <c r="B15" s="47" t="s">
        <v>96</v>
      </c>
      <c r="C15" s="17" t="s">
        <v>531</v>
      </c>
      <c r="D15" s="95"/>
      <c r="E15" s="39">
        <v>1</v>
      </c>
      <c r="F15" s="95"/>
      <c r="G15" s="30"/>
      <c r="H15" s="82" t="s">
        <v>552</v>
      </c>
      <c r="I15" s="39"/>
      <c r="J15" s="22">
        <v>9</v>
      </c>
      <c r="K15" s="39"/>
      <c r="L15" s="23"/>
      <c r="M15" s="23"/>
      <c r="N15" s="23"/>
      <c r="O15" s="39"/>
      <c r="P15" s="22"/>
      <c r="Q15" s="39"/>
      <c r="R15" s="6"/>
      <c r="S15" s="20">
        <v>44057</v>
      </c>
      <c r="T15" s="22">
        <v>1</v>
      </c>
      <c r="U15" s="22"/>
      <c r="V15" s="23"/>
      <c r="W15" s="23"/>
      <c r="X15" s="22">
        <v>1</v>
      </c>
      <c r="Y15" s="22">
        <v>1</v>
      </c>
      <c r="Z15" s="22"/>
      <c r="AA15" s="23"/>
      <c r="AB15" s="23"/>
      <c r="AC15" s="23"/>
      <c r="AD15" s="22"/>
      <c r="AE15" s="6"/>
      <c r="AF15" s="25" t="s">
        <v>187</v>
      </c>
      <c r="AG15" s="19">
        <v>44057</v>
      </c>
      <c r="AH15" s="19">
        <v>44067</v>
      </c>
      <c r="AI15" s="19">
        <v>44067</v>
      </c>
      <c r="AJ15" s="22">
        <v>1</v>
      </c>
      <c r="AK15" s="22"/>
      <c r="AL15" s="22">
        <v>1</v>
      </c>
      <c r="AM15" s="23"/>
      <c r="AN15" s="22"/>
      <c r="AO15" s="22"/>
      <c r="AP15" s="22">
        <v>1</v>
      </c>
      <c r="AQ15" s="23"/>
      <c r="AR15" s="23"/>
      <c r="AS15" s="23"/>
      <c r="AT15" s="23"/>
      <c r="AU15" s="23"/>
      <c r="AV15" s="22"/>
      <c r="AW15" s="22"/>
      <c r="AX15" s="22"/>
      <c r="AY15" s="22">
        <v>1</v>
      </c>
      <c r="AZ15" s="22">
        <v>1</v>
      </c>
      <c r="BA15" s="23"/>
      <c r="BB15" s="23"/>
      <c r="BC15" s="23"/>
      <c r="BD15" s="23"/>
      <c r="BE15" s="23"/>
      <c r="BF15" s="22"/>
      <c r="BG15" s="23"/>
    </row>
    <row r="16" spans="2:112" ht="23.1" customHeight="1" x14ac:dyDescent="0.25">
      <c r="B16" s="47" t="s">
        <v>97</v>
      </c>
      <c r="C16" s="17" t="s">
        <v>532</v>
      </c>
      <c r="D16" s="95"/>
      <c r="E16" s="39">
        <v>1</v>
      </c>
      <c r="F16" s="95"/>
      <c r="G16" s="30"/>
      <c r="H16" s="82" t="s">
        <v>553</v>
      </c>
      <c r="I16" s="39"/>
      <c r="J16" s="22">
        <v>1</v>
      </c>
      <c r="K16" s="39"/>
      <c r="L16" s="23"/>
      <c r="M16" s="23"/>
      <c r="N16" s="23"/>
      <c r="O16" s="39"/>
      <c r="P16" s="22"/>
      <c r="Q16" s="39"/>
      <c r="R16" s="6"/>
      <c r="S16" s="20">
        <v>44057</v>
      </c>
      <c r="T16" s="22">
        <v>1</v>
      </c>
      <c r="U16" s="22"/>
      <c r="V16" s="23"/>
      <c r="W16" s="23"/>
      <c r="X16" s="22">
        <v>1</v>
      </c>
      <c r="Y16" s="22">
        <v>1</v>
      </c>
      <c r="Z16" s="22"/>
      <c r="AA16" s="23"/>
      <c r="AB16" s="23"/>
      <c r="AC16" s="23"/>
      <c r="AD16" s="22"/>
      <c r="AE16" s="6"/>
      <c r="AF16" s="25" t="s">
        <v>188</v>
      </c>
      <c r="AG16" s="19">
        <v>44057</v>
      </c>
      <c r="AH16" s="19">
        <v>44060</v>
      </c>
      <c r="AI16" s="19">
        <v>44062</v>
      </c>
      <c r="AJ16" s="22">
        <v>1</v>
      </c>
      <c r="AK16" s="22"/>
      <c r="AL16" s="22">
        <v>1</v>
      </c>
      <c r="AM16" s="23"/>
      <c r="AN16" s="22"/>
      <c r="AO16" s="22">
        <v>1</v>
      </c>
      <c r="AP16" s="22"/>
      <c r="AQ16" s="23"/>
      <c r="AR16" s="23"/>
      <c r="AS16" s="23"/>
      <c r="AT16" s="23"/>
      <c r="AU16" s="23"/>
      <c r="AV16" s="22"/>
      <c r="AW16" s="22"/>
      <c r="AX16" s="22">
        <v>1</v>
      </c>
      <c r="AY16" s="22"/>
      <c r="AZ16" s="22">
        <v>1</v>
      </c>
      <c r="BA16" s="23"/>
      <c r="BB16" s="23"/>
      <c r="BC16" s="23"/>
      <c r="BD16" s="23"/>
      <c r="BE16" s="23"/>
      <c r="BF16" s="22"/>
      <c r="BG16" s="23"/>
    </row>
    <row r="17" spans="2:59" ht="23.1" customHeight="1" x14ac:dyDescent="0.25">
      <c r="B17" s="47" t="s">
        <v>98</v>
      </c>
      <c r="C17" s="17" t="s">
        <v>533</v>
      </c>
      <c r="D17" s="95"/>
      <c r="E17" s="39">
        <v>1</v>
      </c>
      <c r="F17" s="95"/>
      <c r="G17" s="30"/>
      <c r="H17" s="82" t="s">
        <v>554</v>
      </c>
      <c r="I17" s="39"/>
      <c r="J17" s="22">
        <v>2</v>
      </c>
      <c r="K17" s="39"/>
      <c r="L17" s="23"/>
      <c r="M17" s="23"/>
      <c r="N17" s="23"/>
      <c r="O17" s="39"/>
      <c r="P17" s="22"/>
      <c r="Q17" s="39"/>
      <c r="R17" s="6"/>
      <c r="S17" s="20">
        <v>44060</v>
      </c>
      <c r="T17" s="22">
        <v>1</v>
      </c>
      <c r="U17" s="22"/>
      <c r="V17" s="23"/>
      <c r="W17" s="23"/>
      <c r="X17" s="22">
        <v>1</v>
      </c>
      <c r="Y17" s="22">
        <v>1</v>
      </c>
      <c r="Z17" s="22"/>
      <c r="AA17" s="23"/>
      <c r="AB17" s="23"/>
      <c r="AC17" s="23"/>
      <c r="AD17" s="22"/>
      <c r="AE17" s="6"/>
      <c r="AF17" s="25" t="s">
        <v>188</v>
      </c>
      <c r="AG17" s="19">
        <v>44060</v>
      </c>
      <c r="AH17" s="19">
        <v>44060</v>
      </c>
      <c r="AI17" s="19">
        <v>44063</v>
      </c>
      <c r="AJ17" s="22"/>
      <c r="AK17" s="22">
        <v>1</v>
      </c>
      <c r="AL17" s="22">
        <v>1</v>
      </c>
      <c r="AM17" s="23"/>
      <c r="AN17" s="22"/>
      <c r="AO17" s="22"/>
      <c r="AP17" s="22">
        <v>1</v>
      </c>
      <c r="AQ17" s="23"/>
      <c r="AR17" s="23"/>
      <c r="AS17" s="23"/>
      <c r="AT17" s="23"/>
      <c r="AU17" s="23"/>
      <c r="AV17" s="22"/>
      <c r="AW17" s="22"/>
      <c r="AX17" s="22">
        <v>1</v>
      </c>
      <c r="AY17" s="22"/>
      <c r="AZ17" s="22">
        <v>1</v>
      </c>
      <c r="BA17" s="23"/>
      <c r="BB17" s="23"/>
      <c r="BC17" s="23"/>
      <c r="BD17" s="23"/>
      <c r="BE17" s="23"/>
      <c r="BF17" s="22"/>
      <c r="BG17" s="23"/>
    </row>
    <row r="18" spans="2:59" ht="23.1" customHeight="1" x14ac:dyDescent="0.25">
      <c r="B18" s="47" t="s">
        <v>99</v>
      </c>
      <c r="C18" s="17" t="s">
        <v>534</v>
      </c>
      <c r="D18" s="95"/>
      <c r="E18" s="39">
        <v>1</v>
      </c>
      <c r="F18" s="95"/>
      <c r="G18" s="30"/>
      <c r="H18" s="82" t="s">
        <v>555</v>
      </c>
      <c r="I18" s="39"/>
      <c r="J18" s="22">
        <v>1</v>
      </c>
      <c r="K18" s="39"/>
      <c r="L18" s="23"/>
      <c r="M18" s="23"/>
      <c r="N18" s="23"/>
      <c r="O18" s="39"/>
      <c r="P18" s="22"/>
      <c r="Q18" s="39"/>
      <c r="R18" s="6"/>
      <c r="S18" s="20">
        <v>44060</v>
      </c>
      <c r="T18" s="22">
        <v>1</v>
      </c>
      <c r="U18" s="22"/>
      <c r="V18" s="23"/>
      <c r="W18" s="23"/>
      <c r="X18" s="22">
        <v>1</v>
      </c>
      <c r="Y18" s="22">
        <v>1</v>
      </c>
      <c r="Z18" s="22"/>
      <c r="AA18" s="23"/>
      <c r="AB18" s="23"/>
      <c r="AC18" s="23"/>
      <c r="AD18" s="22"/>
      <c r="AE18" s="6"/>
      <c r="AF18" s="25" t="s">
        <v>392</v>
      </c>
      <c r="AG18" s="19">
        <v>44063</v>
      </c>
      <c r="AH18" s="19">
        <v>44082</v>
      </c>
      <c r="AI18" s="19">
        <v>44082</v>
      </c>
      <c r="AJ18" s="22"/>
      <c r="AK18" s="22">
        <v>1</v>
      </c>
      <c r="AL18" s="22">
        <v>1</v>
      </c>
      <c r="AM18" s="23"/>
      <c r="AN18" s="22"/>
      <c r="AO18" s="22"/>
      <c r="AP18" s="22">
        <v>1</v>
      </c>
      <c r="AQ18" s="23"/>
      <c r="AR18" s="23"/>
      <c r="AS18" s="23"/>
      <c r="AT18" s="23"/>
      <c r="AU18" s="23"/>
      <c r="AV18" s="22"/>
      <c r="AW18" s="22"/>
      <c r="AX18" s="22"/>
      <c r="AY18" s="22">
        <v>1</v>
      </c>
      <c r="AZ18" s="22">
        <v>1</v>
      </c>
      <c r="BA18" s="23"/>
      <c r="BB18" s="23"/>
      <c r="BC18" s="23"/>
      <c r="BD18" s="23"/>
      <c r="BE18" s="23"/>
      <c r="BF18" s="22"/>
      <c r="BG18" s="23"/>
    </row>
    <row r="19" spans="2:59" ht="23.1" customHeight="1" x14ac:dyDescent="0.25">
      <c r="B19" s="47" t="s">
        <v>100</v>
      </c>
      <c r="C19" s="17" t="s">
        <v>535</v>
      </c>
      <c r="D19" s="95"/>
      <c r="E19" s="39">
        <v>1</v>
      </c>
      <c r="F19" s="95"/>
      <c r="G19" s="30"/>
      <c r="H19" s="82" t="s">
        <v>556</v>
      </c>
      <c r="I19" s="39"/>
      <c r="J19" s="22">
        <v>0</v>
      </c>
      <c r="K19" s="39"/>
      <c r="L19" s="23"/>
      <c r="M19" s="23"/>
      <c r="N19" s="23"/>
      <c r="O19" s="39"/>
      <c r="P19" s="22"/>
      <c r="Q19" s="39"/>
      <c r="R19" s="6"/>
      <c r="S19" s="20">
        <v>44060</v>
      </c>
      <c r="T19" s="22">
        <v>1</v>
      </c>
      <c r="U19" s="22"/>
      <c r="V19" s="23"/>
      <c r="W19" s="23"/>
      <c r="X19" s="22">
        <v>1</v>
      </c>
      <c r="Y19" s="22"/>
      <c r="Z19" s="22"/>
      <c r="AA19" s="23"/>
      <c r="AB19" s="23"/>
      <c r="AC19" s="22">
        <v>1</v>
      </c>
      <c r="AD19" s="22"/>
      <c r="AE19" s="6"/>
      <c r="AF19" s="25" t="s">
        <v>390</v>
      </c>
      <c r="AG19" s="19">
        <v>44062</v>
      </c>
      <c r="AH19" s="19">
        <v>44062</v>
      </c>
      <c r="AI19" s="19">
        <v>44063</v>
      </c>
      <c r="AJ19" s="22">
        <v>1</v>
      </c>
      <c r="AK19" s="22"/>
      <c r="AL19" s="22">
        <v>1</v>
      </c>
      <c r="AM19" s="23"/>
      <c r="AN19" s="22"/>
      <c r="AO19" s="22">
        <v>1</v>
      </c>
      <c r="AP19" s="22"/>
      <c r="AQ19" s="23"/>
      <c r="AR19" s="23"/>
      <c r="AS19" s="23"/>
      <c r="AT19" s="23"/>
      <c r="AU19" s="23"/>
      <c r="AV19" s="22"/>
      <c r="AW19" s="22">
        <v>1</v>
      </c>
      <c r="AX19" s="22"/>
      <c r="AY19" s="22"/>
      <c r="AZ19" s="22">
        <v>1</v>
      </c>
      <c r="BA19" s="23"/>
      <c r="BB19" s="23"/>
      <c r="BC19" s="23"/>
      <c r="BD19" s="23"/>
      <c r="BE19" s="23"/>
      <c r="BF19" s="22"/>
      <c r="BG19" s="23"/>
    </row>
    <row r="20" spans="2:59" ht="23.1" customHeight="1" x14ac:dyDescent="0.25">
      <c r="B20" s="47" t="s">
        <v>101</v>
      </c>
      <c r="C20" s="17" t="s">
        <v>536</v>
      </c>
      <c r="D20" s="95"/>
      <c r="E20" s="39">
        <v>1</v>
      </c>
      <c r="F20" s="95"/>
      <c r="G20" s="30"/>
      <c r="H20" s="82" t="s">
        <v>557</v>
      </c>
      <c r="I20" s="39"/>
      <c r="J20" s="22">
        <v>1</v>
      </c>
      <c r="K20" s="39"/>
      <c r="L20" s="23"/>
      <c r="M20" s="23"/>
      <c r="N20" s="23"/>
      <c r="O20" s="39"/>
      <c r="P20" s="22"/>
      <c r="Q20" s="39"/>
      <c r="R20" s="6"/>
      <c r="S20" s="20">
        <v>44061</v>
      </c>
      <c r="T20" s="22">
        <v>1</v>
      </c>
      <c r="U20" s="22"/>
      <c r="V20" s="23"/>
      <c r="W20" s="23"/>
      <c r="X20" s="22">
        <v>1</v>
      </c>
      <c r="Y20" s="22">
        <v>1</v>
      </c>
      <c r="Z20" s="22"/>
      <c r="AA20" s="23"/>
      <c r="AB20" s="23"/>
      <c r="AC20" s="23"/>
      <c r="AD20" s="22"/>
      <c r="AE20" s="57"/>
      <c r="AF20" s="25" t="s">
        <v>441</v>
      </c>
      <c r="AG20" s="19">
        <v>44062</v>
      </c>
      <c r="AH20" s="19">
        <v>44067</v>
      </c>
      <c r="AI20" s="19">
        <v>44068</v>
      </c>
      <c r="AJ20" s="22">
        <v>1</v>
      </c>
      <c r="AK20" s="22"/>
      <c r="AL20" s="22">
        <v>1</v>
      </c>
      <c r="AM20" s="23"/>
      <c r="AN20" s="22"/>
      <c r="AO20" s="22"/>
      <c r="AP20" s="22">
        <v>1</v>
      </c>
      <c r="AQ20" s="23"/>
      <c r="AR20" s="23"/>
      <c r="AS20" s="23"/>
      <c r="AT20" s="23"/>
      <c r="AU20" s="23"/>
      <c r="AV20" s="22"/>
      <c r="AW20" s="22"/>
      <c r="AX20" s="22">
        <v>1</v>
      </c>
      <c r="AY20" s="22"/>
      <c r="AZ20" s="22">
        <v>1</v>
      </c>
      <c r="BA20" s="23"/>
      <c r="BB20" s="23"/>
      <c r="BC20" s="23"/>
      <c r="BD20" s="23"/>
      <c r="BE20" s="23"/>
      <c r="BF20" s="22"/>
      <c r="BG20" s="23"/>
    </row>
    <row r="21" spans="2:59" ht="23.1" customHeight="1" x14ac:dyDescent="0.25">
      <c r="B21" s="47" t="s">
        <v>102</v>
      </c>
      <c r="C21" s="17" t="s">
        <v>537</v>
      </c>
      <c r="D21" s="95"/>
      <c r="E21" s="39">
        <v>1</v>
      </c>
      <c r="F21" s="95"/>
      <c r="G21" s="30"/>
      <c r="H21" s="82" t="s">
        <v>558</v>
      </c>
      <c r="I21" s="39"/>
      <c r="J21" s="22">
        <v>9</v>
      </c>
      <c r="K21" s="39"/>
      <c r="L21" s="23"/>
      <c r="M21" s="23"/>
      <c r="N21" s="23"/>
      <c r="O21" s="39"/>
      <c r="P21" s="22"/>
      <c r="Q21" s="39"/>
      <c r="R21" s="6"/>
      <c r="S21" s="20">
        <v>44062</v>
      </c>
      <c r="T21" s="22">
        <v>1</v>
      </c>
      <c r="U21" s="22"/>
      <c r="V21" s="23"/>
      <c r="W21" s="23"/>
      <c r="X21" s="22">
        <v>1</v>
      </c>
      <c r="Y21" s="22">
        <v>1</v>
      </c>
      <c r="Z21" s="22"/>
      <c r="AA21" s="23"/>
      <c r="AB21" s="23"/>
      <c r="AC21" s="23"/>
      <c r="AD21" s="22"/>
      <c r="AE21" s="6"/>
      <c r="AF21" s="25" t="s">
        <v>188</v>
      </c>
      <c r="AG21" s="19">
        <v>44062</v>
      </c>
      <c r="AH21" s="19">
        <v>44064</v>
      </c>
      <c r="AI21" s="19">
        <v>44067</v>
      </c>
      <c r="AJ21" s="22"/>
      <c r="AK21" s="22">
        <v>1</v>
      </c>
      <c r="AL21" s="22">
        <v>1</v>
      </c>
      <c r="AM21" s="23"/>
      <c r="AN21" s="22"/>
      <c r="AO21" s="22"/>
      <c r="AP21" s="22">
        <v>1</v>
      </c>
      <c r="AQ21" s="23"/>
      <c r="AR21" s="23"/>
      <c r="AS21" s="23"/>
      <c r="AT21" s="23"/>
      <c r="AU21" s="23"/>
      <c r="AV21" s="22"/>
      <c r="AW21" s="22"/>
      <c r="AX21" s="22">
        <v>1</v>
      </c>
      <c r="AY21" s="22"/>
      <c r="AZ21" s="22">
        <v>1</v>
      </c>
      <c r="BA21" s="23"/>
      <c r="BB21" s="23"/>
      <c r="BC21" s="23"/>
      <c r="BD21" s="23"/>
      <c r="BE21" s="23"/>
      <c r="BF21" s="22"/>
      <c r="BG21" s="23"/>
    </row>
    <row r="22" spans="2:59" ht="23.1" customHeight="1" x14ac:dyDescent="0.25">
      <c r="B22" s="47" t="s">
        <v>103</v>
      </c>
      <c r="C22" s="17" t="s">
        <v>538</v>
      </c>
      <c r="D22" s="95"/>
      <c r="E22" s="39">
        <v>1</v>
      </c>
      <c r="F22" s="95"/>
      <c r="G22" s="30"/>
      <c r="H22" s="82" t="s">
        <v>559</v>
      </c>
      <c r="I22" s="39"/>
      <c r="J22" s="22">
        <v>1</v>
      </c>
      <c r="K22" s="39"/>
      <c r="L22" s="23"/>
      <c r="M22" s="23"/>
      <c r="N22" s="23"/>
      <c r="O22" s="39"/>
      <c r="P22" s="22"/>
      <c r="Q22" s="39"/>
      <c r="R22" s="6"/>
      <c r="S22" s="20">
        <v>44068</v>
      </c>
      <c r="T22" s="22">
        <v>1</v>
      </c>
      <c r="U22" s="22"/>
      <c r="V22" s="23"/>
      <c r="W22" s="23"/>
      <c r="X22" s="22">
        <v>1</v>
      </c>
      <c r="Y22" s="22">
        <v>1</v>
      </c>
      <c r="Z22" s="22"/>
      <c r="AA22" s="23"/>
      <c r="AB22" s="23"/>
      <c r="AC22" s="23"/>
      <c r="AD22" s="22"/>
      <c r="AE22" s="6"/>
      <c r="AF22" s="25" t="s">
        <v>187</v>
      </c>
      <c r="AG22" s="19">
        <v>44068</v>
      </c>
      <c r="AH22" s="19">
        <v>44070</v>
      </c>
      <c r="AI22" s="19">
        <v>44074</v>
      </c>
      <c r="AJ22" s="22"/>
      <c r="AK22" s="22">
        <v>1</v>
      </c>
      <c r="AL22" s="22">
        <v>1</v>
      </c>
      <c r="AM22" s="23"/>
      <c r="AN22" s="22"/>
      <c r="AO22" s="22"/>
      <c r="AP22" s="22">
        <v>1</v>
      </c>
      <c r="AQ22" s="23"/>
      <c r="AR22" s="23"/>
      <c r="AS22" s="23"/>
      <c r="AT22" s="23"/>
      <c r="AU22" s="23"/>
      <c r="AV22" s="22"/>
      <c r="AW22" s="22"/>
      <c r="AX22" s="22"/>
      <c r="AY22" s="22">
        <v>1</v>
      </c>
      <c r="AZ22" s="22">
        <v>1</v>
      </c>
      <c r="BA22" s="23"/>
      <c r="BB22" s="23"/>
      <c r="BC22" s="23"/>
      <c r="BD22" s="23"/>
      <c r="BE22" s="23"/>
      <c r="BF22" s="22"/>
      <c r="BG22" s="23"/>
    </row>
    <row r="23" spans="2:59" ht="23.1" customHeight="1" x14ac:dyDescent="0.25">
      <c r="B23" s="47" t="s">
        <v>104</v>
      </c>
      <c r="C23" s="17" t="s">
        <v>539</v>
      </c>
      <c r="D23" s="95"/>
      <c r="E23" s="39">
        <v>1</v>
      </c>
      <c r="F23" s="95"/>
      <c r="G23" s="30"/>
      <c r="H23" s="82" t="s">
        <v>560</v>
      </c>
      <c r="I23" s="39"/>
      <c r="J23" s="22">
        <v>0</v>
      </c>
      <c r="K23" s="39"/>
      <c r="L23" s="23"/>
      <c r="M23" s="23"/>
      <c r="N23" s="23"/>
      <c r="O23" s="39"/>
      <c r="P23" s="22"/>
      <c r="Q23" s="39"/>
      <c r="R23" s="6"/>
      <c r="S23" s="20">
        <v>44068</v>
      </c>
      <c r="T23" s="22">
        <v>1</v>
      </c>
      <c r="U23" s="22"/>
      <c r="V23" s="23"/>
      <c r="W23" s="23"/>
      <c r="X23" s="22">
        <v>1</v>
      </c>
      <c r="Y23" s="22"/>
      <c r="Z23" s="22"/>
      <c r="AA23" s="23"/>
      <c r="AB23" s="23"/>
      <c r="AC23" s="23"/>
      <c r="AD23" s="22"/>
      <c r="AE23" s="6"/>
      <c r="AF23" s="25" t="s">
        <v>188</v>
      </c>
      <c r="AG23" s="19">
        <v>44069</v>
      </c>
      <c r="AH23" s="19">
        <v>44077</v>
      </c>
      <c r="AI23" s="19">
        <v>44077</v>
      </c>
      <c r="AJ23" s="22">
        <v>1</v>
      </c>
      <c r="AK23" s="22"/>
      <c r="AL23" s="22">
        <v>1</v>
      </c>
      <c r="AM23" s="23"/>
      <c r="AN23" s="22"/>
      <c r="AO23" s="22">
        <v>1</v>
      </c>
      <c r="AP23" s="22"/>
      <c r="AQ23" s="23"/>
      <c r="AR23" s="23"/>
      <c r="AS23" s="23"/>
      <c r="AT23" s="23"/>
      <c r="AU23" s="23"/>
      <c r="AV23" s="22"/>
      <c r="AW23" s="22"/>
      <c r="AX23" s="22">
        <v>1</v>
      </c>
      <c r="AY23" s="22"/>
      <c r="AZ23" s="22">
        <v>1</v>
      </c>
      <c r="BA23" s="23"/>
      <c r="BB23" s="23"/>
      <c r="BC23" s="23"/>
      <c r="BD23" s="23"/>
      <c r="BE23" s="23"/>
      <c r="BF23" s="22"/>
      <c r="BG23" s="23"/>
    </row>
    <row r="24" spans="2:59" ht="23.1" customHeight="1" x14ac:dyDescent="0.25">
      <c r="B24" s="47" t="s">
        <v>105</v>
      </c>
      <c r="C24" s="17" t="s">
        <v>540</v>
      </c>
      <c r="D24" s="95"/>
      <c r="E24" s="39">
        <v>1</v>
      </c>
      <c r="F24" s="95"/>
      <c r="G24" s="30"/>
      <c r="H24" s="82" t="s">
        <v>561</v>
      </c>
      <c r="I24" s="39"/>
      <c r="J24" s="22">
        <v>6</v>
      </c>
      <c r="K24" s="39"/>
      <c r="L24" s="23"/>
      <c r="M24" s="23"/>
      <c r="N24" s="23"/>
      <c r="O24" s="39"/>
      <c r="P24" s="22"/>
      <c r="Q24" s="39"/>
      <c r="R24" s="6"/>
      <c r="S24" s="20">
        <v>44067</v>
      </c>
      <c r="T24" s="22">
        <v>1</v>
      </c>
      <c r="U24" s="22"/>
      <c r="V24" s="23"/>
      <c r="W24" s="23"/>
      <c r="X24" s="22">
        <v>1</v>
      </c>
      <c r="Y24" s="22">
        <v>1</v>
      </c>
      <c r="Z24" s="22"/>
      <c r="AA24" s="23"/>
      <c r="AB24" s="23"/>
      <c r="AC24" s="23"/>
      <c r="AD24" s="22"/>
      <c r="AE24" s="6"/>
      <c r="AF24" s="25" t="s">
        <v>188</v>
      </c>
      <c r="AG24" s="19">
        <v>44069</v>
      </c>
      <c r="AH24" s="19">
        <v>44083</v>
      </c>
      <c r="AI24" s="19">
        <v>44084</v>
      </c>
      <c r="AJ24" s="22">
        <v>1</v>
      </c>
      <c r="AK24" s="22"/>
      <c r="AL24" s="22">
        <v>1</v>
      </c>
      <c r="AM24" s="23"/>
      <c r="AN24" s="22"/>
      <c r="AO24" s="22">
        <v>1</v>
      </c>
      <c r="AP24" s="22"/>
      <c r="AQ24" s="23"/>
      <c r="AR24" s="23"/>
      <c r="AS24" s="23"/>
      <c r="AT24" s="23"/>
      <c r="AU24" s="23"/>
      <c r="AV24" s="22"/>
      <c r="AW24" s="22"/>
      <c r="AX24" s="22">
        <v>1</v>
      </c>
      <c r="AY24" s="22"/>
      <c r="AZ24" s="22">
        <v>1</v>
      </c>
      <c r="BA24" s="23"/>
      <c r="BB24" s="23"/>
      <c r="BC24" s="23"/>
      <c r="BD24" s="23"/>
      <c r="BE24" s="23"/>
      <c r="BF24" s="22"/>
      <c r="BG24" s="23"/>
    </row>
    <row r="25" spans="2:59" ht="23.1" customHeight="1" x14ac:dyDescent="0.25">
      <c r="B25" s="47" t="s">
        <v>106</v>
      </c>
      <c r="C25" s="17" t="s">
        <v>541</v>
      </c>
      <c r="D25" s="95"/>
      <c r="E25" s="39">
        <v>1</v>
      </c>
      <c r="F25" s="95"/>
      <c r="G25" s="30"/>
      <c r="H25" s="82" t="s">
        <v>562</v>
      </c>
      <c r="I25" s="39"/>
      <c r="J25" s="22">
        <v>4</v>
      </c>
      <c r="K25" s="39"/>
      <c r="L25" s="23"/>
      <c r="M25" s="23"/>
      <c r="N25" s="23"/>
      <c r="O25" s="39"/>
      <c r="P25" s="22"/>
      <c r="Q25" s="39"/>
      <c r="R25" s="6"/>
      <c r="S25" s="20">
        <v>44068</v>
      </c>
      <c r="T25" s="22">
        <v>1</v>
      </c>
      <c r="U25" s="22"/>
      <c r="V25" s="23"/>
      <c r="W25" s="23"/>
      <c r="X25" s="22">
        <v>1</v>
      </c>
      <c r="Y25" s="22">
        <v>1</v>
      </c>
      <c r="Z25" s="22"/>
      <c r="AA25" s="23"/>
      <c r="AB25" s="23"/>
      <c r="AC25" s="23"/>
      <c r="AD25" s="22"/>
      <c r="AE25" s="6"/>
      <c r="AF25" s="25" t="s">
        <v>188</v>
      </c>
      <c r="AG25" s="19">
        <v>44069</v>
      </c>
      <c r="AH25" s="19">
        <v>44069</v>
      </c>
      <c r="AI25" s="19">
        <v>44074</v>
      </c>
      <c r="AJ25" s="22"/>
      <c r="AK25" s="22">
        <v>1</v>
      </c>
      <c r="AL25" s="22">
        <v>1</v>
      </c>
      <c r="AM25" s="23"/>
      <c r="AN25" s="22"/>
      <c r="AO25" s="22">
        <v>1</v>
      </c>
      <c r="AP25" s="22"/>
      <c r="AQ25" s="23"/>
      <c r="AR25" s="23"/>
      <c r="AS25" s="23"/>
      <c r="AT25" s="23"/>
      <c r="AU25" s="23"/>
      <c r="AV25" s="22"/>
      <c r="AW25" s="22">
        <v>1</v>
      </c>
      <c r="AX25" s="22"/>
      <c r="AY25" s="22"/>
      <c r="AZ25" s="22">
        <v>1</v>
      </c>
      <c r="BA25" s="23"/>
      <c r="BB25" s="23"/>
      <c r="BC25" s="23"/>
      <c r="BD25" s="23"/>
      <c r="BE25" s="23"/>
      <c r="BF25" s="22"/>
      <c r="BG25" s="23"/>
    </row>
    <row r="26" spans="2:59" ht="23.1" customHeight="1" x14ac:dyDescent="0.25">
      <c r="B26" s="47" t="s">
        <v>107</v>
      </c>
      <c r="C26" s="17" t="s">
        <v>542</v>
      </c>
      <c r="D26" s="95"/>
      <c r="E26" s="39">
        <v>1</v>
      </c>
      <c r="F26" s="95"/>
      <c r="G26" s="30"/>
      <c r="H26" s="82" t="s">
        <v>563</v>
      </c>
      <c r="I26" s="39"/>
      <c r="J26" s="22">
        <v>4</v>
      </c>
      <c r="K26" s="39"/>
      <c r="L26" s="23"/>
      <c r="M26" s="23"/>
      <c r="N26" s="23"/>
      <c r="O26" s="39"/>
      <c r="P26" s="22"/>
      <c r="Q26" s="39"/>
      <c r="R26" s="6"/>
      <c r="S26" s="20">
        <v>44069</v>
      </c>
      <c r="T26" s="22">
        <v>1</v>
      </c>
      <c r="U26" s="22"/>
      <c r="V26" s="23"/>
      <c r="W26" s="23"/>
      <c r="X26" s="22">
        <v>1</v>
      </c>
      <c r="Y26" s="22">
        <v>1</v>
      </c>
      <c r="Z26" s="22"/>
      <c r="AA26" s="23"/>
      <c r="AB26" s="23"/>
      <c r="AC26" s="23"/>
      <c r="AD26" s="22"/>
      <c r="AE26" s="6"/>
      <c r="AF26" s="25" t="s">
        <v>188</v>
      </c>
      <c r="AG26" s="19">
        <v>44069</v>
      </c>
      <c r="AH26" s="19">
        <v>44069</v>
      </c>
      <c r="AI26" s="19">
        <v>44074</v>
      </c>
      <c r="AJ26" s="22">
        <v>1</v>
      </c>
      <c r="AK26" s="22"/>
      <c r="AL26" s="22">
        <v>1</v>
      </c>
      <c r="AM26" s="23"/>
      <c r="AN26" s="22"/>
      <c r="AO26" s="22"/>
      <c r="AP26" s="22">
        <v>1</v>
      </c>
      <c r="AQ26" s="23"/>
      <c r="AR26" s="23"/>
      <c r="AS26" s="23"/>
      <c r="AT26" s="23"/>
      <c r="AU26" s="23"/>
      <c r="AV26" s="22"/>
      <c r="AW26" s="22">
        <v>1</v>
      </c>
      <c r="AX26" s="22"/>
      <c r="AY26" s="22"/>
      <c r="AZ26" s="22">
        <v>1</v>
      </c>
      <c r="BA26" s="23"/>
      <c r="BB26" s="23"/>
      <c r="BC26" s="23"/>
      <c r="BD26" s="23"/>
      <c r="BE26" s="23"/>
      <c r="BF26" s="22"/>
      <c r="BG26" s="23"/>
    </row>
    <row r="27" spans="2:59" ht="23.1" customHeight="1" x14ac:dyDescent="0.25">
      <c r="B27" s="47" t="s">
        <v>108</v>
      </c>
      <c r="C27" s="17" t="s">
        <v>543</v>
      </c>
      <c r="D27" s="95"/>
      <c r="E27" s="39">
        <v>1</v>
      </c>
      <c r="F27" s="95"/>
      <c r="G27" s="30"/>
      <c r="H27" s="82" t="s">
        <v>564</v>
      </c>
      <c r="I27" s="39"/>
      <c r="J27" s="22">
        <v>4</v>
      </c>
      <c r="K27" s="39"/>
      <c r="L27" s="23"/>
      <c r="M27" s="23"/>
      <c r="N27" s="23"/>
      <c r="O27" s="39"/>
      <c r="P27" s="22"/>
      <c r="Q27" s="39"/>
      <c r="R27" s="6"/>
      <c r="S27" s="20">
        <v>44069</v>
      </c>
      <c r="T27" s="22">
        <v>1</v>
      </c>
      <c r="U27" s="22"/>
      <c r="V27" s="23"/>
      <c r="W27" s="23"/>
      <c r="X27" s="22">
        <v>1</v>
      </c>
      <c r="Y27" s="22">
        <v>1</v>
      </c>
      <c r="Z27" s="22"/>
      <c r="AA27" s="23"/>
      <c r="AB27" s="23"/>
      <c r="AC27" s="23"/>
      <c r="AD27" s="22"/>
      <c r="AE27" s="6"/>
      <c r="AF27" s="25" t="s">
        <v>568</v>
      </c>
      <c r="AG27" s="19">
        <v>44069</v>
      </c>
      <c r="AH27" s="19">
        <v>44076</v>
      </c>
      <c r="AI27" s="19">
        <v>44077</v>
      </c>
      <c r="AJ27" s="22">
        <v>1</v>
      </c>
      <c r="AK27" s="22"/>
      <c r="AL27" s="22"/>
      <c r="AM27" s="22">
        <v>1</v>
      </c>
      <c r="AN27" s="22"/>
      <c r="AO27" s="22"/>
      <c r="AP27" s="22">
        <v>1</v>
      </c>
      <c r="AQ27" s="23"/>
      <c r="AR27" s="23"/>
      <c r="AS27" s="23"/>
      <c r="AT27" s="23"/>
      <c r="AU27" s="23"/>
      <c r="AV27" s="22"/>
      <c r="AW27" s="22"/>
      <c r="AX27" s="22"/>
      <c r="AY27" s="22">
        <v>1</v>
      </c>
      <c r="AZ27" s="22">
        <v>1</v>
      </c>
      <c r="BA27" s="23"/>
      <c r="BB27" s="23"/>
      <c r="BC27" s="23"/>
      <c r="BD27" s="23"/>
      <c r="BE27" s="23"/>
      <c r="BF27" s="22"/>
      <c r="BG27" s="23"/>
    </row>
    <row r="28" spans="2:59" ht="23.1" customHeight="1" x14ac:dyDescent="0.25">
      <c r="B28" s="47" t="s">
        <v>109</v>
      </c>
      <c r="C28" s="17" t="s">
        <v>544</v>
      </c>
      <c r="D28" s="95"/>
      <c r="E28" s="39">
        <v>1</v>
      </c>
      <c r="F28" s="95"/>
      <c r="G28" s="30"/>
      <c r="H28" s="82" t="s">
        <v>565</v>
      </c>
      <c r="I28" s="39"/>
      <c r="J28" s="22">
        <v>0</v>
      </c>
      <c r="K28" s="39"/>
      <c r="L28" s="23"/>
      <c r="M28" s="23"/>
      <c r="N28" s="23"/>
      <c r="O28" s="39"/>
      <c r="P28" s="22"/>
      <c r="Q28" s="39"/>
      <c r="R28" s="6"/>
      <c r="S28" s="20">
        <v>44070</v>
      </c>
      <c r="T28" s="22">
        <v>1</v>
      </c>
      <c r="U28" s="22"/>
      <c r="V28" s="23"/>
      <c r="W28" s="23"/>
      <c r="X28" s="22">
        <v>1</v>
      </c>
      <c r="Y28" s="22"/>
      <c r="Z28" s="22"/>
      <c r="AA28" s="23"/>
      <c r="AB28" s="23"/>
      <c r="AC28" s="23"/>
      <c r="AD28" s="22"/>
      <c r="AE28" s="6"/>
      <c r="AF28" s="25" t="s">
        <v>569</v>
      </c>
      <c r="AG28" s="19">
        <v>44071</v>
      </c>
      <c r="AH28" s="19">
        <v>44083</v>
      </c>
      <c r="AI28" s="19">
        <v>44084</v>
      </c>
      <c r="AJ28" s="22"/>
      <c r="AK28" s="22">
        <v>1</v>
      </c>
      <c r="AL28" s="22">
        <v>1</v>
      </c>
      <c r="AM28" s="23"/>
      <c r="AN28" s="22"/>
      <c r="AO28" s="22"/>
      <c r="AP28" s="22">
        <v>1</v>
      </c>
      <c r="AQ28" s="23"/>
      <c r="AR28" s="23"/>
      <c r="AS28" s="23"/>
      <c r="AT28" s="23"/>
      <c r="AU28" s="23"/>
      <c r="AV28" s="22"/>
      <c r="AW28" s="22"/>
      <c r="AX28" s="22"/>
      <c r="AY28" s="22">
        <v>1</v>
      </c>
      <c r="AZ28" s="22">
        <v>1</v>
      </c>
      <c r="BA28" s="23"/>
      <c r="BB28" s="23"/>
      <c r="BC28" s="23"/>
      <c r="BD28" s="23"/>
      <c r="BE28" s="23"/>
      <c r="BF28" s="22"/>
      <c r="BG28" s="23"/>
    </row>
    <row r="29" spans="2:59" ht="23.1" customHeight="1" x14ac:dyDescent="0.25">
      <c r="B29" s="47" t="s">
        <v>110</v>
      </c>
      <c r="C29" s="17" t="s">
        <v>545</v>
      </c>
      <c r="D29" s="95"/>
      <c r="E29" s="39">
        <v>1</v>
      </c>
      <c r="F29" s="95"/>
      <c r="G29" s="30"/>
      <c r="H29" s="82" t="s">
        <v>566</v>
      </c>
      <c r="I29" s="39"/>
      <c r="J29" s="22">
        <v>1</v>
      </c>
      <c r="K29" s="39"/>
      <c r="L29" s="23"/>
      <c r="M29" s="23"/>
      <c r="N29" s="23"/>
      <c r="O29" s="39"/>
      <c r="P29" s="22"/>
      <c r="Q29" s="39"/>
      <c r="R29" s="6"/>
      <c r="S29" s="20">
        <v>44071</v>
      </c>
      <c r="T29" s="22">
        <v>1</v>
      </c>
      <c r="U29" s="22"/>
      <c r="V29" s="23"/>
      <c r="W29" s="23"/>
      <c r="X29" s="22">
        <v>1</v>
      </c>
      <c r="Y29" s="22">
        <v>1</v>
      </c>
      <c r="Z29" s="22"/>
      <c r="AA29" s="23"/>
      <c r="AB29" s="23"/>
      <c r="AC29" s="23"/>
      <c r="AD29" s="22"/>
      <c r="AE29" s="6"/>
      <c r="AF29" s="25" t="s">
        <v>188</v>
      </c>
      <c r="AG29" s="19">
        <v>44085</v>
      </c>
      <c r="AH29" s="19">
        <v>44085</v>
      </c>
      <c r="AI29" s="19">
        <v>44085</v>
      </c>
      <c r="AJ29" s="22">
        <v>1</v>
      </c>
      <c r="AK29" s="22"/>
      <c r="AL29" s="22">
        <v>1</v>
      </c>
      <c r="AM29" s="23"/>
      <c r="AN29" s="22"/>
      <c r="AO29" s="22">
        <v>1</v>
      </c>
      <c r="AP29" s="22"/>
      <c r="AQ29" s="23"/>
      <c r="AR29" s="23"/>
      <c r="AS29" s="23"/>
      <c r="AT29" s="23"/>
      <c r="AU29" s="23"/>
      <c r="AV29" s="22"/>
      <c r="AW29" s="22"/>
      <c r="AX29" s="22">
        <v>1</v>
      </c>
      <c r="AY29" s="22"/>
      <c r="AZ29" s="22">
        <v>1</v>
      </c>
      <c r="BA29" s="23"/>
      <c r="BB29" s="23"/>
      <c r="BC29" s="23"/>
      <c r="BD29" s="23"/>
      <c r="BE29" s="23"/>
      <c r="BF29" s="22"/>
      <c r="BG29" s="23"/>
    </row>
    <row r="30" spans="2:59" ht="26.25" customHeight="1" x14ac:dyDescent="0.25">
      <c r="B30" s="98" t="s">
        <v>73</v>
      </c>
      <c r="C30" s="98"/>
      <c r="D30" s="72">
        <f>SUM(D9:D29)</f>
        <v>0</v>
      </c>
      <c r="E30" s="72">
        <f>SUM(E9:E29)</f>
        <v>21</v>
      </c>
      <c r="F30" s="72">
        <f>SUM(F9:F29)</f>
        <v>0</v>
      </c>
      <c r="G30" s="72">
        <f>SUM(G9:G29)</f>
        <v>0</v>
      </c>
      <c r="H30" s="12"/>
      <c r="I30" s="72">
        <f t="shared" ref="I30:R30" si="0">SUM(I9:I29)</f>
        <v>0</v>
      </c>
      <c r="J30" s="72">
        <f t="shared" si="0"/>
        <v>58</v>
      </c>
      <c r="K30" s="72">
        <f t="shared" si="0"/>
        <v>0</v>
      </c>
      <c r="L30" s="72">
        <f t="shared" si="0"/>
        <v>0</v>
      </c>
      <c r="M30" s="72">
        <f t="shared" si="0"/>
        <v>0</v>
      </c>
      <c r="N30" s="72">
        <f t="shared" si="0"/>
        <v>0</v>
      </c>
      <c r="O30" s="72">
        <f t="shared" si="0"/>
        <v>0</v>
      </c>
      <c r="P30" s="72">
        <f t="shared" si="0"/>
        <v>0</v>
      </c>
      <c r="Q30" s="72">
        <f t="shared" si="0"/>
        <v>0</v>
      </c>
      <c r="R30" s="72">
        <f t="shared" si="0"/>
        <v>0</v>
      </c>
      <c r="S30" s="12"/>
      <c r="T30" s="72">
        <f t="shared" ref="T30:AD30" si="1">SUM(T9:T29)</f>
        <v>21</v>
      </c>
      <c r="U30" s="72">
        <f t="shared" si="1"/>
        <v>0</v>
      </c>
      <c r="V30" s="72">
        <f t="shared" si="1"/>
        <v>0</v>
      </c>
      <c r="W30" s="72">
        <f t="shared" si="1"/>
        <v>0</v>
      </c>
      <c r="X30" s="72">
        <f t="shared" si="1"/>
        <v>21</v>
      </c>
      <c r="Y30" s="72">
        <f t="shared" si="1"/>
        <v>17</v>
      </c>
      <c r="Z30" s="72">
        <f t="shared" si="1"/>
        <v>0</v>
      </c>
      <c r="AA30" s="72">
        <f t="shared" si="1"/>
        <v>0</v>
      </c>
      <c r="AB30" s="72">
        <f t="shared" si="1"/>
        <v>0</v>
      </c>
      <c r="AC30" s="72">
        <f t="shared" si="1"/>
        <v>1</v>
      </c>
      <c r="AD30" s="72">
        <f t="shared" si="1"/>
        <v>0</v>
      </c>
      <c r="AE30" s="12"/>
      <c r="AF30" s="12"/>
      <c r="AG30" s="12"/>
      <c r="AH30" s="12"/>
      <c r="AI30" s="12"/>
      <c r="AJ30" s="72">
        <f t="shared" ref="AJ30:BG30" si="2">SUM(AJ9:AJ29)</f>
        <v>14</v>
      </c>
      <c r="AK30" s="72">
        <f t="shared" si="2"/>
        <v>7</v>
      </c>
      <c r="AL30" s="72">
        <f t="shared" si="2"/>
        <v>20</v>
      </c>
      <c r="AM30" s="72">
        <f t="shared" si="2"/>
        <v>1</v>
      </c>
      <c r="AN30" s="72">
        <f t="shared" si="2"/>
        <v>1</v>
      </c>
      <c r="AO30" s="72">
        <f t="shared" si="2"/>
        <v>7</v>
      </c>
      <c r="AP30" s="72">
        <f t="shared" si="2"/>
        <v>12</v>
      </c>
      <c r="AQ30" s="72">
        <f t="shared" si="2"/>
        <v>1</v>
      </c>
      <c r="AR30" s="72">
        <f t="shared" si="2"/>
        <v>0</v>
      </c>
      <c r="AS30" s="72">
        <f t="shared" si="2"/>
        <v>0</v>
      </c>
      <c r="AT30" s="72">
        <f t="shared" si="2"/>
        <v>0</v>
      </c>
      <c r="AU30" s="72">
        <f t="shared" si="2"/>
        <v>0</v>
      </c>
      <c r="AV30" s="72">
        <f t="shared" si="2"/>
        <v>0</v>
      </c>
      <c r="AW30" s="72">
        <f t="shared" si="2"/>
        <v>5</v>
      </c>
      <c r="AX30" s="72">
        <f t="shared" si="2"/>
        <v>10</v>
      </c>
      <c r="AY30" s="72">
        <f t="shared" si="2"/>
        <v>6</v>
      </c>
      <c r="AZ30" s="72">
        <f t="shared" si="2"/>
        <v>21</v>
      </c>
      <c r="BA30" s="72">
        <f t="shared" si="2"/>
        <v>0</v>
      </c>
      <c r="BB30" s="72">
        <f t="shared" si="2"/>
        <v>0</v>
      </c>
      <c r="BC30" s="72">
        <f t="shared" si="2"/>
        <v>0</v>
      </c>
      <c r="BD30" s="72">
        <f t="shared" si="2"/>
        <v>0</v>
      </c>
      <c r="BE30" s="72">
        <f t="shared" si="2"/>
        <v>0</v>
      </c>
      <c r="BF30" s="72">
        <f t="shared" si="2"/>
        <v>0</v>
      </c>
      <c r="BG30" s="72">
        <f t="shared" si="2"/>
        <v>0</v>
      </c>
    </row>
    <row r="31" spans="2:59" ht="23.1" customHeight="1" x14ac:dyDescent="0.25"/>
    <row r="32" spans="2:59" ht="23.1" customHeight="1" x14ac:dyDescent="0.25"/>
    <row r="33" ht="23.1" customHeight="1" x14ac:dyDescent="0.25"/>
    <row r="34"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30:C30"/>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53"/>
  <sheetViews>
    <sheetView showGridLines="0" workbookViewId="0">
      <selection activeCell="B50" sqref="B50"/>
    </sheetView>
  </sheetViews>
  <sheetFormatPr baseColWidth="10" defaultRowHeight="15" x14ac:dyDescent="0.25"/>
  <cols>
    <col min="1" max="1" width="3" style="5" customWidth="1"/>
    <col min="2" max="2" width="4.28515625" style="5" customWidth="1"/>
    <col min="3" max="3" width="13" style="5" customWidth="1"/>
    <col min="4" max="4" width="4.5703125" style="5" customWidth="1"/>
    <col min="5" max="6" width="4.7109375" style="5" customWidth="1"/>
    <col min="7" max="7" width="5" style="5" customWidth="1"/>
    <col min="8" max="8" width="41.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1.1406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6" t="s">
        <v>119</v>
      </c>
      <c r="C2" s="106"/>
      <c r="D2" s="106"/>
      <c r="E2" s="106"/>
      <c r="F2" s="106"/>
      <c r="G2" s="106"/>
      <c r="H2" s="106"/>
      <c r="I2" s="106"/>
      <c r="J2" s="106"/>
      <c r="K2" s="106"/>
      <c r="L2" s="106"/>
      <c r="M2" s="106"/>
      <c r="N2" s="106"/>
      <c r="O2" s="106"/>
      <c r="P2" s="106"/>
      <c r="Q2" s="106"/>
      <c r="R2" s="106"/>
      <c r="S2" s="106"/>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99" t="s">
        <v>22</v>
      </c>
      <c r="C4" s="99" t="s">
        <v>0</v>
      </c>
      <c r="D4" s="99" t="s">
        <v>1</v>
      </c>
      <c r="E4" s="99"/>
      <c r="F4" s="99"/>
      <c r="G4" s="99"/>
      <c r="H4" s="107" t="s">
        <v>2</v>
      </c>
      <c r="I4" s="99" t="s">
        <v>6</v>
      </c>
      <c r="J4" s="99"/>
      <c r="K4" s="99"/>
      <c r="L4" s="99"/>
      <c r="M4" s="99"/>
      <c r="N4" s="99"/>
      <c r="O4" s="110" t="s">
        <v>13</v>
      </c>
      <c r="P4" s="110"/>
      <c r="Q4" s="110" t="s">
        <v>14</v>
      </c>
      <c r="R4" s="110"/>
      <c r="S4" s="111" t="s">
        <v>18</v>
      </c>
      <c r="T4" s="99" t="s">
        <v>19</v>
      </c>
      <c r="U4" s="99"/>
      <c r="V4" s="99" t="s">
        <v>23</v>
      </c>
      <c r="W4" s="99"/>
      <c r="X4" s="99"/>
      <c r="Y4" s="99" t="s">
        <v>24</v>
      </c>
      <c r="Z4" s="99"/>
      <c r="AA4" s="99"/>
      <c r="AB4" s="99"/>
      <c r="AC4" s="99"/>
      <c r="AD4" s="99"/>
      <c r="AE4" s="103" t="s">
        <v>25</v>
      </c>
      <c r="AF4" s="103" t="s">
        <v>26</v>
      </c>
      <c r="AG4" s="103" t="s">
        <v>27</v>
      </c>
      <c r="AH4" s="103" t="s">
        <v>28</v>
      </c>
      <c r="AI4" s="103" t="s">
        <v>29</v>
      </c>
      <c r="AJ4" s="99" t="s">
        <v>30</v>
      </c>
      <c r="AK4" s="99"/>
      <c r="AL4" s="99"/>
      <c r="AM4" s="99"/>
      <c r="AN4" s="99"/>
      <c r="AO4" s="99"/>
      <c r="AP4" s="99"/>
      <c r="AQ4" s="99"/>
      <c r="AR4" s="99"/>
      <c r="AS4" s="99"/>
      <c r="AT4" s="99"/>
      <c r="AU4" s="99"/>
      <c r="AV4" s="99"/>
      <c r="AW4" s="99"/>
      <c r="AX4" s="99"/>
      <c r="AY4" s="99"/>
      <c r="AZ4" s="99" t="s">
        <v>31</v>
      </c>
      <c r="BA4" s="99"/>
      <c r="BB4" s="99"/>
      <c r="BC4" s="99"/>
      <c r="BD4" s="99"/>
      <c r="BE4" s="99"/>
      <c r="BF4" s="99"/>
      <c r="BG4" s="99"/>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99"/>
      <c r="C5" s="99"/>
      <c r="D5" s="99"/>
      <c r="E5" s="99"/>
      <c r="F5" s="99"/>
      <c r="G5" s="99"/>
      <c r="H5" s="108"/>
      <c r="I5" s="101" t="s">
        <v>7</v>
      </c>
      <c r="J5" s="101" t="s">
        <v>8</v>
      </c>
      <c r="K5" s="101" t="s">
        <v>9</v>
      </c>
      <c r="L5" s="101" t="s">
        <v>10</v>
      </c>
      <c r="M5" s="101" t="s">
        <v>11</v>
      </c>
      <c r="N5" s="101" t="s">
        <v>12</v>
      </c>
      <c r="O5" s="104" t="s">
        <v>15</v>
      </c>
      <c r="P5" s="104"/>
      <c r="Q5" s="104" t="s">
        <v>15</v>
      </c>
      <c r="R5" s="104"/>
      <c r="S5" s="111"/>
      <c r="T5" s="101" t="s">
        <v>20</v>
      </c>
      <c r="U5" s="101" t="s">
        <v>21</v>
      </c>
      <c r="V5" s="99" t="s">
        <v>32</v>
      </c>
      <c r="W5" s="99"/>
      <c r="X5" s="100" t="s">
        <v>33</v>
      </c>
      <c r="Y5" s="100" t="s">
        <v>34</v>
      </c>
      <c r="Z5" s="100" t="s">
        <v>35</v>
      </c>
      <c r="AA5" s="100" t="s">
        <v>36</v>
      </c>
      <c r="AB5" s="100" t="s">
        <v>37</v>
      </c>
      <c r="AC5" s="100" t="s">
        <v>38</v>
      </c>
      <c r="AD5" s="100" t="s">
        <v>39</v>
      </c>
      <c r="AE5" s="103"/>
      <c r="AF5" s="103"/>
      <c r="AG5" s="103"/>
      <c r="AH5" s="103"/>
      <c r="AI5" s="103"/>
      <c r="AJ5" s="99" t="s">
        <v>40</v>
      </c>
      <c r="AK5" s="99"/>
      <c r="AL5" s="99" t="s">
        <v>41</v>
      </c>
      <c r="AM5" s="99"/>
      <c r="AN5" s="99"/>
      <c r="AO5" s="99"/>
      <c r="AP5" s="99"/>
      <c r="AQ5" s="99"/>
      <c r="AR5" s="99"/>
      <c r="AS5" s="99"/>
      <c r="AT5" s="99"/>
      <c r="AU5" s="70"/>
      <c r="AV5" s="99" t="s">
        <v>42</v>
      </c>
      <c r="AW5" s="99"/>
      <c r="AX5" s="99"/>
      <c r="AY5" s="99"/>
      <c r="AZ5" s="99" t="s">
        <v>43</v>
      </c>
      <c r="BA5" s="99"/>
      <c r="BB5" s="99"/>
      <c r="BC5" s="99"/>
      <c r="BD5" s="99" t="s">
        <v>44</v>
      </c>
      <c r="BE5" s="99"/>
      <c r="BF5" s="99"/>
      <c r="BG5" s="99"/>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99"/>
      <c r="C6" s="99"/>
      <c r="D6" s="101" t="s">
        <v>45</v>
      </c>
      <c r="E6" s="101" t="s">
        <v>3</v>
      </c>
      <c r="F6" s="101" t="s">
        <v>4</v>
      </c>
      <c r="G6" s="101" t="s">
        <v>5</v>
      </c>
      <c r="H6" s="108"/>
      <c r="I6" s="101"/>
      <c r="J6" s="101"/>
      <c r="K6" s="101"/>
      <c r="L6" s="101"/>
      <c r="M6" s="101"/>
      <c r="N6" s="101"/>
      <c r="O6" s="105" t="s">
        <v>16</v>
      </c>
      <c r="P6" s="105" t="s">
        <v>17</v>
      </c>
      <c r="Q6" s="105" t="s">
        <v>16</v>
      </c>
      <c r="R6" s="105" t="s">
        <v>17</v>
      </c>
      <c r="S6" s="111"/>
      <c r="T6" s="101"/>
      <c r="U6" s="101"/>
      <c r="V6" s="100" t="s">
        <v>46</v>
      </c>
      <c r="W6" s="100" t="s">
        <v>47</v>
      </c>
      <c r="X6" s="100"/>
      <c r="Y6" s="100"/>
      <c r="Z6" s="100"/>
      <c r="AA6" s="100"/>
      <c r="AB6" s="100"/>
      <c r="AC6" s="100"/>
      <c r="AD6" s="100"/>
      <c r="AE6" s="103"/>
      <c r="AF6" s="103"/>
      <c r="AG6" s="103"/>
      <c r="AH6" s="103"/>
      <c r="AI6" s="103"/>
      <c r="AJ6" s="99" t="s">
        <v>48</v>
      </c>
      <c r="AK6" s="99" t="s">
        <v>49</v>
      </c>
      <c r="AL6" s="101" t="s">
        <v>50</v>
      </c>
      <c r="AM6" s="101" t="s">
        <v>51</v>
      </c>
      <c r="AN6" s="99" t="s">
        <v>52</v>
      </c>
      <c r="AO6" s="99"/>
      <c r="AP6" s="99"/>
      <c r="AQ6" s="99"/>
      <c r="AR6" s="99"/>
      <c r="AS6" s="99"/>
      <c r="AT6" s="99"/>
      <c r="AU6" s="99"/>
      <c r="AV6" s="101" t="s">
        <v>53</v>
      </c>
      <c r="AW6" s="101" t="s">
        <v>54</v>
      </c>
      <c r="AX6" s="101" t="s">
        <v>55</v>
      </c>
      <c r="AY6" s="101" t="s">
        <v>56</v>
      </c>
      <c r="AZ6" s="101" t="s">
        <v>57</v>
      </c>
      <c r="BA6" s="101" t="s">
        <v>58</v>
      </c>
      <c r="BB6" s="101" t="s">
        <v>59</v>
      </c>
      <c r="BC6" s="101" t="s">
        <v>60</v>
      </c>
      <c r="BD6" s="101" t="s">
        <v>5</v>
      </c>
      <c r="BE6" s="101" t="s">
        <v>61</v>
      </c>
      <c r="BF6" s="101" t="s">
        <v>62</v>
      </c>
      <c r="BG6" s="101"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99"/>
      <c r="C7" s="99"/>
      <c r="D7" s="101"/>
      <c r="E7" s="101"/>
      <c r="F7" s="101"/>
      <c r="G7" s="101"/>
      <c r="H7" s="108"/>
      <c r="I7" s="101"/>
      <c r="J7" s="101"/>
      <c r="K7" s="101"/>
      <c r="L7" s="101"/>
      <c r="M7" s="101"/>
      <c r="N7" s="101"/>
      <c r="O7" s="105"/>
      <c r="P7" s="105"/>
      <c r="Q7" s="105"/>
      <c r="R7" s="105"/>
      <c r="S7" s="111"/>
      <c r="T7" s="101"/>
      <c r="U7" s="101"/>
      <c r="V7" s="100"/>
      <c r="W7" s="100"/>
      <c r="X7" s="100"/>
      <c r="Y7" s="100"/>
      <c r="Z7" s="100"/>
      <c r="AA7" s="100"/>
      <c r="AB7" s="100"/>
      <c r="AC7" s="100"/>
      <c r="AD7" s="100"/>
      <c r="AE7" s="103"/>
      <c r="AF7" s="103"/>
      <c r="AG7" s="103"/>
      <c r="AH7" s="103"/>
      <c r="AI7" s="103"/>
      <c r="AJ7" s="99"/>
      <c r="AK7" s="99"/>
      <c r="AL7" s="101"/>
      <c r="AM7" s="101"/>
      <c r="AN7" s="102" t="s">
        <v>64</v>
      </c>
      <c r="AO7" s="102"/>
      <c r="AP7" s="101" t="s">
        <v>65</v>
      </c>
      <c r="AQ7" s="99" t="s">
        <v>66</v>
      </c>
      <c r="AR7" s="101" t="s">
        <v>67</v>
      </c>
      <c r="AS7" s="101" t="s">
        <v>68</v>
      </c>
      <c r="AT7" s="101" t="s">
        <v>69</v>
      </c>
      <c r="AU7" s="99" t="s">
        <v>70</v>
      </c>
      <c r="AV7" s="101"/>
      <c r="AW7" s="101"/>
      <c r="AX7" s="101"/>
      <c r="AY7" s="101"/>
      <c r="AZ7" s="101"/>
      <c r="BA7" s="101"/>
      <c r="BB7" s="101"/>
      <c r="BC7" s="101"/>
      <c r="BD7" s="101"/>
      <c r="BE7" s="101"/>
      <c r="BF7" s="101"/>
      <c r="BG7" s="101"/>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99"/>
      <c r="C8" s="99"/>
      <c r="D8" s="101"/>
      <c r="E8" s="101"/>
      <c r="F8" s="101"/>
      <c r="G8" s="101"/>
      <c r="H8" s="109"/>
      <c r="I8" s="101"/>
      <c r="J8" s="101"/>
      <c r="K8" s="101"/>
      <c r="L8" s="101"/>
      <c r="M8" s="101"/>
      <c r="N8" s="101"/>
      <c r="O8" s="105"/>
      <c r="P8" s="105"/>
      <c r="Q8" s="105"/>
      <c r="R8" s="105"/>
      <c r="S8" s="111"/>
      <c r="T8" s="101"/>
      <c r="U8" s="101"/>
      <c r="V8" s="100"/>
      <c r="W8" s="100"/>
      <c r="X8" s="100"/>
      <c r="Y8" s="100"/>
      <c r="Z8" s="100"/>
      <c r="AA8" s="100"/>
      <c r="AB8" s="100"/>
      <c r="AC8" s="100"/>
      <c r="AD8" s="100"/>
      <c r="AE8" s="103"/>
      <c r="AF8" s="103"/>
      <c r="AG8" s="103"/>
      <c r="AH8" s="103"/>
      <c r="AI8" s="103"/>
      <c r="AJ8" s="99"/>
      <c r="AK8" s="99"/>
      <c r="AL8" s="101"/>
      <c r="AM8" s="101"/>
      <c r="AN8" s="71" t="s">
        <v>71</v>
      </c>
      <c r="AO8" s="71" t="s">
        <v>72</v>
      </c>
      <c r="AP8" s="101"/>
      <c r="AQ8" s="99"/>
      <c r="AR8" s="101"/>
      <c r="AS8" s="101"/>
      <c r="AT8" s="101"/>
      <c r="AU8" s="99"/>
      <c r="AV8" s="101"/>
      <c r="AW8" s="101"/>
      <c r="AX8" s="101"/>
      <c r="AY8" s="101"/>
      <c r="AZ8" s="101"/>
      <c r="BA8" s="101"/>
      <c r="BB8" s="101"/>
      <c r="BC8" s="101"/>
      <c r="BD8" s="101"/>
      <c r="BE8" s="101"/>
      <c r="BF8" s="101"/>
      <c r="BG8" s="101"/>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43">
        <v>1</v>
      </c>
      <c r="C9" s="17" t="s">
        <v>570</v>
      </c>
      <c r="D9" s="39"/>
      <c r="E9" s="39">
        <v>1</v>
      </c>
      <c r="F9" s="39"/>
      <c r="G9" s="30"/>
      <c r="H9" s="81" t="s">
        <v>610</v>
      </c>
      <c r="I9" s="39"/>
      <c r="J9" s="22">
        <v>0</v>
      </c>
      <c r="K9" s="39"/>
      <c r="L9" s="39"/>
      <c r="M9" s="23"/>
      <c r="N9" s="23"/>
      <c r="O9" s="6"/>
      <c r="P9" s="6"/>
      <c r="Q9" s="6"/>
      <c r="R9" s="6"/>
      <c r="S9" s="20">
        <v>44076</v>
      </c>
      <c r="T9" s="22">
        <v>1</v>
      </c>
      <c r="U9" s="22"/>
      <c r="V9" s="23"/>
      <c r="W9" s="23"/>
      <c r="X9" s="22">
        <v>1</v>
      </c>
      <c r="Y9" s="22"/>
      <c r="Z9" s="22"/>
      <c r="AA9" s="23"/>
      <c r="AB9" s="23"/>
      <c r="AC9" s="23"/>
      <c r="AD9" s="22"/>
      <c r="AE9" s="23" t="s">
        <v>650</v>
      </c>
      <c r="AF9" s="25" t="s">
        <v>653</v>
      </c>
      <c r="AG9" s="19">
        <v>44079</v>
      </c>
      <c r="AH9" s="19">
        <v>44104</v>
      </c>
      <c r="AI9" s="19">
        <v>44104</v>
      </c>
      <c r="AJ9" s="22"/>
      <c r="AK9" s="22">
        <v>1</v>
      </c>
      <c r="AL9" s="22">
        <v>1</v>
      </c>
      <c r="AM9" s="23"/>
      <c r="AN9" s="22"/>
      <c r="AO9" s="22"/>
      <c r="AP9" s="22">
        <v>1</v>
      </c>
      <c r="AQ9" s="23"/>
      <c r="AR9" s="23"/>
      <c r="AS9" s="23"/>
      <c r="AT9" s="23"/>
      <c r="AU9" s="23"/>
      <c r="AV9" s="22"/>
      <c r="AW9" s="22"/>
      <c r="AX9" s="22"/>
      <c r="AY9" s="22">
        <v>1</v>
      </c>
      <c r="AZ9" s="22">
        <v>1</v>
      </c>
      <c r="BA9" s="23"/>
      <c r="BB9" s="23"/>
      <c r="BC9" s="23"/>
      <c r="BD9" s="23"/>
      <c r="BE9" s="23"/>
      <c r="BF9" s="22"/>
      <c r="BG9" s="23"/>
    </row>
    <row r="10" spans="2:112" ht="23.1" customHeight="1" x14ac:dyDescent="0.25">
      <c r="B10" s="43">
        <v>2</v>
      </c>
      <c r="C10" s="17" t="s">
        <v>571</v>
      </c>
      <c r="D10" s="39"/>
      <c r="E10" s="39">
        <v>1</v>
      </c>
      <c r="F10" s="39"/>
      <c r="G10" s="30"/>
      <c r="H10" s="81" t="s">
        <v>611</v>
      </c>
      <c r="I10" s="39"/>
      <c r="J10" s="22">
        <v>1</v>
      </c>
      <c r="K10" s="39"/>
      <c r="L10" s="39"/>
      <c r="M10" s="23"/>
      <c r="N10" s="23"/>
      <c r="O10" s="6"/>
      <c r="P10" s="6"/>
      <c r="Q10" s="6"/>
      <c r="R10" s="6"/>
      <c r="S10" s="20">
        <v>44076</v>
      </c>
      <c r="T10" s="22">
        <v>1</v>
      </c>
      <c r="U10" s="22"/>
      <c r="V10" s="23"/>
      <c r="W10" s="23"/>
      <c r="X10" s="22">
        <v>1</v>
      </c>
      <c r="Y10" s="22">
        <v>1</v>
      </c>
      <c r="Z10" s="22"/>
      <c r="AA10" s="23"/>
      <c r="AB10" s="23"/>
      <c r="AC10" s="23"/>
      <c r="AD10" s="22"/>
      <c r="AE10" s="23"/>
      <c r="AF10" s="25" t="s">
        <v>188</v>
      </c>
      <c r="AG10" s="19">
        <v>44076</v>
      </c>
      <c r="AH10" s="19">
        <v>44081</v>
      </c>
      <c r="AI10" s="19">
        <v>44082</v>
      </c>
      <c r="AJ10" s="22"/>
      <c r="AK10" s="22">
        <v>1</v>
      </c>
      <c r="AL10" s="22">
        <v>1</v>
      </c>
      <c r="AM10" s="23"/>
      <c r="AN10" s="22"/>
      <c r="AO10" s="22">
        <v>1</v>
      </c>
      <c r="AP10" s="22"/>
      <c r="AQ10" s="23"/>
      <c r="AR10" s="23"/>
      <c r="AS10" s="23"/>
      <c r="AT10" s="23"/>
      <c r="AU10" s="23"/>
      <c r="AV10" s="22"/>
      <c r="AW10" s="22">
        <v>1</v>
      </c>
      <c r="AX10" s="22"/>
      <c r="AY10" s="22"/>
      <c r="AZ10" s="22">
        <v>1</v>
      </c>
      <c r="BA10" s="23"/>
      <c r="BB10" s="23"/>
      <c r="BC10" s="23"/>
      <c r="BD10" s="23"/>
      <c r="BE10" s="23"/>
      <c r="BF10" s="22"/>
      <c r="BG10" s="23"/>
    </row>
    <row r="11" spans="2:112" ht="23.1" customHeight="1" x14ac:dyDescent="0.25">
      <c r="B11" s="43">
        <v>3</v>
      </c>
      <c r="C11" s="17" t="s">
        <v>572</v>
      </c>
      <c r="D11" s="39"/>
      <c r="E11" s="39">
        <v>1</v>
      </c>
      <c r="F11" s="39"/>
      <c r="G11" s="30"/>
      <c r="H11" s="81" t="s">
        <v>612</v>
      </c>
      <c r="I11" s="39"/>
      <c r="J11" s="22">
        <v>5</v>
      </c>
      <c r="K11" s="39"/>
      <c r="L11" s="39"/>
      <c r="M11" s="23"/>
      <c r="N11" s="23"/>
      <c r="O11" s="6"/>
      <c r="P11" s="6"/>
      <c r="Q11" s="6"/>
      <c r="R11" s="6"/>
      <c r="S11" s="20">
        <v>44078</v>
      </c>
      <c r="T11" s="22">
        <v>1</v>
      </c>
      <c r="U11" s="22"/>
      <c r="V11" s="23"/>
      <c r="W11" s="23"/>
      <c r="X11" s="22">
        <v>1</v>
      </c>
      <c r="Y11" s="22">
        <v>1</v>
      </c>
      <c r="Z11" s="22"/>
      <c r="AA11" s="23"/>
      <c r="AB11" s="23"/>
      <c r="AC11" s="23"/>
      <c r="AD11" s="22"/>
      <c r="AE11" s="23"/>
      <c r="AF11" s="25" t="s">
        <v>441</v>
      </c>
      <c r="AG11" s="19">
        <v>44078</v>
      </c>
      <c r="AH11" s="19">
        <v>44084</v>
      </c>
      <c r="AI11" s="19">
        <v>44085</v>
      </c>
      <c r="AJ11" s="22"/>
      <c r="AK11" s="22">
        <v>1</v>
      </c>
      <c r="AL11" s="22">
        <v>1</v>
      </c>
      <c r="AM11" s="23"/>
      <c r="AN11" s="22">
        <v>1</v>
      </c>
      <c r="AO11" s="22"/>
      <c r="AP11" s="22"/>
      <c r="AQ11" s="23"/>
      <c r="AR11" s="23"/>
      <c r="AS11" s="23"/>
      <c r="AT11" s="23"/>
      <c r="AU11" s="23"/>
      <c r="AV11" s="22"/>
      <c r="AW11" s="22">
        <v>1</v>
      </c>
      <c r="AX11" s="22"/>
      <c r="AY11" s="22"/>
      <c r="AZ11" s="22">
        <v>1</v>
      </c>
      <c r="BA11" s="23"/>
      <c r="BB11" s="23"/>
      <c r="BC11" s="23"/>
      <c r="BD11" s="23"/>
      <c r="BE11" s="23"/>
      <c r="BF11" s="22"/>
      <c r="BG11" s="23"/>
    </row>
    <row r="12" spans="2:112" ht="23.1" customHeight="1" x14ac:dyDescent="0.25">
      <c r="B12" s="43">
        <v>4</v>
      </c>
      <c r="C12" s="17" t="s">
        <v>573</v>
      </c>
      <c r="D12" s="39"/>
      <c r="E12" s="39">
        <v>1</v>
      </c>
      <c r="F12" s="39"/>
      <c r="G12" s="30"/>
      <c r="H12" s="81" t="s">
        <v>613</v>
      </c>
      <c r="I12" s="39"/>
      <c r="J12" s="22">
        <v>10</v>
      </c>
      <c r="K12" s="39"/>
      <c r="L12" s="39"/>
      <c r="M12" s="23"/>
      <c r="N12" s="23"/>
      <c r="O12" s="6"/>
      <c r="P12" s="6"/>
      <c r="Q12" s="6"/>
      <c r="R12" s="6"/>
      <c r="S12" s="20">
        <v>44078</v>
      </c>
      <c r="T12" s="22">
        <v>1</v>
      </c>
      <c r="U12" s="22"/>
      <c r="V12" s="23"/>
      <c r="W12" s="23"/>
      <c r="X12" s="22">
        <v>1</v>
      </c>
      <c r="Y12" s="22">
        <v>1</v>
      </c>
      <c r="Z12" s="22"/>
      <c r="AA12" s="23"/>
      <c r="AB12" s="23"/>
      <c r="AC12" s="23"/>
      <c r="AD12" s="22"/>
      <c r="AE12" s="23"/>
      <c r="AF12" s="25" t="s">
        <v>188</v>
      </c>
      <c r="AG12" s="19">
        <v>44076</v>
      </c>
      <c r="AH12" s="19">
        <v>44078</v>
      </c>
      <c r="AI12" s="19">
        <v>44082</v>
      </c>
      <c r="AJ12" s="22"/>
      <c r="AK12" s="22">
        <v>1</v>
      </c>
      <c r="AL12" s="22">
        <v>1</v>
      </c>
      <c r="AM12" s="23"/>
      <c r="AN12" s="22"/>
      <c r="AO12" s="22">
        <v>1</v>
      </c>
      <c r="AP12" s="22"/>
      <c r="AQ12" s="23"/>
      <c r="AR12" s="23"/>
      <c r="AS12" s="23"/>
      <c r="AT12" s="23"/>
      <c r="AU12" s="23"/>
      <c r="AV12" s="22"/>
      <c r="AW12" s="22"/>
      <c r="AX12" s="22">
        <v>1</v>
      </c>
      <c r="AY12" s="22"/>
      <c r="AZ12" s="22">
        <v>1</v>
      </c>
      <c r="BA12" s="23"/>
      <c r="BB12" s="23"/>
      <c r="BC12" s="23"/>
      <c r="BD12" s="23"/>
      <c r="BE12" s="23"/>
      <c r="BF12" s="22"/>
      <c r="BG12" s="23"/>
    </row>
    <row r="13" spans="2:112" ht="23.1" customHeight="1" x14ac:dyDescent="0.25">
      <c r="B13" s="43">
        <v>5</v>
      </c>
      <c r="C13" s="17" t="s">
        <v>574</v>
      </c>
      <c r="D13" s="39"/>
      <c r="E13" s="39">
        <v>1</v>
      </c>
      <c r="F13" s="39"/>
      <c r="G13" s="30"/>
      <c r="H13" s="81" t="s">
        <v>614</v>
      </c>
      <c r="I13" s="39"/>
      <c r="J13" s="22">
        <v>1</v>
      </c>
      <c r="K13" s="39"/>
      <c r="L13" s="39"/>
      <c r="M13" s="23"/>
      <c r="N13" s="23"/>
      <c r="O13" s="6"/>
      <c r="P13" s="6"/>
      <c r="Q13" s="6"/>
      <c r="R13" s="6"/>
      <c r="S13" s="20">
        <v>44078</v>
      </c>
      <c r="T13" s="22">
        <v>1</v>
      </c>
      <c r="U13" s="22"/>
      <c r="V13" s="23"/>
      <c r="W13" s="23"/>
      <c r="X13" s="22">
        <v>1</v>
      </c>
      <c r="Y13" s="22">
        <v>1</v>
      </c>
      <c r="Z13" s="22"/>
      <c r="AA13" s="23"/>
      <c r="AB13" s="23"/>
      <c r="AC13" s="23"/>
      <c r="AD13" s="22"/>
      <c r="AE13" s="23"/>
      <c r="AF13" s="25" t="s">
        <v>188</v>
      </c>
      <c r="AG13" s="19">
        <v>44090</v>
      </c>
      <c r="AH13" s="19">
        <v>44090</v>
      </c>
      <c r="AI13" s="19">
        <v>44090</v>
      </c>
      <c r="AJ13" s="22">
        <v>1</v>
      </c>
      <c r="AK13" s="22"/>
      <c r="AL13" s="22">
        <v>1</v>
      </c>
      <c r="AM13" s="23"/>
      <c r="AN13" s="22"/>
      <c r="AO13" s="22">
        <v>1</v>
      </c>
      <c r="AP13" s="22"/>
      <c r="AQ13" s="23"/>
      <c r="AR13" s="23"/>
      <c r="AS13" s="23"/>
      <c r="AT13" s="23"/>
      <c r="AU13" s="23"/>
      <c r="AV13" s="22"/>
      <c r="AW13" s="22"/>
      <c r="AX13" s="22">
        <v>1</v>
      </c>
      <c r="AY13" s="22"/>
      <c r="AZ13" s="22">
        <v>1</v>
      </c>
      <c r="BA13" s="23"/>
      <c r="BB13" s="23"/>
      <c r="BC13" s="23"/>
      <c r="BD13" s="23"/>
      <c r="BE13" s="23"/>
      <c r="BF13" s="22"/>
      <c r="BG13" s="23"/>
    </row>
    <row r="14" spans="2:112" ht="23.1" customHeight="1" x14ac:dyDescent="0.25">
      <c r="B14" s="43">
        <v>6</v>
      </c>
      <c r="C14" s="17" t="s">
        <v>575</v>
      </c>
      <c r="D14" s="39"/>
      <c r="E14" s="39">
        <v>1</v>
      </c>
      <c r="F14" s="39"/>
      <c r="G14" s="30"/>
      <c r="H14" s="81" t="s">
        <v>615</v>
      </c>
      <c r="I14" s="39"/>
      <c r="J14" s="22">
        <v>1</v>
      </c>
      <c r="K14" s="39"/>
      <c r="L14" s="39"/>
      <c r="M14" s="23"/>
      <c r="N14" s="23"/>
      <c r="O14" s="6"/>
      <c r="P14" s="6"/>
      <c r="Q14" s="6"/>
      <c r="R14" s="6"/>
      <c r="S14" s="20">
        <v>44078</v>
      </c>
      <c r="T14" s="22">
        <v>1</v>
      </c>
      <c r="U14" s="22"/>
      <c r="V14" s="23"/>
      <c r="W14" s="23"/>
      <c r="X14" s="22">
        <v>1</v>
      </c>
      <c r="Y14" s="22">
        <v>1</v>
      </c>
      <c r="Z14" s="22"/>
      <c r="AA14" s="23"/>
      <c r="AB14" s="23"/>
      <c r="AC14" s="23"/>
      <c r="AD14" s="22"/>
      <c r="AE14" s="23"/>
      <c r="AF14" s="25" t="s">
        <v>188</v>
      </c>
      <c r="AG14" s="19">
        <v>44078</v>
      </c>
      <c r="AH14" s="19">
        <v>44090</v>
      </c>
      <c r="AI14" s="19">
        <v>44090</v>
      </c>
      <c r="AJ14" s="22"/>
      <c r="AK14" s="22">
        <v>1</v>
      </c>
      <c r="AL14" s="22">
        <v>1</v>
      </c>
      <c r="AM14" s="23"/>
      <c r="AN14" s="22"/>
      <c r="AO14" s="22">
        <v>1</v>
      </c>
      <c r="AP14" s="22"/>
      <c r="AQ14" s="23"/>
      <c r="AR14" s="23"/>
      <c r="AS14" s="23"/>
      <c r="AT14" s="23"/>
      <c r="AU14" s="23"/>
      <c r="AV14" s="22"/>
      <c r="AW14" s="22">
        <v>1</v>
      </c>
      <c r="AX14" s="22"/>
      <c r="AY14" s="22"/>
      <c r="AZ14" s="22">
        <v>1</v>
      </c>
      <c r="BA14" s="23"/>
      <c r="BB14" s="23"/>
      <c r="BC14" s="23"/>
      <c r="BD14" s="23"/>
      <c r="BE14" s="23"/>
      <c r="BF14" s="22"/>
      <c r="BG14" s="23"/>
    </row>
    <row r="15" spans="2:112" ht="23.1" customHeight="1" x14ac:dyDescent="0.25">
      <c r="B15" s="43">
        <v>7</v>
      </c>
      <c r="C15" s="17" t="s">
        <v>576</v>
      </c>
      <c r="D15" s="39"/>
      <c r="E15" s="39">
        <v>1</v>
      </c>
      <c r="F15" s="39"/>
      <c r="G15" s="30"/>
      <c r="H15" s="81" t="s">
        <v>616</v>
      </c>
      <c r="I15" s="39"/>
      <c r="J15" s="22">
        <v>9</v>
      </c>
      <c r="K15" s="39"/>
      <c r="L15" s="39"/>
      <c r="M15" s="23"/>
      <c r="N15" s="23"/>
      <c r="O15" s="6"/>
      <c r="P15" s="6"/>
      <c r="Q15" s="6"/>
      <c r="R15" s="6"/>
      <c r="S15" s="20">
        <v>44078</v>
      </c>
      <c r="T15" s="22">
        <v>1</v>
      </c>
      <c r="U15" s="22"/>
      <c r="V15" s="23"/>
      <c r="W15" s="23"/>
      <c r="X15" s="22">
        <v>1</v>
      </c>
      <c r="Y15" s="22">
        <v>1</v>
      </c>
      <c r="Z15" s="22"/>
      <c r="AA15" s="23"/>
      <c r="AB15" s="23"/>
      <c r="AC15" s="23"/>
      <c r="AD15" s="22"/>
      <c r="AE15" s="23"/>
      <c r="AF15" s="25" t="s">
        <v>188</v>
      </c>
      <c r="AG15" s="19">
        <v>44078</v>
      </c>
      <c r="AH15" s="19">
        <v>44078</v>
      </c>
      <c r="AI15" s="19">
        <v>44078</v>
      </c>
      <c r="AJ15" s="22"/>
      <c r="AK15" s="22">
        <v>1</v>
      </c>
      <c r="AL15" s="22">
        <v>1</v>
      </c>
      <c r="AM15" s="23"/>
      <c r="AN15" s="22">
        <v>1</v>
      </c>
      <c r="AO15" s="22"/>
      <c r="AP15" s="22"/>
      <c r="AQ15" s="23"/>
      <c r="AR15" s="23"/>
      <c r="AS15" s="23"/>
      <c r="AT15" s="23"/>
      <c r="AU15" s="23"/>
      <c r="AV15" s="22"/>
      <c r="AW15" s="22">
        <v>1</v>
      </c>
      <c r="AX15" s="22"/>
      <c r="AY15" s="22"/>
      <c r="AZ15" s="22">
        <v>1</v>
      </c>
      <c r="BA15" s="23"/>
      <c r="BB15" s="23"/>
      <c r="BC15" s="23"/>
      <c r="BD15" s="23"/>
      <c r="BE15" s="23"/>
      <c r="BF15" s="22"/>
      <c r="BG15" s="23"/>
    </row>
    <row r="16" spans="2:112" ht="23.1" customHeight="1" x14ac:dyDescent="0.25">
      <c r="B16" s="43">
        <v>8</v>
      </c>
      <c r="C16" s="17" t="s">
        <v>577</v>
      </c>
      <c r="D16" s="39"/>
      <c r="E16" s="39">
        <v>1</v>
      </c>
      <c r="F16" s="39"/>
      <c r="G16" s="30"/>
      <c r="H16" s="81" t="s">
        <v>617</v>
      </c>
      <c r="I16" s="39"/>
      <c r="J16" s="22">
        <v>6</v>
      </c>
      <c r="K16" s="39"/>
      <c r="L16" s="39"/>
      <c r="M16" s="23"/>
      <c r="N16" s="23"/>
      <c r="O16" s="6"/>
      <c r="P16" s="6"/>
      <c r="Q16" s="6"/>
      <c r="R16" s="6"/>
      <c r="S16" s="20">
        <v>44082</v>
      </c>
      <c r="T16" s="22">
        <v>1</v>
      </c>
      <c r="U16" s="22"/>
      <c r="V16" s="23"/>
      <c r="W16" s="23"/>
      <c r="X16" s="22">
        <v>1</v>
      </c>
      <c r="Y16" s="22">
        <v>1</v>
      </c>
      <c r="Z16" s="22"/>
      <c r="AA16" s="23"/>
      <c r="AB16" s="23"/>
      <c r="AC16" s="23"/>
      <c r="AD16" s="22"/>
      <c r="AE16" s="23"/>
      <c r="AF16" s="25" t="s">
        <v>390</v>
      </c>
      <c r="AG16" s="19">
        <v>44083</v>
      </c>
      <c r="AH16" s="19">
        <v>44096</v>
      </c>
      <c r="AI16" s="19">
        <v>44096</v>
      </c>
      <c r="AJ16" s="22"/>
      <c r="AK16" s="22">
        <v>1</v>
      </c>
      <c r="AL16" s="22"/>
      <c r="AM16" s="22">
        <v>1</v>
      </c>
      <c r="AN16" s="22"/>
      <c r="AO16" s="22"/>
      <c r="AP16" s="22"/>
      <c r="AQ16" s="22"/>
      <c r="AR16" s="22">
        <v>1</v>
      </c>
      <c r="AS16" s="23"/>
      <c r="AT16" s="23"/>
      <c r="AU16" s="23"/>
      <c r="AV16" s="22"/>
      <c r="AW16" s="22"/>
      <c r="AX16" s="22"/>
      <c r="AY16" s="22">
        <v>1</v>
      </c>
      <c r="AZ16" s="22"/>
      <c r="BA16" s="23"/>
      <c r="BB16" s="23"/>
      <c r="BC16" s="23"/>
      <c r="BD16" s="23"/>
      <c r="BE16" s="23"/>
      <c r="BF16" s="22">
        <v>1</v>
      </c>
      <c r="BG16" s="23"/>
    </row>
    <row r="17" spans="2:59" ht="23.1" customHeight="1" x14ac:dyDescent="0.25">
      <c r="B17" s="43">
        <v>9</v>
      </c>
      <c r="C17" s="17" t="s">
        <v>578</v>
      </c>
      <c r="D17" s="39"/>
      <c r="E17" s="39">
        <v>1</v>
      </c>
      <c r="F17" s="39"/>
      <c r="G17" s="30"/>
      <c r="H17" s="81" t="s">
        <v>618</v>
      </c>
      <c r="I17" s="39"/>
      <c r="J17" s="22">
        <v>4</v>
      </c>
      <c r="K17" s="39"/>
      <c r="L17" s="39"/>
      <c r="M17" s="23"/>
      <c r="N17" s="23"/>
      <c r="O17" s="6"/>
      <c r="P17" s="6"/>
      <c r="Q17" s="6"/>
      <c r="R17" s="6"/>
      <c r="S17" s="20">
        <v>44082</v>
      </c>
      <c r="T17" s="22">
        <v>1</v>
      </c>
      <c r="U17" s="22"/>
      <c r="V17" s="23"/>
      <c r="W17" s="23"/>
      <c r="X17" s="22">
        <v>1</v>
      </c>
      <c r="Y17" s="22">
        <v>1</v>
      </c>
      <c r="Z17" s="22"/>
      <c r="AA17" s="23"/>
      <c r="AB17" s="23"/>
      <c r="AC17" s="23"/>
      <c r="AD17" s="22"/>
      <c r="AE17" s="23"/>
      <c r="AF17" s="25" t="s">
        <v>654</v>
      </c>
      <c r="AG17" s="19">
        <v>44083</v>
      </c>
      <c r="AH17" s="19">
        <v>44088</v>
      </c>
      <c r="AI17" s="19">
        <v>44090</v>
      </c>
      <c r="AJ17" s="22">
        <v>1</v>
      </c>
      <c r="AK17" s="22"/>
      <c r="AL17" s="22">
        <v>1</v>
      </c>
      <c r="AM17" s="23"/>
      <c r="AN17" s="22">
        <v>1</v>
      </c>
      <c r="AO17" s="22"/>
      <c r="AP17" s="22"/>
      <c r="AQ17" s="23"/>
      <c r="AR17" s="23"/>
      <c r="AS17" s="23"/>
      <c r="AT17" s="23"/>
      <c r="AU17" s="23"/>
      <c r="AV17" s="22"/>
      <c r="AW17" s="22"/>
      <c r="AX17" s="22">
        <v>1</v>
      </c>
      <c r="AY17" s="22"/>
      <c r="AZ17" s="22">
        <v>1</v>
      </c>
      <c r="BA17" s="23"/>
      <c r="BB17" s="23"/>
      <c r="BC17" s="23"/>
      <c r="BD17" s="23"/>
      <c r="BE17" s="23"/>
      <c r="BF17" s="22"/>
      <c r="BG17" s="23"/>
    </row>
    <row r="18" spans="2:59" ht="23.1" customHeight="1" x14ac:dyDescent="0.25">
      <c r="B18" s="43">
        <v>10</v>
      </c>
      <c r="C18" s="17" t="s">
        <v>579</v>
      </c>
      <c r="D18" s="39"/>
      <c r="E18" s="39">
        <v>1</v>
      </c>
      <c r="F18" s="39"/>
      <c r="G18" s="30"/>
      <c r="H18" s="81" t="s">
        <v>619</v>
      </c>
      <c r="I18" s="39"/>
      <c r="J18" s="22">
        <v>1</v>
      </c>
      <c r="K18" s="39"/>
      <c r="L18" s="39"/>
      <c r="M18" s="23"/>
      <c r="N18" s="23"/>
      <c r="O18" s="6"/>
      <c r="P18" s="6"/>
      <c r="Q18" s="6"/>
      <c r="R18" s="6"/>
      <c r="S18" s="20">
        <v>44083</v>
      </c>
      <c r="T18" s="22">
        <v>1</v>
      </c>
      <c r="U18" s="22"/>
      <c r="V18" s="23"/>
      <c r="W18" s="23"/>
      <c r="X18" s="22">
        <v>1</v>
      </c>
      <c r="Y18" s="22">
        <v>1</v>
      </c>
      <c r="Z18" s="22"/>
      <c r="AA18" s="23"/>
      <c r="AB18" s="23"/>
      <c r="AC18" s="23"/>
      <c r="AD18" s="22"/>
      <c r="AE18" s="23"/>
      <c r="AF18" s="25" t="s">
        <v>655</v>
      </c>
      <c r="AG18" s="19">
        <v>44085</v>
      </c>
      <c r="AH18" s="19">
        <v>44088</v>
      </c>
      <c r="AI18" s="19">
        <v>44088</v>
      </c>
      <c r="AJ18" s="22">
        <v>1</v>
      </c>
      <c r="AK18" s="22"/>
      <c r="AL18" s="22">
        <v>1</v>
      </c>
      <c r="AM18" s="23"/>
      <c r="AN18" s="22"/>
      <c r="AO18" s="22">
        <v>1</v>
      </c>
      <c r="AP18" s="22"/>
      <c r="AQ18" s="23"/>
      <c r="AR18" s="23"/>
      <c r="AS18" s="23"/>
      <c r="AT18" s="23"/>
      <c r="AU18" s="23"/>
      <c r="AV18" s="22"/>
      <c r="AW18" s="22"/>
      <c r="AX18" s="22">
        <v>1</v>
      </c>
      <c r="AY18" s="22"/>
      <c r="AZ18" s="22">
        <v>1</v>
      </c>
      <c r="BA18" s="23"/>
      <c r="BB18" s="23"/>
      <c r="BC18" s="23"/>
      <c r="BD18" s="23"/>
      <c r="BE18" s="23"/>
      <c r="BF18" s="22"/>
      <c r="BG18" s="23"/>
    </row>
    <row r="19" spans="2:59" ht="23.1" customHeight="1" x14ac:dyDescent="0.25">
      <c r="B19" s="43">
        <v>11</v>
      </c>
      <c r="C19" s="17" t="s">
        <v>580</v>
      </c>
      <c r="D19" s="39"/>
      <c r="E19" s="39">
        <v>1</v>
      </c>
      <c r="F19" s="39"/>
      <c r="G19" s="30"/>
      <c r="H19" s="81" t="s">
        <v>620</v>
      </c>
      <c r="I19" s="39"/>
      <c r="J19" s="22">
        <v>0</v>
      </c>
      <c r="K19" s="39"/>
      <c r="L19" s="39"/>
      <c r="M19" s="23"/>
      <c r="N19" s="23"/>
      <c r="O19" s="6"/>
      <c r="P19" s="6"/>
      <c r="Q19" s="6"/>
      <c r="R19" s="6"/>
      <c r="S19" s="20">
        <v>44083</v>
      </c>
      <c r="T19" s="22">
        <v>1</v>
      </c>
      <c r="U19" s="22"/>
      <c r="V19" s="23"/>
      <c r="W19" s="23"/>
      <c r="X19" s="22">
        <v>1</v>
      </c>
      <c r="Y19" s="22"/>
      <c r="Z19" s="22"/>
      <c r="AA19" s="23"/>
      <c r="AB19" s="23"/>
      <c r="AC19" s="23"/>
      <c r="AD19" s="22"/>
      <c r="AE19" s="23" t="s">
        <v>378</v>
      </c>
      <c r="AF19" s="25" t="s">
        <v>188</v>
      </c>
      <c r="AG19" s="19">
        <v>44083</v>
      </c>
      <c r="AH19" s="19">
        <v>44088</v>
      </c>
      <c r="AI19" s="19">
        <v>44090</v>
      </c>
      <c r="AJ19" s="22">
        <v>1</v>
      </c>
      <c r="AK19" s="22"/>
      <c r="AL19" s="22">
        <v>1</v>
      </c>
      <c r="AM19" s="23"/>
      <c r="AN19" s="22"/>
      <c r="AO19" s="22">
        <v>1</v>
      </c>
      <c r="AP19" s="22"/>
      <c r="AQ19" s="23"/>
      <c r="AR19" s="23"/>
      <c r="AS19" s="23"/>
      <c r="AT19" s="23"/>
      <c r="AU19" s="23"/>
      <c r="AV19" s="22"/>
      <c r="AW19" s="22">
        <v>1</v>
      </c>
      <c r="AX19" s="22"/>
      <c r="AY19" s="22"/>
      <c r="AZ19" s="22">
        <v>1</v>
      </c>
      <c r="BA19" s="23"/>
      <c r="BB19" s="23"/>
      <c r="BC19" s="23"/>
      <c r="BD19" s="23"/>
      <c r="BE19" s="23"/>
      <c r="BF19" s="22"/>
      <c r="BG19" s="23"/>
    </row>
    <row r="20" spans="2:59" ht="23.1" customHeight="1" x14ac:dyDescent="0.25">
      <c r="B20" s="43">
        <v>12</v>
      </c>
      <c r="C20" s="17" t="s">
        <v>581</v>
      </c>
      <c r="D20" s="39"/>
      <c r="E20" s="39">
        <v>1</v>
      </c>
      <c r="F20" s="39"/>
      <c r="G20" s="30"/>
      <c r="H20" s="81" t="s">
        <v>621</v>
      </c>
      <c r="I20" s="39"/>
      <c r="J20" s="22">
        <v>4</v>
      </c>
      <c r="K20" s="39"/>
      <c r="L20" s="39"/>
      <c r="M20" s="23"/>
      <c r="N20" s="23"/>
      <c r="O20" s="6"/>
      <c r="P20" s="6"/>
      <c r="Q20" s="6"/>
      <c r="R20" s="6"/>
      <c r="S20" s="20">
        <v>44084</v>
      </c>
      <c r="T20" s="22">
        <v>1</v>
      </c>
      <c r="U20" s="22"/>
      <c r="V20" s="23"/>
      <c r="W20" s="23"/>
      <c r="X20" s="22">
        <v>1</v>
      </c>
      <c r="Y20" s="22">
        <v>1</v>
      </c>
      <c r="Z20" s="22"/>
      <c r="AA20" s="23"/>
      <c r="AB20" s="23"/>
      <c r="AC20" s="23"/>
      <c r="AD20" s="22"/>
      <c r="AE20" s="23"/>
      <c r="AF20" s="25" t="s">
        <v>568</v>
      </c>
      <c r="AG20" s="19">
        <v>44085</v>
      </c>
      <c r="AH20" s="19">
        <v>44097</v>
      </c>
      <c r="AI20" s="19">
        <v>44097</v>
      </c>
      <c r="AJ20" s="22"/>
      <c r="AK20" s="22">
        <v>1</v>
      </c>
      <c r="AL20" s="22">
        <v>1</v>
      </c>
      <c r="AM20" s="23"/>
      <c r="AN20" s="22"/>
      <c r="AO20" s="22"/>
      <c r="AP20" s="22">
        <v>1</v>
      </c>
      <c r="AQ20" s="23"/>
      <c r="AR20" s="23"/>
      <c r="AS20" s="23"/>
      <c r="AT20" s="23"/>
      <c r="AU20" s="23"/>
      <c r="AV20" s="22"/>
      <c r="AW20" s="22"/>
      <c r="AX20" s="22">
        <v>1</v>
      </c>
      <c r="AY20" s="22"/>
      <c r="AZ20" s="22">
        <v>1</v>
      </c>
      <c r="BA20" s="23"/>
      <c r="BB20" s="23"/>
      <c r="BC20" s="23"/>
      <c r="BD20" s="23"/>
      <c r="BE20" s="23"/>
      <c r="BF20" s="22"/>
      <c r="BG20" s="23"/>
    </row>
    <row r="21" spans="2:59" ht="23.1" customHeight="1" x14ac:dyDescent="0.25">
      <c r="B21" s="43">
        <v>13</v>
      </c>
      <c r="C21" s="17" t="s">
        <v>582</v>
      </c>
      <c r="D21" s="39"/>
      <c r="E21" s="39">
        <v>1</v>
      </c>
      <c r="F21" s="39"/>
      <c r="G21" s="30"/>
      <c r="H21" s="81" t="s">
        <v>622</v>
      </c>
      <c r="I21" s="39"/>
      <c r="J21" s="22">
        <v>1</v>
      </c>
      <c r="K21" s="39"/>
      <c r="L21" s="39"/>
      <c r="M21" s="23"/>
      <c r="N21" s="23"/>
      <c r="O21" s="6"/>
      <c r="P21" s="6"/>
      <c r="Q21" s="6"/>
      <c r="R21" s="6"/>
      <c r="S21" s="20">
        <v>44083</v>
      </c>
      <c r="T21" s="22">
        <v>1</v>
      </c>
      <c r="U21" s="22"/>
      <c r="V21" s="23"/>
      <c r="W21" s="23"/>
      <c r="X21" s="22">
        <v>1</v>
      </c>
      <c r="Y21" s="22">
        <v>1</v>
      </c>
      <c r="Z21" s="22"/>
      <c r="AA21" s="23"/>
      <c r="AB21" s="23"/>
      <c r="AC21" s="23"/>
      <c r="AD21" s="22"/>
      <c r="AE21" s="23"/>
      <c r="AF21" s="25" t="s">
        <v>188</v>
      </c>
      <c r="AG21" s="19">
        <v>44085</v>
      </c>
      <c r="AH21" s="19">
        <v>44096</v>
      </c>
      <c r="AI21" s="19">
        <v>44096</v>
      </c>
      <c r="AJ21" s="22">
        <v>1</v>
      </c>
      <c r="AK21" s="22"/>
      <c r="AL21" s="22">
        <v>1</v>
      </c>
      <c r="AM21" s="23"/>
      <c r="AN21" s="22"/>
      <c r="AO21" s="22"/>
      <c r="AP21" s="22">
        <v>1</v>
      </c>
      <c r="AQ21" s="23"/>
      <c r="AR21" s="23"/>
      <c r="AS21" s="23"/>
      <c r="AT21" s="23"/>
      <c r="AU21" s="23"/>
      <c r="AV21" s="22"/>
      <c r="AW21" s="22"/>
      <c r="AX21" s="22"/>
      <c r="AY21" s="22">
        <v>1</v>
      </c>
      <c r="AZ21" s="22">
        <v>1</v>
      </c>
      <c r="BA21" s="23"/>
      <c r="BB21" s="23"/>
      <c r="BC21" s="23"/>
      <c r="BD21" s="23"/>
      <c r="BE21" s="23"/>
      <c r="BF21" s="22"/>
      <c r="BG21" s="23"/>
    </row>
    <row r="22" spans="2:59" ht="23.1" customHeight="1" x14ac:dyDescent="0.25">
      <c r="B22" s="43">
        <v>14</v>
      </c>
      <c r="C22" s="17" t="s">
        <v>583</v>
      </c>
      <c r="D22" s="39"/>
      <c r="E22" s="39">
        <v>1</v>
      </c>
      <c r="F22" s="39"/>
      <c r="G22" s="30"/>
      <c r="H22" s="81" t="s">
        <v>623</v>
      </c>
      <c r="I22" s="39"/>
      <c r="J22" s="22">
        <v>1</v>
      </c>
      <c r="K22" s="39"/>
      <c r="L22" s="39"/>
      <c r="M22" s="23"/>
      <c r="N22" s="23"/>
      <c r="O22" s="6"/>
      <c r="P22" s="6"/>
      <c r="Q22" s="6"/>
      <c r="R22" s="6"/>
      <c r="S22" s="20">
        <v>44085</v>
      </c>
      <c r="T22" s="22">
        <v>1</v>
      </c>
      <c r="U22" s="22"/>
      <c r="V22" s="23"/>
      <c r="W22" s="23"/>
      <c r="X22" s="22">
        <v>1</v>
      </c>
      <c r="Y22" s="22">
        <v>1</v>
      </c>
      <c r="Z22" s="22"/>
      <c r="AA22" s="23"/>
      <c r="AB22" s="23"/>
      <c r="AC22" s="23"/>
      <c r="AD22" s="22"/>
      <c r="AE22" s="23"/>
      <c r="AF22" s="25" t="s">
        <v>188</v>
      </c>
      <c r="AG22" s="19">
        <v>44085</v>
      </c>
      <c r="AH22" s="19">
        <v>44085</v>
      </c>
      <c r="AI22" s="19">
        <v>44085</v>
      </c>
      <c r="AJ22" s="22">
        <v>1</v>
      </c>
      <c r="AK22" s="22"/>
      <c r="AL22" s="22">
        <v>1</v>
      </c>
      <c r="AM22" s="23"/>
      <c r="AN22" s="22"/>
      <c r="AO22" s="22"/>
      <c r="AP22" s="22">
        <v>1</v>
      </c>
      <c r="AQ22" s="23"/>
      <c r="AR22" s="23"/>
      <c r="AS22" s="23"/>
      <c r="AT22" s="23"/>
      <c r="AU22" s="23"/>
      <c r="AV22" s="22"/>
      <c r="AW22" s="22"/>
      <c r="AX22" s="22">
        <v>1</v>
      </c>
      <c r="AY22" s="22"/>
      <c r="AZ22" s="22">
        <v>1</v>
      </c>
      <c r="BA22" s="23"/>
      <c r="BB22" s="23"/>
      <c r="BC22" s="23"/>
      <c r="BD22" s="23"/>
      <c r="BE22" s="23"/>
      <c r="BF22" s="22"/>
      <c r="BG22" s="23"/>
    </row>
    <row r="23" spans="2:59" ht="23.1" customHeight="1" x14ac:dyDescent="0.25">
      <c r="B23" s="43">
        <v>15</v>
      </c>
      <c r="C23" s="17" t="s">
        <v>584</v>
      </c>
      <c r="D23" s="39"/>
      <c r="E23" s="39">
        <v>1</v>
      </c>
      <c r="F23" s="39"/>
      <c r="G23" s="30"/>
      <c r="H23" s="81" t="s">
        <v>624</v>
      </c>
      <c r="I23" s="39"/>
      <c r="J23" s="22">
        <v>2</v>
      </c>
      <c r="K23" s="39"/>
      <c r="L23" s="39"/>
      <c r="M23" s="23"/>
      <c r="N23" s="23"/>
      <c r="O23" s="6"/>
      <c r="P23" s="6"/>
      <c r="Q23" s="6"/>
      <c r="R23" s="6"/>
      <c r="S23" s="20">
        <v>44088</v>
      </c>
      <c r="T23" s="22">
        <v>1</v>
      </c>
      <c r="U23" s="22"/>
      <c r="V23" s="23"/>
      <c r="W23" s="23"/>
      <c r="X23" s="22">
        <v>1</v>
      </c>
      <c r="Y23" s="22">
        <v>1</v>
      </c>
      <c r="Z23" s="22"/>
      <c r="AA23" s="23"/>
      <c r="AB23" s="23"/>
      <c r="AC23" s="23"/>
      <c r="AD23" s="22"/>
      <c r="AE23" s="23"/>
      <c r="AF23" s="25" t="s">
        <v>656</v>
      </c>
      <c r="AG23" s="19">
        <v>44088</v>
      </c>
      <c r="AH23" s="19">
        <v>44095</v>
      </c>
      <c r="AI23" s="19">
        <v>44095</v>
      </c>
      <c r="AJ23" s="22"/>
      <c r="AK23" s="22">
        <v>1</v>
      </c>
      <c r="AL23" s="22"/>
      <c r="AM23" s="22">
        <v>1</v>
      </c>
      <c r="AN23" s="22"/>
      <c r="AO23" s="22"/>
      <c r="AP23" s="22"/>
      <c r="AQ23" s="22"/>
      <c r="AR23" s="22">
        <v>1</v>
      </c>
      <c r="AS23" s="23"/>
      <c r="AT23" s="23"/>
      <c r="AU23" s="23"/>
      <c r="AV23" s="22"/>
      <c r="AW23" s="22"/>
      <c r="AX23" s="22"/>
      <c r="AY23" s="22">
        <v>1</v>
      </c>
      <c r="AZ23" s="22"/>
      <c r="BA23" s="23"/>
      <c r="BB23" s="23"/>
      <c r="BC23" s="23"/>
      <c r="BD23" s="23"/>
      <c r="BE23" s="23"/>
      <c r="BF23" s="22">
        <v>1</v>
      </c>
      <c r="BG23" s="23"/>
    </row>
    <row r="24" spans="2:59" ht="23.1" customHeight="1" x14ac:dyDescent="0.25">
      <c r="B24" s="43">
        <v>16</v>
      </c>
      <c r="C24" s="17" t="s">
        <v>585</v>
      </c>
      <c r="D24" s="39"/>
      <c r="E24" s="39">
        <v>1</v>
      </c>
      <c r="F24" s="39"/>
      <c r="G24" s="30"/>
      <c r="H24" s="81" t="s">
        <v>625</v>
      </c>
      <c r="I24" s="39"/>
      <c r="J24" s="22">
        <v>1</v>
      </c>
      <c r="K24" s="39"/>
      <c r="L24" s="39"/>
      <c r="M24" s="23"/>
      <c r="N24" s="23"/>
      <c r="O24" s="6"/>
      <c r="P24" s="6"/>
      <c r="Q24" s="6"/>
      <c r="R24" s="6"/>
      <c r="S24" s="20">
        <v>44088</v>
      </c>
      <c r="T24" s="22">
        <v>1</v>
      </c>
      <c r="U24" s="22"/>
      <c r="V24" s="23"/>
      <c r="W24" s="23"/>
      <c r="X24" s="22">
        <v>1</v>
      </c>
      <c r="Y24" s="22">
        <v>1</v>
      </c>
      <c r="Z24" s="22"/>
      <c r="AA24" s="23"/>
      <c r="AB24" s="23"/>
      <c r="AC24" s="23"/>
      <c r="AD24" s="22"/>
      <c r="AE24" s="23"/>
      <c r="AF24" s="25" t="s">
        <v>188</v>
      </c>
      <c r="AG24" s="19">
        <v>44088</v>
      </c>
      <c r="AH24" s="19">
        <v>44092</v>
      </c>
      <c r="AI24" s="19">
        <v>44098</v>
      </c>
      <c r="AJ24" s="22"/>
      <c r="AK24" s="22">
        <v>1</v>
      </c>
      <c r="AL24" s="22">
        <v>1</v>
      </c>
      <c r="AM24" s="23"/>
      <c r="AN24" s="22"/>
      <c r="AO24" s="22">
        <v>1</v>
      </c>
      <c r="AP24" s="22"/>
      <c r="AQ24" s="23"/>
      <c r="AR24" s="23"/>
      <c r="AS24" s="23"/>
      <c r="AT24" s="23"/>
      <c r="AU24" s="23"/>
      <c r="AV24" s="22"/>
      <c r="AW24" s="22"/>
      <c r="AX24" s="22">
        <v>1</v>
      </c>
      <c r="AY24" s="22"/>
      <c r="AZ24" s="22">
        <v>1</v>
      </c>
      <c r="BA24" s="23"/>
      <c r="BB24" s="23"/>
      <c r="BC24" s="23"/>
      <c r="BD24" s="23"/>
      <c r="BE24" s="23"/>
      <c r="BF24" s="22"/>
      <c r="BG24" s="23"/>
    </row>
    <row r="25" spans="2:59" ht="23.1" customHeight="1" x14ac:dyDescent="0.25">
      <c r="B25" s="43">
        <v>17</v>
      </c>
      <c r="C25" s="17" t="s">
        <v>586</v>
      </c>
      <c r="D25" s="86"/>
      <c r="E25" s="86">
        <v>1</v>
      </c>
      <c r="F25" s="86"/>
      <c r="G25" s="30"/>
      <c r="H25" s="81" t="s">
        <v>626</v>
      </c>
      <c r="I25" s="39"/>
      <c r="J25" s="22">
        <v>7</v>
      </c>
      <c r="K25" s="39"/>
      <c r="L25" s="39"/>
      <c r="M25" s="23"/>
      <c r="N25" s="23"/>
      <c r="O25" s="6"/>
      <c r="P25" s="6"/>
      <c r="Q25" s="6"/>
      <c r="R25" s="6"/>
      <c r="S25" s="20">
        <v>44088</v>
      </c>
      <c r="T25" s="22">
        <v>1</v>
      </c>
      <c r="U25" s="22"/>
      <c r="V25" s="23"/>
      <c r="W25" s="23"/>
      <c r="X25" s="22">
        <v>1</v>
      </c>
      <c r="Y25" s="22">
        <v>1</v>
      </c>
      <c r="Z25" s="22"/>
      <c r="AA25" s="23"/>
      <c r="AB25" s="23"/>
      <c r="AC25" s="23"/>
      <c r="AD25" s="22"/>
      <c r="AE25" s="23"/>
      <c r="AF25" s="25" t="s">
        <v>656</v>
      </c>
      <c r="AG25" s="19">
        <v>44090</v>
      </c>
      <c r="AH25" s="19">
        <v>44097</v>
      </c>
      <c r="AI25" s="19">
        <v>44097</v>
      </c>
      <c r="AJ25" s="22"/>
      <c r="AK25" s="22">
        <v>1</v>
      </c>
      <c r="AL25" s="22"/>
      <c r="AM25" s="22">
        <v>1</v>
      </c>
      <c r="AN25" s="22"/>
      <c r="AO25" s="22"/>
      <c r="AP25" s="22"/>
      <c r="AQ25" s="22"/>
      <c r="AR25" s="22">
        <v>1</v>
      </c>
      <c r="AS25" s="22"/>
      <c r="AT25" s="22"/>
      <c r="AU25" s="22"/>
      <c r="AV25" s="22"/>
      <c r="AW25" s="22"/>
      <c r="AX25" s="22"/>
      <c r="AY25" s="22">
        <v>1</v>
      </c>
      <c r="AZ25" s="42"/>
      <c r="BA25" s="42"/>
      <c r="BB25" s="42"/>
      <c r="BC25" s="42"/>
      <c r="BD25" s="42"/>
      <c r="BE25" s="22"/>
      <c r="BF25" s="22">
        <v>1</v>
      </c>
      <c r="BG25" s="42"/>
    </row>
    <row r="26" spans="2:59" ht="23.1" customHeight="1" x14ac:dyDescent="0.25">
      <c r="B26" s="43">
        <v>18</v>
      </c>
      <c r="C26" s="17" t="s">
        <v>587</v>
      </c>
      <c r="D26" s="39"/>
      <c r="E26" s="39">
        <v>1</v>
      </c>
      <c r="F26" s="39"/>
      <c r="G26" s="30"/>
      <c r="H26" s="81" t="s">
        <v>627</v>
      </c>
      <c r="I26" s="39"/>
      <c r="J26" s="22">
        <v>1</v>
      </c>
      <c r="K26" s="39"/>
      <c r="L26" s="39"/>
      <c r="M26" s="23"/>
      <c r="N26" s="23"/>
      <c r="O26" s="6"/>
      <c r="P26" s="6"/>
      <c r="Q26" s="6"/>
      <c r="R26" s="6"/>
      <c r="S26" s="20">
        <v>44092</v>
      </c>
      <c r="T26" s="22">
        <v>1</v>
      </c>
      <c r="U26" s="22"/>
      <c r="V26" s="23"/>
      <c r="W26" s="23"/>
      <c r="X26" s="22">
        <v>1</v>
      </c>
      <c r="Y26" s="22">
        <v>1</v>
      </c>
      <c r="Z26" s="22"/>
      <c r="AA26" s="23"/>
      <c r="AB26" s="23"/>
      <c r="AC26" s="23"/>
      <c r="AD26" s="22"/>
      <c r="AE26" s="23"/>
      <c r="AF26" s="25" t="s">
        <v>657</v>
      </c>
      <c r="AG26" s="19">
        <v>44096</v>
      </c>
      <c r="AH26" s="19">
        <v>44098</v>
      </c>
      <c r="AI26" s="19">
        <v>44098</v>
      </c>
      <c r="AJ26" s="22"/>
      <c r="AK26" s="22">
        <v>1</v>
      </c>
      <c r="AL26" s="22">
        <v>1</v>
      </c>
      <c r="AM26" s="23"/>
      <c r="AN26" s="22"/>
      <c r="AO26" s="22"/>
      <c r="AP26" s="22">
        <v>1</v>
      </c>
      <c r="AQ26" s="23"/>
      <c r="AR26" s="23"/>
      <c r="AS26" s="23"/>
      <c r="AT26" s="23"/>
      <c r="AU26" s="23"/>
      <c r="AV26" s="22"/>
      <c r="AW26" s="22"/>
      <c r="AX26" s="22">
        <v>1</v>
      </c>
      <c r="AY26" s="22"/>
      <c r="AZ26" s="22">
        <v>1</v>
      </c>
      <c r="BA26" s="23"/>
      <c r="BB26" s="23"/>
      <c r="BC26" s="23"/>
      <c r="BD26" s="23"/>
      <c r="BE26" s="23"/>
      <c r="BF26" s="22"/>
      <c r="BG26" s="23"/>
    </row>
    <row r="27" spans="2:59" ht="23.1" customHeight="1" x14ac:dyDescent="0.25">
      <c r="B27" s="43">
        <v>19</v>
      </c>
      <c r="C27" s="17" t="s">
        <v>588</v>
      </c>
      <c r="D27" s="39"/>
      <c r="E27" s="39">
        <v>1</v>
      </c>
      <c r="F27" s="39"/>
      <c r="G27" s="30"/>
      <c r="H27" s="81" t="s">
        <v>628</v>
      </c>
      <c r="I27" s="39"/>
      <c r="J27" s="22">
        <v>1</v>
      </c>
      <c r="K27" s="39"/>
      <c r="L27" s="39"/>
      <c r="M27" s="23"/>
      <c r="N27" s="23"/>
      <c r="O27" s="6"/>
      <c r="P27" s="6"/>
      <c r="Q27" s="6"/>
      <c r="R27" s="6"/>
      <c r="S27" s="20">
        <v>44092</v>
      </c>
      <c r="T27" s="22">
        <v>1</v>
      </c>
      <c r="U27" s="22"/>
      <c r="V27" s="23"/>
      <c r="W27" s="23"/>
      <c r="X27" s="22">
        <v>1</v>
      </c>
      <c r="Y27" s="22">
        <v>1</v>
      </c>
      <c r="Z27" s="22"/>
      <c r="AA27" s="23"/>
      <c r="AB27" s="23"/>
      <c r="AC27" s="23"/>
      <c r="AD27" s="22"/>
      <c r="AE27" s="23"/>
      <c r="AF27" s="25" t="s">
        <v>658</v>
      </c>
      <c r="AG27" s="19">
        <v>44096</v>
      </c>
      <c r="AH27" s="19">
        <v>44113</v>
      </c>
      <c r="AI27" s="19">
        <v>44113</v>
      </c>
      <c r="AJ27" s="22">
        <v>1</v>
      </c>
      <c r="AK27" s="22"/>
      <c r="AL27" s="22">
        <v>1</v>
      </c>
      <c r="AM27" s="23"/>
      <c r="AN27" s="22"/>
      <c r="AO27" s="22">
        <v>1</v>
      </c>
      <c r="AP27" s="22"/>
      <c r="AQ27" s="23"/>
      <c r="AR27" s="23"/>
      <c r="AS27" s="23"/>
      <c r="AT27" s="23"/>
      <c r="AU27" s="23"/>
      <c r="AV27" s="22"/>
      <c r="AW27" s="22"/>
      <c r="AX27" s="22">
        <v>1</v>
      </c>
      <c r="AY27" s="22"/>
      <c r="AZ27" s="22">
        <v>1</v>
      </c>
      <c r="BA27" s="23"/>
      <c r="BB27" s="23"/>
      <c r="BC27" s="23"/>
      <c r="BD27" s="23"/>
      <c r="BE27" s="23"/>
      <c r="BF27" s="22"/>
      <c r="BG27" s="23"/>
    </row>
    <row r="28" spans="2:59" ht="23.1" customHeight="1" x14ac:dyDescent="0.25">
      <c r="B28" s="43">
        <v>20</v>
      </c>
      <c r="C28" s="17" t="s">
        <v>589</v>
      </c>
      <c r="D28" s="39"/>
      <c r="E28" s="39">
        <v>1</v>
      </c>
      <c r="F28" s="39"/>
      <c r="G28" s="30"/>
      <c r="H28" s="81" t="s">
        <v>629</v>
      </c>
      <c r="I28" s="39"/>
      <c r="J28" s="22">
        <v>1</v>
      </c>
      <c r="K28" s="39"/>
      <c r="L28" s="39"/>
      <c r="M28" s="23"/>
      <c r="N28" s="23"/>
      <c r="O28" s="6"/>
      <c r="P28" s="6"/>
      <c r="Q28" s="6"/>
      <c r="R28" s="6"/>
      <c r="S28" s="20">
        <v>44092</v>
      </c>
      <c r="T28" s="22">
        <v>1</v>
      </c>
      <c r="U28" s="22"/>
      <c r="V28" s="23"/>
      <c r="W28" s="23"/>
      <c r="X28" s="22">
        <v>1</v>
      </c>
      <c r="Y28" s="22">
        <v>1</v>
      </c>
      <c r="Z28" s="22"/>
      <c r="AA28" s="23"/>
      <c r="AB28" s="23"/>
      <c r="AC28" s="23"/>
      <c r="AD28" s="22"/>
      <c r="AE28" s="23"/>
      <c r="AF28" s="25" t="s">
        <v>188</v>
      </c>
      <c r="AG28" s="19">
        <v>44095</v>
      </c>
      <c r="AH28" s="19">
        <v>44096</v>
      </c>
      <c r="AI28" s="19">
        <v>44102</v>
      </c>
      <c r="AJ28" s="22"/>
      <c r="AK28" s="22">
        <v>1</v>
      </c>
      <c r="AL28" s="22">
        <v>1</v>
      </c>
      <c r="AM28" s="23"/>
      <c r="AN28" s="22"/>
      <c r="AO28" s="22">
        <v>1</v>
      </c>
      <c r="AP28" s="22"/>
      <c r="AQ28" s="23"/>
      <c r="AR28" s="23"/>
      <c r="AS28" s="23"/>
      <c r="AT28" s="23"/>
      <c r="AU28" s="23"/>
      <c r="AV28" s="22"/>
      <c r="AW28" s="22"/>
      <c r="AX28" s="22">
        <v>1</v>
      </c>
      <c r="AY28" s="22"/>
      <c r="AZ28" s="22">
        <v>1</v>
      </c>
      <c r="BA28" s="23"/>
      <c r="BB28" s="23"/>
      <c r="BC28" s="23"/>
      <c r="BD28" s="23"/>
      <c r="BE28" s="23"/>
      <c r="BF28" s="22"/>
      <c r="BG28" s="23"/>
    </row>
    <row r="29" spans="2:59" ht="23.1" customHeight="1" x14ac:dyDescent="0.25">
      <c r="B29" s="43">
        <v>21</v>
      </c>
      <c r="C29" s="17" t="s">
        <v>590</v>
      </c>
      <c r="D29" s="39"/>
      <c r="E29" s="39">
        <v>1</v>
      </c>
      <c r="F29" s="39"/>
      <c r="G29" s="30"/>
      <c r="H29" s="81" t="s">
        <v>630</v>
      </c>
      <c r="I29" s="39"/>
      <c r="J29" s="22">
        <v>1</v>
      </c>
      <c r="K29" s="39"/>
      <c r="L29" s="39"/>
      <c r="M29" s="23"/>
      <c r="N29" s="23"/>
      <c r="O29" s="6"/>
      <c r="P29" s="6"/>
      <c r="Q29" s="6"/>
      <c r="R29" s="6"/>
      <c r="S29" s="20">
        <v>44092</v>
      </c>
      <c r="T29" s="22">
        <v>1</v>
      </c>
      <c r="U29" s="22"/>
      <c r="V29" s="23"/>
      <c r="W29" s="23"/>
      <c r="X29" s="22">
        <v>1</v>
      </c>
      <c r="Y29" s="22">
        <v>1</v>
      </c>
      <c r="Z29" s="22"/>
      <c r="AA29" s="23"/>
      <c r="AB29" s="23"/>
      <c r="AC29" s="23"/>
      <c r="AD29" s="22"/>
      <c r="AE29" s="23"/>
      <c r="AF29" s="25" t="s">
        <v>188</v>
      </c>
      <c r="AG29" s="19">
        <v>44095</v>
      </c>
      <c r="AH29" s="19">
        <v>44110</v>
      </c>
      <c r="AI29" s="19">
        <v>44110</v>
      </c>
      <c r="AJ29" s="22"/>
      <c r="AK29" s="22">
        <v>1</v>
      </c>
      <c r="AL29" s="22">
        <v>1</v>
      </c>
      <c r="AM29" s="23"/>
      <c r="AN29" s="22"/>
      <c r="AO29" s="22">
        <v>1</v>
      </c>
      <c r="AP29" s="22"/>
      <c r="AQ29" s="23"/>
      <c r="AR29" s="23"/>
      <c r="AS29" s="23"/>
      <c r="AT29" s="23"/>
      <c r="AU29" s="23"/>
      <c r="AV29" s="22"/>
      <c r="AW29" s="22"/>
      <c r="AX29" s="22"/>
      <c r="AY29" s="22">
        <v>1</v>
      </c>
      <c r="AZ29" s="22">
        <v>1</v>
      </c>
      <c r="BA29" s="23"/>
      <c r="BB29" s="23"/>
      <c r="BC29" s="23"/>
      <c r="BD29" s="23"/>
      <c r="BE29" s="23"/>
      <c r="BF29" s="22"/>
      <c r="BG29" s="23"/>
    </row>
    <row r="30" spans="2:59" ht="23.1" customHeight="1" x14ac:dyDescent="0.25">
      <c r="B30" s="43">
        <v>22</v>
      </c>
      <c r="C30" s="17" t="s">
        <v>591</v>
      </c>
      <c r="D30" s="39"/>
      <c r="E30" s="39">
        <v>1</v>
      </c>
      <c r="F30" s="39"/>
      <c r="G30" s="30"/>
      <c r="H30" s="81" t="s">
        <v>631</v>
      </c>
      <c r="I30" s="39"/>
      <c r="J30" s="22">
        <v>0</v>
      </c>
      <c r="K30" s="39"/>
      <c r="L30" s="39"/>
      <c r="M30" s="23"/>
      <c r="N30" s="23"/>
      <c r="O30" s="6"/>
      <c r="P30" s="6"/>
      <c r="Q30" s="6"/>
      <c r="R30" s="6"/>
      <c r="S30" s="20">
        <v>44095</v>
      </c>
      <c r="T30" s="22">
        <v>1</v>
      </c>
      <c r="U30" s="22"/>
      <c r="V30" s="23"/>
      <c r="W30" s="23"/>
      <c r="X30" s="22">
        <v>1</v>
      </c>
      <c r="Y30" s="22"/>
      <c r="Z30" s="22"/>
      <c r="AA30" s="23"/>
      <c r="AB30" s="23"/>
      <c r="AC30" s="22">
        <v>1</v>
      </c>
      <c r="AD30" s="22"/>
      <c r="AE30" s="22" t="s">
        <v>379</v>
      </c>
      <c r="AF30" s="25" t="s">
        <v>188</v>
      </c>
      <c r="AG30" s="19">
        <v>44095</v>
      </c>
      <c r="AH30" s="19">
        <v>44096</v>
      </c>
      <c r="AI30" s="19">
        <v>44097</v>
      </c>
      <c r="AJ30" s="22"/>
      <c r="AK30" s="22">
        <v>1</v>
      </c>
      <c r="AL30" s="22">
        <v>1</v>
      </c>
      <c r="AM30" s="23"/>
      <c r="AN30" s="22"/>
      <c r="AO30" s="22"/>
      <c r="AP30" s="22">
        <v>1</v>
      </c>
      <c r="AQ30" s="23"/>
      <c r="AR30" s="23"/>
      <c r="AS30" s="23"/>
      <c r="AT30" s="23"/>
      <c r="AU30" s="23"/>
      <c r="AV30" s="22"/>
      <c r="AW30" s="22"/>
      <c r="AX30" s="22">
        <v>1</v>
      </c>
      <c r="AY30" s="22"/>
      <c r="AZ30" s="22">
        <v>1</v>
      </c>
      <c r="BA30" s="23"/>
      <c r="BB30" s="23"/>
      <c r="BC30" s="23"/>
      <c r="BD30" s="23"/>
      <c r="BE30" s="23"/>
      <c r="BF30" s="22"/>
      <c r="BG30" s="23"/>
    </row>
    <row r="31" spans="2:59" ht="23.1" customHeight="1" x14ac:dyDescent="0.25">
      <c r="B31" s="43">
        <v>23</v>
      </c>
      <c r="C31" s="17" t="s">
        <v>592</v>
      </c>
      <c r="D31" s="39"/>
      <c r="E31" s="39">
        <v>1</v>
      </c>
      <c r="F31" s="39"/>
      <c r="G31" s="30"/>
      <c r="H31" s="81" t="s">
        <v>632</v>
      </c>
      <c r="I31" s="39"/>
      <c r="J31" s="22">
        <v>1</v>
      </c>
      <c r="K31" s="39"/>
      <c r="L31" s="39"/>
      <c r="M31" s="23"/>
      <c r="N31" s="23"/>
      <c r="O31" s="6"/>
      <c r="P31" s="6"/>
      <c r="Q31" s="6"/>
      <c r="R31" s="6"/>
      <c r="S31" s="20">
        <v>44095</v>
      </c>
      <c r="T31" s="22">
        <v>1</v>
      </c>
      <c r="U31" s="22"/>
      <c r="V31" s="23"/>
      <c r="W31" s="23"/>
      <c r="X31" s="22">
        <v>1</v>
      </c>
      <c r="Y31" s="22">
        <v>1</v>
      </c>
      <c r="Z31" s="22"/>
      <c r="AA31" s="23"/>
      <c r="AB31" s="23"/>
      <c r="AC31" s="23"/>
      <c r="AD31" s="22"/>
      <c r="AE31" s="23"/>
      <c r="AF31" s="25" t="s">
        <v>188</v>
      </c>
      <c r="AG31" s="19">
        <v>44095</v>
      </c>
      <c r="AH31" s="19">
        <v>44096</v>
      </c>
      <c r="AI31" s="19">
        <v>44102</v>
      </c>
      <c r="AJ31" s="22"/>
      <c r="AK31" s="22">
        <v>1</v>
      </c>
      <c r="AL31" s="22">
        <v>1</v>
      </c>
      <c r="AM31" s="23"/>
      <c r="AN31" s="22"/>
      <c r="AO31" s="22">
        <v>1</v>
      </c>
      <c r="AP31" s="22"/>
      <c r="AQ31" s="23"/>
      <c r="AR31" s="23"/>
      <c r="AS31" s="23"/>
      <c r="AT31" s="23"/>
      <c r="AU31" s="23"/>
      <c r="AV31" s="22"/>
      <c r="AW31" s="22"/>
      <c r="AX31" s="22">
        <v>1</v>
      </c>
      <c r="AY31" s="22"/>
      <c r="AZ31" s="22">
        <v>1</v>
      </c>
      <c r="BA31" s="23"/>
      <c r="BB31" s="23"/>
      <c r="BC31" s="23"/>
      <c r="BD31" s="23"/>
      <c r="BE31" s="23"/>
      <c r="BF31" s="22"/>
      <c r="BG31" s="23"/>
    </row>
    <row r="32" spans="2:59" ht="23.1" customHeight="1" x14ac:dyDescent="0.25">
      <c r="B32" s="43">
        <v>24</v>
      </c>
      <c r="C32" s="17" t="s">
        <v>593</v>
      </c>
      <c r="D32" s="39"/>
      <c r="E32" s="39">
        <v>1</v>
      </c>
      <c r="F32" s="39"/>
      <c r="G32" s="30"/>
      <c r="H32" s="81" t="s">
        <v>633</v>
      </c>
      <c r="I32" s="39"/>
      <c r="J32" s="22">
        <v>2</v>
      </c>
      <c r="K32" s="39"/>
      <c r="L32" s="39"/>
      <c r="M32" s="23"/>
      <c r="N32" s="23"/>
      <c r="O32" s="6"/>
      <c r="P32" s="6"/>
      <c r="Q32" s="6"/>
      <c r="R32" s="6"/>
      <c r="S32" s="20">
        <v>44096</v>
      </c>
      <c r="T32" s="22">
        <v>1</v>
      </c>
      <c r="U32" s="22"/>
      <c r="V32" s="23"/>
      <c r="W32" s="23"/>
      <c r="X32" s="22">
        <v>1</v>
      </c>
      <c r="Y32" s="22">
        <v>1</v>
      </c>
      <c r="Z32" s="22"/>
      <c r="AA32" s="23"/>
      <c r="AB32" s="23"/>
      <c r="AC32" s="23"/>
      <c r="AD32" s="22"/>
      <c r="AE32" s="23"/>
      <c r="AF32" s="25" t="s">
        <v>188</v>
      </c>
      <c r="AG32" s="19">
        <v>44096</v>
      </c>
      <c r="AH32" s="19">
        <v>44096</v>
      </c>
      <c r="AI32" s="19">
        <v>44102</v>
      </c>
      <c r="AJ32" s="22">
        <v>1</v>
      </c>
      <c r="AK32" s="22"/>
      <c r="AL32" s="22">
        <v>1</v>
      </c>
      <c r="AM32" s="23"/>
      <c r="AN32" s="22"/>
      <c r="AO32" s="22">
        <v>1</v>
      </c>
      <c r="AP32" s="22"/>
      <c r="AQ32" s="23"/>
      <c r="AR32" s="23"/>
      <c r="AS32" s="23"/>
      <c r="AT32" s="23"/>
      <c r="AU32" s="23"/>
      <c r="AV32" s="22"/>
      <c r="AW32" s="22"/>
      <c r="AX32" s="22">
        <v>1</v>
      </c>
      <c r="AY32" s="22"/>
      <c r="AZ32" s="22">
        <v>1</v>
      </c>
      <c r="BA32" s="23"/>
      <c r="BB32" s="23"/>
      <c r="BC32" s="23"/>
      <c r="BD32" s="23"/>
      <c r="BE32" s="23"/>
      <c r="BF32" s="22"/>
      <c r="BG32" s="23"/>
    </row>
    <row r="33" spans="2:59" ht="23.1" customHeight="1" x14ac:dyDescent="0.25">
      <c r="B33" s="43">
        <v>25</v>
      </c>
      <c r="C33" s="17" t="s">
        <v>594</v>
      </c>
      <c r="D33" s="39"/>
      <c r="E33" s="39">
        <v>1</v>
      </c>
      <c r="F33" s="39"/>
      <c r="G33" s="30"/>
      <c r="H33" s="81" t="s">
        <v>634</v>
      </c>
      <c r="I33" s="39"/>
      <c r="J33" s="22">
        <v>1</v>
      </c>
      <c r="K33" s="39"/>
      <c r="L33" s="39"/>
      <c r="M33" s="23"/>
      <c r="N33" s="23"/>
      <c r="O33" s="6"/>
      <c r="P33" s="6"/>
      <c r="Q33" s="6"/>
      <c r="R33" s="6"/>
      <c r="S33" s="20">
        <v>44096</v>
      </c>
      <c r="T33" s="22">
        <v>1</v>
      </c>
      <c r="U33" s="22"/>
      <c r="V33" s="23"/>
      <c r="W33" s="23"/>
      <c r="X33" s="22">
        <v>1</v>
      </c>
      <c r="Y33" s="22">
        <v>1</v>
      </c>
      <c r="Z33" s="22"/>
      <c r="AA33" s="23"/>
      <c r="AB33" s="23"/>
      <c r="AC33" s="23"/>
      <c r="AD33" s="22"/>
      <c r="AE33" s="23"/>
      <c r="AF33" s="25" t="s">
        <v>188</v>
      </c>
      <c r="AG33" s="19">
        <v>44096</v>
      </c>
      <c r="AH33" s="19">
        <v>44097</v>
      </c>
      <c r="AI33" s="19">
        <v>44102</v>
      </c>
      <c r="AJ33" s="22"/>
      <c r="AK33" s="22">
        <v>1</v>
      </c>
      <c r="AL33" s="22">
        <v>1</v>
      </c>
      <c r="AM33" s="23"/>
      <c r="AN33" s="22"/>
      <c r="AO33" s="22">
        <v>1</v>
      </c>
      <c r="AP33" s="22"/>
      <c r="AQ33" s="23"/>
      <c r="AR33" s="23"/>
      <c r="AS33" s="23"/>
      <c r="AT33" s="23"/>
      <c r="AU33" s="23"/>
      <c r="AV33" s="22"/>
      <c r="AW33" s="22">
        <v>1</v>
      </c>
      <c r="AX33" s="22"/>
      <c r="AY33" s="22"/>
      <c r="AZ33" s="22">
        <v>1</v>
      </c>
      <c r="BA33" s="23"/>
      <c r="BB33" s="23"/>
      <c r="BC33" s="23"/>
      <c r="BD33" s="23"/>
      <c r="BE33" s="23"/>
      <c r="BF33" s="22"/>
      <c r="BG33" s="23"/>
    </row>
    <row r="34" spans="2:59" ht="23.1" customHeight="1" x14ac:dyDescent="0.25">
      <c r="B34" s="43">
        <v>26</v>
      </c>
      <c r="C34" s="17" t="s">
        <v>595</v>
      </c>
      <c r="D34" s="39"/>
      <c r="E34" s="39">
        <v>1</v>
      </c>
      <c r="F34" s="39"/>
      <c r="G34" s="30"/>
      <c r="H34" s="81" t="s">
        <v>635</v>
      </c>
      <c r="I34" s="39"/>
      <c r="J34" s="22">
        <v>0</v>
      </c>
      <c r="K34" s="39"/>
      <c r="L34" s="39"/>
      <c r="M34" s="23"/>
      <c r="N34" s="23"/>
      <c r="O34" s="6"/>
      <c r="P34" s="6"/>
      <c r="Q34" s="6"/>
      <c r="R34" s="6"/>
      <c r="S34" s="20">
        <v>44096</v>
      </c>
      <c r="T34" s="22">
        <v>1</v>
      </c>
      <c r="U34" s="22"/>
      <c r="V34" s="23"/>
      <c r="W34" s="23"/>
      <c r="X34" s="22">
        <v>1</v>
      </c>
      <c r="Y34" s="22"/>
      <c r="Z34" s="22"/>
      <c r="AA34" s="23"/>
      <c r="AB34" s="23"/>
      <c r="AC34" s="22">
        <v>1</v>
      </c>
      <c r="AD34" s="22"/>
      <c r="AE34" s="22" t="s">
        <v>379</v>
      </c>
      <c r="AF34" s="25" t="s">
        <v>659</v>
      </c>
      <c r="AG34" s="19">
        <v>44097</v>
      </c>
      <c r="AH34" s="19">
        <v>44105</v>
      </c>
      <c r="AI34" s="19">
        <v>44106</v>
      </c>
      <c r="AJ34" s="22"/>
      <c r="AK34" s="22">
        <v>1</v>
      </c>
      <c r="AL34" s="22">
        <v>1</v>
      </c>
      <c r="AM34" s="23"/>
      <c r="AN34" s="22"/>
      <c r="AO34" s="22"/>
      <c r="AP34" s="22">
        <v>1</v>
      </c>
      <c r="AQ34" s="23"/>
      <c r="AR34" s="23"/>
      <c r="AS34" s="23"/>
      <c r="AT34" s="23"/>
      <c r="AU34" s="23"/>
      <c r="AV34" s="22"/>
      <c r="AW34" s="22"/>
      <c r="AX34" s="22">
        <v>1</v>
      </c>
      <c r="AY34" s="22"/>
      <c r="AZ34" s="22">
        <v>1</v>
      </c>
      <c r="BA34" s="23"/>
      <c r="BB34" s="23"/>
      <c r="BC34" s="23"/>
      <c r="BD34" s="23"/>
      <c r="BE34" s="23"/>
      <c r="BF34" s="22"/>
      <c r="BG34" s="23"/>
    </row>
    <row r="35" spans="2:59" ht="23.1" customHeight="1" x14ac:dyDescent="0.25">
      <c r="B35" s="43">
        <v>27</v>
      </c>
      <c r="C35" s="17" t="s">
        <v>596</v>
      </c>
      <c r="D35" s="39"/>
      <c r="E35" s="39">
        <v>1</v>
      </c>
      <c r="F35" s="39"/>
      <c r="G35" s="30"/>
      <c r="H35" s="81" t="s">
        <v>636</v>
      </c>
      <c r="I35" s="39"/>
      <c r="J35" s="22">
        <v>1</v>
      </c>
      <c r="K35" s="39"/>
      <c r="L35" s="39"/>
      <c r="M35" s="23"/>
      <c r="N35" s="23"/>
      <c r="O35" s="6"/>
      <c r="P35" s="6"/>
      <c r="Q35" s="6"/>
      <c r="R35" s="6"/>
      <c r="S35" s="20">
        <v>44096</v>
      </c>
      <c r="T35" s="22">
        <v>1</v>
      </c>
      <c r="U35" s="22"/>
      <c r="V35" s="23"/>
      <c r="W35" s="23"/>
      <c r="X35" s="22">
        <v>1</v>
      </c>
      <c r="Y35" s="22">
        <v>1</v>
      </c>
      <c r="Z35" s="22"/>
      <c r="AA35" s="23"/>
      <c r="AB35" s="23"/>
      <c r="AC35" s="23"/>
      <c r="AD35" s="22"/>
      <c r="AE35" s="23"/>
      <c r="AF35" s="25" t="s">
        <v>441</v>
      </c>
      <c r="AG35" s="19">
        <v>44097</v>
      </c>
      <c r="AH35" s="19">
        <v>44103</v>
      </c>
      <c r="AI35" s="19">
        <v>44104</v>
      </c>
      <c r="AJ35" s="22">
        <v>1</v>
      </c>
      <c r="AK35" s="22"/>
      <c r="AL35" s="22">
        <v>1</v>
      </c>
      <c r="AM35" s="23"/>
      <c r="AN35" s="22"/>
      <c r="AO35" s="22">
        <v>1</v>
      </c>
      <c r="AP35" s="22"/>
      <c r="AQ35" s="23"/>
      <c r="AR35" s="23"/>
      <c r="AS35" s="23"/>
      <c r="AT35" s="23"/>
      <c r="AU35" s="23"/>
      <c r="AV35" s="22"/>
      <c r="AW35" s="22"/>
      <c r="AX35" s="22"/>
      <c r="AY35" s="22">
        <v>1</v>
      </c>
      <c r="AZ35" s="22">
        <v>1</v>
      </c>
      <c r="BA35" s="23"/>
      <c r="BB35" s="23"/>
      <c r="BC35" s="23"/>
      <c r="BD35" s="23"/>
      <c r="BE35" s="23"/>
      <c r="BF35" s="22"/>
      <c r="BG35" s="23"/>
    </row>
    <row r="36" spans="2:59" ht="23.1" customHeight="1" x14ac:dyDescent="0.25">
      <c r="B36" s="43">
        <v>28</v>
      </c>
      <c r="C36" s="17" t="s">
        <v>597</v>
      </c>
      <c r="D36" s="39"/>
      <c r="E36" s="39">
        <v>1</v>
      </c>
      <c r="F36" s="39"/>
      <c r="G36" s="30"/>
      <c r="H36" s="81" t="s">
        <v>637</v>
      </c>
      <c r="I36" s="39"/>
      <c r="J36" s="22">
        <v>1</v>
      </c>
      <c r="K36" s="39"/>
      <c r="L36" s="39"/>
      <c r="M36" s="23"/>
      <c r="N36" s="23"/>
      <c r="O36" s="6"/>
      <c r="P36" s="6"/>
      <c r="Q36" s="6"/>
      <c r="R36" s="6"/>
      <c r="S36" s="20">
        <v>44097</v>
      </c>
      <c r="T36" s="22">
        <v>1</v>
      </c>
      <c r="U36" s="22"/>
      <c r="V36" s="23"/>
      <c r="W36" s="23"/>
      <c r="X36" s="22">
        <v>1</v>
      </c>
      <c r="Y36" s="22">
        <v>1</v>
      </c>
      <c r="Z36" s="22"/>
      <c r="AA36" s="23"/>
      <c r="AB36" s="23"/>
      <c r="AC36" s="23"/>
      <c r="AD36" s="22"/>
      <c r="AE36" s="23"/>
      <c r="AF36" s="25" t="s">
        <v>188</v>
      </c>
      <c r="AG36" s="19">
        <v>44097</v>
      </c>
      <c r="AH36" s="19">
        <v>44097</v>
      </c>
      <c r="AI36" s="19">
        <v>44102</v>
      </c>
      <c r="AJ36" s="22"/>
      <c r="AK36" s="22">
        <v>1</v>
      </c>
      <c r="AL36" s="22">
        <v>1</v>
      </c>
      <c r="AM36" s="23"/>
      <c r="AN36" s="22"/>
      <c r="AO36" s="22">
        <v>1</v>
      </c>
      <c r="AP36" s="22"/>
      <c r="AQ36" s="23"/>
      <c r="AR36" s="23"/>
      <c r="AS36" s="23"/>
      <c r="AT36" s="23"/>
      <c r="AU36" s="23"/>
      <c r="AV36" s="22"/>
      <c r="AW36" s="22">
        <v>1</v>
      </c>
      <c r="AX36" s="22"/>
      <c r="AY36" s="22"/>
      <c r="AZ36" s="22">
        <v>1</v>
      </c>
      <c r="BA36" s="23"/>
      <c r="BB36" s="23"/>
      <c r="BC36" s="23"/>
      <c r="BD36" s="23"/>
      <c r="BE36" s="23"/>
      <c r="BF36" s="22"/>
      <c r="BG36" s="23"/>
    </row>
    <row r="37" spans="2:59" ht="23.1" customHeight="1" x14ac:dyDescent="0.25">
      <c r="B37" s="43">
        <v>29</v>
      </c>
      <c r="C37" s="17" t="s">
        <v>598</v>
      </c>
      <c r="D37" s="39"/>
      <c r="E37" s="39">
        <v>1</v>
      </c>
      <c r="F37" s="39"/>
      <c r="G37" s="30"/>
      <c r="H37" s="81" t="s">
        <v>638</v>
      </c>
      <c r="I37" s="39"/>
      <c r="J37" s="22">
        <v>5</v>
      </c>
      <c r="K37" s="39"/>
      <c r="L37" s="39"/>
      <c r="M37" s="23"/>
      <c r="N37" s="23"/>
      <c r="O37" s="6"/>
      <c r="P37" s="6"/>
      <c r="Q37" s="6"/>
      <c r="R37" s="6"/>
      <c r="S37" s="20">
        <v>44099</v>
      </c>
      <c r="T37" s="22">
        <v>1</v>
      </c>
      <c r="U37" s="22"/>
      <c r="V37" s="23"/>
      <c r="W37" s="23"/>
      <c r="X37" s="22">
        <v>1</v>
      </c>
      <c r="Y37" s="22">
        <v>1</v>
      </c>
      <c r="Z37" s="22"/>
      <c r="AA37" s="23"/>
      <c r="AB37" s="23"/>
      <c r="AC37" s="23"/>
      <c r="AD37" s="22"/>
      <c r="AE37" s="23"/>
      <c r="AF37" s="25" t="s">
        <v>188</v>
      </c>
      <c r="AG37" s="19">
        <v>44099</v>
      </c>
      <c r="AH37" s="19">
        <v>44106</v>
      </c>
      <c r="AI37" s="19">
        <v>44110</v>
      </c>
      <c r="AJ37" s="22"/>
      <c r="AK37" s="22">
        <v>1</v>
      </c>
      <c r="AL37" s="22">
        <v>1</v>
      </c>
      <c r="AM37" s="23"/>
      <c r="AN37" s="22"/>
      <c r="AO37" s="22">
        <v>1</v>
      </c>
      <c r="AP37" s="22"/>
      <c r="AQ37" s="23"/>
      <c r="AR37" s="23"/>
      <c r="AS37" s="23"/>
      <c r="AT37" s="23"/>
      <c r="AU37" s="23"/>
      <c r="AV37" s="22"/>
      <c r="AW37" s="22"/>
      <c r="AX37" s="22">
        <v>1</v>
      </c>
      <c r="AY37" s="22"/>
      <c r="AZ37" s="22">
        <v>1</v>
      </c>
      <c r="BA37" s="23"/>
      <c r="BB37" s="23"/>
      <c r="BC37" s="23"/>
      <c r="BD37" s="23"/>
      <c r="BE37" s="23"/>
      <c r="BF37" s="22"/>
      <c r="BG37" s="23"/>
    </row>
    <row r="38" spans="2:59" ht="23.1" customHeight="1" x14ac:dyDescent="0.25">
      <c r="B38" s="43">
        <v>30</v>
      </c>
      <c r="C38" s="17" t="s">
        <v>599</v>
      </c>
      <c r="D38" s="39"/>
      <c r="E38" s="39">
        <v>1</v>
      </c>
      <c r="F38" s="39"/>
      <c r="G38" s="30"/>
      <c r="H38" s="81" t="s">
        <v>639</v>
      </c>
      <c r="I38" s="39"/>
      <c r="J38" s="22">
        <v>5</v>
      </c>
      <c r="K38" s="39"/>
      <c r="L38" s="39"/>
      <c r="M38" s="23"/>
      <c r="N38" s="23"/>
      <c r="O38" s="6"/>
      <c r="P38" s="6"/>
      <c r="Q38" s="6"/>
      <c r="R38" s="6"/>
      <c r="S38" s="20">
        <v>44099</v>
      </c>
      <c r="T38" s="22">
        <v>1</v>
      </c>
      <c r="U38" s="22"/>
      <c r="V38" s="23"/>
      <c r="W38" s="23"/>
      <c r="X38" s="22">
        <v>1</v>
      </c>
      <c r="Y38" s="22">
        <v>1</v>
      </c>
      <c r="Z38" s="22"/>
      <c r="AA38" s="23"/>
      <c r="AB38" s="23"/>
      <c r="AC38" s="23"/>
      <c r="AD38" s="22"/>
      <c r="AE38" s="23"/>
      <c r="AF38" s="25" t="s">
        <v>660</v>
      </c>
      <c r="AG38" s="19">
        <v>44104</v>
      </c>
      <c r="AH38" s="19">
        <v>44111</v>
      </c>
      <c r="AI38" s="19">
        <v>44111</v>
      </c>
      <c r="AJ38" s="22">
        <v>1</v>
      </c>
      <c r="AK38" s="22"/>
      <c r="AL38" s="22">
        <v>1</v>
      </c>
      <c r="AM38" s="23"/>
      <c r="AN38" s="22"/>
      <c r="AO38" s="22">
        <v>1</v>
      </c>
      <c r="AP38" s="22"/>
      <c r="AQ38" s="23"/>
      <c r="AR38" s="23"/>
      <c r="AS38" s="23"/>
      <c r="AT38" s="23"/>
      <c r="AU38" s="23"/>
      <c r="AV38" s="22"/>
      <c r="AW38" s="22">
        <v>1</v>
      </c>
      <c r="AX38" s="22"/>
      <c r="AY38" s="22"/>
      <c r="AZ38" s="22">
        <v>1</v>
      </c>
      <c r="BA38" s="23"/>
      <c r="BB38" s="23"/>
      <c r="BC38" s="23"/>
      <c r="BD38" s="23"/>
      <c r="BE38" s="23"/>
      <c r="BF38" s="22"/>
      <c r="BG38" s="23"/>
    </row>
    <row r="39" spans="2:59" ht="23.1" customHeight="1" x14ac:dyDescent="0.25">
      <c r="B39" s="43">
        <v>31</v>
      </c>
      <c r="C39" s="17" t="s">
        <v>600</v>
      </c>
      <c r="D39" s="39"/>
      <c r="E39" s="39">
        <v>1</v>
      </c>
      <c r="F39" s="39"/>
      <c r="G39" s="30"/>
      <c r="H39" s="81" t="s">
        <v>640</v>
      </c>
      <c r="I39" s="39"/>
      <c r="J39" s="22">
        <v>40</v>
      </c>
      <c r="K39" s="39"/>
      <c r="L39" s="39"/>
      <c r="M39" s="23"/>
      <c r="N39" s="23"/>
      <c r="O39" s="6"/>
      <c r="P39" s="6"/>
      <c r="Q39" s="6"/>
      <c r="R39" s="6"/>
      <c r="S39" s="20">
        <v>44102</v>
      </c>
      <c r="T39" s="22">
        <v>1</v>
      </c>
      <c r="U39" s="22"/>
      <c r="V39" s="23"/>
      <c r="W39" s="23"/>
      <c r="X39" s="22">
        <v>1</v>
      </c>
      <c r="Y39" s="22">
        <v>1</v>
      </c>
      <c r="Z39" s="22"/>
      <c r="AA39" s="23"/>
      <c r="AB39" s="23"/>
      <c r="AC39" s="23"/>
      <c r="AD39" s="22"/>
      <c r="AE39" s="23"/>
      <c r="AF39" s="25" t="s">
        <v>188</v>
      </c>
      <c r="AG39" s="19">
        <v>44102</v>
      </c>
      <c r="AH39" s="19">
        <v>44110</v>
      </c>
      <c r="AI39" s="19">
        <v>44110</v>
      </c>
      <c r="AJ39" s="22"/>
      <c r="AK39" s="22">
        <v>1</v>
      </c>
      <c r="AL39" s="22">
        <v>1</v>
      </c>
      <c r="AM39" s="23"/>
      <c r="AN39" s="22"/>
      <c r="AO39" s="22">
        <v>1</v>
      </c>
      <c r="AP39" s="22"/>
      <c r="AQ39" s="23"/>
      <c r="AR39" s="23"/>
      <c r="AS39" s="23"/>
      <c r="AT39" s="23"/>
      <c r="AU39" s="23"/>
      <c r="AV39" s="22"/>
      <c r="AW39" s="22"/>
      <c r="AX39" s="22">
        <v>1</v>
      </c>
      <c r="AY39" s="22"/>
      <c r="AZ39" s="22">
        <v>1</v>
      </c>
      <c r="BA39" s="23"/>
      <c r="BB39" s="23"/>
      <c r="BC39" s="23"/>
      <c r="BD39" s="23"/>
      <c r="BE39" s="23"/>
      <c r="BF39" s="22"/>
      <c r="BG39" s="23"/>
    </row>
    <row r="40" spans="2:59" ht="23.1" customHeight="1" x14ac:dyDescent="0.25">
      <c r="B40" s="43">
        <v>32</v>
      </c>
      <c r="C40" s="17" t="s">
        <v>601</v>
      </c>
      <c r="D40" s="39"/>
      <c r="E40" s="39">
        <v>1</v>
      </c>
      <c r="F40" s="39"/>
      <c r="G40" s="30"/>
      <c r="H40" s="81" t="s">
        <v>641</v>
      </c>
      <c r="I40" s="39"/>
      <c r="J40" s="22">
        <v>1</v>
      </c>
      <c r="K40" s="39"/>
      <c r="L40" s="39"/>
      <c r="M40" s="23"/>
      <c r="N40" s="23"/>
      <c r="O40" s="6"/>
      <c r="P40" s="6"/>
      <c r="Q40" s="6"/>
      <c r="R40" s="6"/>
      <c r="S40" s="20">
        <v>44102</v>
      </c>
      <c r="T40" s="22">
        <v>1</v>
      </c>
      <c r="U40" s="22"/>
      <c r="V40" s="23"/>
      <c r="W40" s="23"/>
      <c r="X40" s="22">
        <v>1</v>
      </c>
      <c r="Y40" s="22">
        <v>1</v>
      </c>
      <c r="Z40" s="22"/>
      <c r="AA40" s="23"/>
      <c r="AB40" s="23"/>
      <c r="AC40" s="23"/>
      <c r="AD40" s="22"/>
      <c r="AE40" s="23"/>
      <c r="AF40" s="25" t="s">
        <v>188</v>
      </c>
      <c r="AG40" s="19">
        <v>44102</v>
      </c>
      <c r="AH40" s="19">
        <v>44110</v>
      </c>
      <c r="AI40" s="19">
        <v>44110</v>
      </c>
      <c r="AJ40" s="22"/>
      <c r="AK40" s="22">
        <v>1</v>
      </c>
      <c r="AL40" s="22">
        <v>1</v>
      </c>
      <c r="AM40" s="23"/>
      <c r="AN40" s="22"/>
      <c r="AO40" s="22">
        <v>1</v>
      </c>
      <c r="AP40" s="22"/>
      <c r="AQ40" s="23"/>
      <c r="AR40" s="23"/>
      <c r="AS40" s="23"/>
      <c r="AT40" s="23"/>
      <c r="AU40" s="23"/>
      <c r="AV40" s="22"/>
      <c r="AW40" s="22"/>
      <c r="AX40" s="22">
        <v>1</v>
      </c>
      <c r="AY40" s="22"/>
      <c r="AZ40" s="22">
        <v>1</v>
      </c>
      <c r="BA40" s="23"/>
      <c r="BB40" s="23"/>
      <c r="BC40" s="23"/>
      <c r="BD40" s="23"/>
      <c r="BE40" s="23"/>
      <c r="BF40" s="22"/>
      <c r="BG40" s="23"/>
    </row>
    <row r="41" spans="2:59" ht="23.1" customHeight="1" x14ac:dyDescent="0.25">
      <c r="B41" s="43">
        <v>33</v>
      </c>
      <c r="C41" s="17" t="s">
        <v>602</v>
      </c>
      <c r="D41" s="39"/>
      <c r="E41" s="39">
        <v>1</v>
      </c>
      <c r="F41" s="39"/>
      <c r="G41" s="30"/>
      <c r="H41" s="81" t="s">
        <v>642</v>
      </c>
      <c r="I41" s="39"/>
      <c r="J41" s="22">
        <v>1</v>
      </c>
      <c r="K41" s="39"/>
      <c r="L41" s="39"/>
      <c r="M41" s="23"/>
      <c r="N41" s="23"/>
      <c r="O41" s="6"/>
      <c r="P41" s="6"/>
      <c r="Q41" s="6"/>
      <c r="R41" s="6"/>
      <c r="S41" s="20">
        <v>44102</v>
      </c>
      <c r="T41" s="22">
        <v>1</v>
      </c>
      <c r="U41" s="22"/>
      <c r="V41" s="23"/>
      <c r="W41" s="23"/>
      <c r="X41" s="22">
        <v>1</v>
      </c>
      <c r="Y41" s="22">
        <v>1</v>
      </c>
      <c r="Z41" s="22"/>
      <c r="AA41" s="23"/>
      <c r="AB41" s="23"/>
      <c r="AC41" s="23"/>
      <c r="AD41" s="22"/>
      <c r="AE41" s="23"/>
      <c r="AF41" s="25" t="s">
        <v>188</v>
      </c>
      <c r="AG41" s="19">
        <v>44104</v>
      </c>
      <c r="AH41" s="19">
        <v>44105</v>
      </c>
      <c r="AI41" s="19">
        <v>44110</v>
      </c>
      <c r="AJ41" s="22">
        <v>1</v>
      </c>
      <c r="AK41" s="22"/>
      <c r="AL41" s="22">
        <v>1</v>
      </c>
      <c r="AM41" s="23"/>
      <c r="AN41" s="22"/>
      <c r="AO41" s="22">
        <v>1</v>
      </c>
      <c r="AP41" s="22"/>
      <c r="AQ41" s="23"/>
      <c r="AR41" s="23"/>
      <c r="AS41" s="23"/>
      <c r="AT41" s="23"/>
      <c r="AU41" s="23"/>
      <c r="AV41" s="22"/>
      <c r="AW41" s="22">
        <v>1</v>
      </c>
      <c r="AX41" s="22"/>
      <c r="AY41" s="22"/>
      <c r="AZ41" s="22">
        <v>1</v>
      </c>
      <c r="BA41" s="23"/>
      <c r="BB41" s="23"/>
      <c r="BC41" s="23"/>
      <c r="BD41" s="23"/>
      <c r="BE41" s="23"/>
      <c r="BF41" s="22"/>
      <c r="BG41" s="23"/>
    </row>
    <row r="42" spans="2:59" ht="23.1" customHeight="1" x14ac:dyDescent="0.25">
      <c r="B42" s="43">
        <v>34</v>
      </c>
      <c r="C42" s="17" t="s">
        <v>603</v>
      </c>
      <c r="D42" s="39"/>
      <c r="E42" s="39">
        <v>1</v>
      </c>
      <c r="F42" s="39"/>
      <c r="G42" s="30"/>
      <c r="H42" s="81" t="s">
        <v>643</v>
      </c>
      <c r="I42" s="39"/>
      <c r="J42" s="22">
        <v>0</v>
      </c>
      <c r="K42" s="39"/>
      <c r="L42" s="39"/>
      <c r="M42" s="23"/>
      <c r="N42" s="23"/>
      <c r="O42" s="6"/>
      <c r="P42" s="6"/>
      <c r="Q42" s="6"/>
      <c r="R42" s="6"/>
      <c r="S42" s="20">
        <v>44102</v>
      </c>
      <c r="T42" s="22">
        <v>1</v>
      </c>
      <c r="U42" s="22"/>
      <c r="V42" s="22"/>
      <c r="W42" s="22">
        <v>1</v>
      </c>
      <c r="X42" s="22"/>
      <c r="Y42" s="22"/>
      <c r="Z42" s="22"/>
      <c r="AA42" s="22"/>
      <c r="AB42" s="22">
        <v>1</v>
      </c>
      <c r="AC42" s="22"/>
      <c r="AD42" s="22"/>
      <c r="AE42" s="23" t="s">
        <v>651</v>
      </c>
      <c r="AF42" s="25" t="s">
        <v>188</v>
      </c>
      <c r="AG42" s="19">
        <v>44104</v>
      </c>
      <c r="AH42" s="19">
        <v>44105</v>
      </c>
      <c r="AI42" s="19">
        <v>44111</v>
      </c>
      <c r="AJ42" s="22"/>
      <c r="AK42" s="22">
        <v>1</v>
      </c>
      <c r="AL42" s="22">
        <v>1</v>
      </c>
      <c r="AM42" s="23"/>
      <c r="AN42" s="22"/>
      <c r="AO42" s="22">
        <v>1</v>
      </c>
      <c r="AP42" s="22"/>
      <c r="AQ42" s="23"/>
      <c r="AR42" s="23"/>
      <c r="AS42" s="23"/>
      <c r="AT42" s="23"/>
      <c r="AU42" s="23"/>
      <c r="AV42" s="22"/>
      <c r="AW42" s="22"/>
      <c r="AX42" s="22">
        <v>1</v>
      </c>
      <c r="AY42" s="22"/>
      <c r="AZ42" s="22">
        <v>1</v>
      </c>
      <c r="BA42" s="23"/>
      <c r="BB42" s="23"/>
      <c r="BC42" s="23"/>
      <c r="BD42" s="23"/>
      <c r="BE42" s="23"/>
      <c r="BF42" s="22"/>
      <c r="BG42" s="23"/>
    </row>
    <row r="43" spans="2:59" ht="23.1" customHeight="1" x14ac:dyDescent="0.25">
      <c r="B43" s="43">
        <v>35</v>
      </c>
      <c r="C43" s="17" t="s">
        <v>604</v>
      </c>
      <c r="D43" s="39"/>
      <c r="E43" s="39">
        <v>1</v>
      </c>
      <c r="F43" s="39"/>
      <c r="G43" s="30"/>
      <c r="H43" s="81" t="s">
        <v>644</v>
      </c>
      <c r="I43" s="39"/>
      <c r="J43" s="22">
        <v>3</v>
      </c>
      <c r="K43" s="39"/>
      <c r="L43" s="39"/>
      <c r="M43" s="23"/>
      <c r="N43" s="23"/>
      <c r="O43" s="6"/>
      <c r="P43" s="6"/>
      <c r="Q43" s="6"/>
      <c r="R43" s="6"/>
      <c r="S43" s="20">
        <v>44103</v>
      </c>
      <c r="T43" s="22">
        <v>1</v>
      </c>
      <c r="U43" s="22"/>
      <c r="V43" s="23"/>
      <c r="W43" s="23"/>
      <c r="X43" s="22">
        <v>1</v>
      </c>
      <c r="Y43" s="22">
        <v>1</v>
      </c>
      <c r="Z43" s="22"/>
      <c r="AA43" s="23"/>
      <c r="AB43" s="23"/>
      <c r="AC43" s="23"/>
      <c r="AD43" s="22"/>
      <c r="AE43" s="23"/>
      <c r="AF43" s="25" t="s">
        <v>658</v>
      </c>
      <c r="AG43" s="19">
        <v>44104</v>
      </c>
      <c r="AH43" s="19">
        <v>44117</v>
      </c>
      <c r="AI43" s="19">
        <v>44117</v>
      </c>
      <c r="AJ43" s="22"/>
      <c r="AK43" s="22">
        <v>1</v>
      </c>
      <c r="AL43" s="22">
        <v>1</v>
      </c>
      <c r="AM43" s="23"/>
      <c r="AN43" s="22"/>
      <c r="AO43" s="22">
        <v>1</v>
      </c>
      <c r="AP43" s="22"/>
      <c r="AQ43" s="23"/>
      <c r="AR43" s="23"/>
      <c r="AS43" s="23"/>
      <c r="AT43" s="23"/>
      <c r="AU43" s="23"/>
      <c r="AV43" s="22"/>
      <c r="AW43" s="22"/>
      <c r="AX43" s="22">
        <v>1</v>
      </c>
      <c r="AY43" s="22"/>
      <c r="AZ43" s="22">
        <v>1</v>
      </c>
      <c r="BA43" s="23"/>
      <c r="BB43" s="23"/>
      <c r="BC43" s="23"/>
      <c r="BD43" s="23"/>
      <c r="BE43" s="23"/>
      <c r="BF43" s="22"/>
      <c r="BG43" s="23"/>
    </row>
    <row r="44" spans="2:59" ht="23.1" customHeight="1" x14ac:dyDescent="0.25">
      <c r="B44" s="43">
        <v>36</v>
      </c>
      <c r="C44" s="17" t="s">
        <v>605</v>
      </c>
      <c r="D44" s="39"/>
      <c r="E44" s="39">
        <v>1</v>
      </c>
      <c r="F44" s="39"/>
      <c r="G44" s="30"/>
      <c r="H44" s="81" t="s">
        <v>645</v>
      </c>
      <c r="I44" s="39"/>
      <c r="J44" s="22">
        <v>1</v>
      </c>
      <c r="K44" s="39"/>
      <c r="L44" s="39"/>
      <c r="M44" s="23"/>
      <c r="N44" s="23"/>
      <c r="O44" s="6"/>
      <c r="P44" s="6"/>
      <c r="Q44" s="6"/>
      <c r="R44" s="6"/>
      <c r="S44" s="20">
        <v>44103</v>
      </c>
      <c r="T44" s="22">
        <v>1</v>
      </c>
      <c r="U44" s="22"/>
      <c r="V44" s="23"/>
      <c r="W44" s="23"/>
      <c r="X44" s="22">
        <v>1</v>
      </c>
      <c r="Y44" s="22">
        <v>1</v>
      </c>
      <c r="Z44" s="22"/>
      <c r="AA44" s="23"/>
      <c r="AB44" s="23"/>
      <c r="AC44" s="23"/>
      <c r="AD44" s="22"/>
      <c r="AE44" s="23"/>
      <c r="AF44" s="25" t="s">
        <v>188</v>
      </c>
      <c r="AG44" s="19">
        <v>44104</v>
      </c>
      <c r="AH44" s="19">
        <v>44110</v>
      </c>
      <c r="AI44" s="19">
        <v>44110</v>
      </c>
      <c r="AJ44" s="22"/>
      <c r="AK44" s="22">
        <v>1</v>
      </c>
      <c r="AL44" s="22">
        <v>1</v>
      </c>
      <c r="AM44" s="23"/>
      <c r="AN44" s="22"/>
      <c r="AO44" s="22">
        <v>1</v>
      </c>
      <c r="AP44" s="22"/>
      <c r="AQ44" s="23"/>
      <c r="AR44" s="23"/>
      <c r="AS44" s="23"/>
      <c r="AT44" s="23"/>
      <c r="AU44" s="23"/>
      <c r="AV44" s="22"/>
      <c r="AW44" s="22"/>
      <c r="AX44" s="22">
        <v>1</v>
      </c>
      <c r="AY44" s="22"/>
      <c r="AZ44" s="22">
        <v>1</v>
      </c>
      <c r="BA44" s="23"/>
      <c r="BB44" s="23"/>
      <c r="BC44" s="23"/>
      <c r="BD44" s="23"/>
      <c r="BE44" s="23"/>
      <c r="BF44" s="22"/>
      <c r="BG44" s="23"/>
    </row>
    <row r="45" spans="2:59" ht="23.1" customHeight="1" x14ac:dyDescent="0.25">
      <c r="B45" s="43">
        <v>37</v>
      </c>
      <c r="C45" s="17" t="s">
        <v>606</v>
      </c>
      <c r="D45" s="39"/>
      <c r="E45" s="39">
        <v>1</v>
      </c>
      <c r="F45" s="39"/>
      <c r="G45" s="30"/>
      <c r="H45" s="81" t="s">
        <v>646</v>
      </c>
      <c r="I45" s="39"/>
      <c r="J45" s="22">
        <v>4</v>
      </c>
      <c r="K45" s="39"/>
      <c r="L45" s="39"/>
      <c r="M45" s="23"/>
      <c r="N45" s="23"/>
      <c r="O45" s="6"/>
      <c r="P45" s="6"/>
      <c r="Q45" s="6"/>
      <c r="R45" s="6"/>
      <c r="S45" s="20">
        <v>44104</v>
      </c>
      <c r="T45" s="22">
        <v>1</v>
      </c>
      <c r="U45" s="22"/>
      <c r="V45" s="23"/>
      <c r="W45" s="23"/>
      <c r="X45" s="22">
        <v>1</v>
      </c>
      <c r="Y45" s="22">
        <v>1</v>
      </c>
      <c r="Z45" s="22"/>
      <c r="AA45" s="23"/>
      <c r="AB45" s="23"/>
      <c r="AC45" s="23"/>
      <c r="AD45" s="22"/>
      <c r="AE45" s="23"/>
      <c r="AF45" s="25" t="s">
        <v>188</v>
      </c>
      <c r="AG45" s="19">
        <v>44104</v>
      </c>
      <c r="AH45" s="19">
        <v>44104</v>
      </c>
      <c r="AI45" s="19">
        <v>44124</v>
      </c>
      <c r="AJ45" s="22">
        <v>1</v>
      </c>
      <c r="AK45" s="22"/>
      <c r="AL45" s="22">
        <v>1</v>
      </c>
      <c r="AM45" s="23"/>
      <c r="AN45" s="22"/>
      <c r="AO45" s="22"/>
      <c r="AP45" s="22">
        <v>1</v>
      </c>
      <c r="AQ45" s="23"/>
      <c r="AR45" s="23"/>
      <c r="AS45" s="23"/>
      <c r="AT45" s="23"/>
      <c r="AU45" s="23"/>
      <c r="AV45" s="22"/>
      <c r="AW45" s="22"/>
      <c r="AX45" s="22"/>
      <c r="AY45" s="22">
        <v>1</v>
      </c>
      <c r="AZ45" s="22">
        <v>1</v>
      </c>
      <c r="BA45" s="23"/>
      <c r="BB45" s="23"/>
      <c r="BC45" s="23"/>
      <c r="BD45" s="23"/>
      <c r="BE45" s="23"/>
      <c r="BF45" s="22"/>
      <c r="BG45" s="23"/>
    </row>
    <row r="46" spans="2:59" ht="23.1" customHeight="1" x14ac:dyDescent="0.25">
      <c r="B46" s="43">
        <v>38</v>
      </c>
      <c r="C46" s="17" t="s">
        <v>607</v>
      </c>
      <c r="D46" s="39"/>
      <c r="E46" s="39">
        <v>1</v>
      </c>
      <c r="F46" s="39"/>
      <c r="G46" s="30"/>
      <c r="H46" s="81" t="s">
        <v>647</v>
      </c>
      <c r="I46" s="39"/>
      <c r="J46" s="22">
        <v>4</v>
      </c>
      <c r="K46" s="39"/>
      <c r="L46" s="39"/>
      <c r="M46" s="23"/>
      <c r="N46" s="23"/>
      <c r="O46" s="6"/>
      <c r="P46" s="6"/>
      <c r="Q46" s="6"/>
      <c r="R46" s="6"/>
      <c r="S46" s="20">
        <v>44104</v>
      </c>
      <c r="T46" s="22">
        <v>1</v>
      </c>
      <c r="U46" s="22"/>
      <c r="V46" s="23"/>
      <c r="W46" s="23"/>
      <c r="X46" s="22">
        <v>1</v>
      </c>
      <c r="Y46" s="22">
        <v>1</v>
      </c>
      <c r="Z46" s="22"/>
      <c r="AA46" s="23"/>
      <c r="AB46" s="23"/>
      <c r="AC46" s="23"/>
      <c r="AD46" s="22"/>
      <c r="AE46" s="23" t="s">
        <v>652</v>
      </c>
      <c r="AF46" s="25" t="s">
        <v>188</v>
      </c>
      <c r="AG46" s="19">
        <v>44105</v>
      </c>
      <c r="AH46" s="19">
        <v>44125</v>
      </c>
      <c r="AI46" s="19">
        <v>44125</v>
      </c>
      <c r="AJ46" s="22">
        <v>1</v>
      </c>
      <c r="AK46" s="22"/>
      <c r="AL46" s="22">
        <v>1</v>
      </c>
      <c r="AM46" s="23"/>
      <c r="AN46" s="22"/>
      <c r="AO46" s="22"/>
      <c r="AP46" s="22">
        <v>1</v>
      </c>
      <c r="AQ46" s="23"/>
      <c r="AR46" s="23"/>
      <c r="AS46" s="23"/>
      <c r="AT46" s="23"/>
      <c r="AU46" s="23"/>
      <c r="AV46" s="22"/>
      <c r="AW46" s="22"/>
      <c r="AX46" s="22"/>
      <c r="AY46" s="22">
        <v>1</v>
      </c>
      <c r="AZ46" s="22">
        <v>1</v>
      </c>
      <c r="BA46" s="23"/>
      <c r="BB46" s="23"/>
      <c r="BC46" s="23"/>
      <c r="BD46" s="23"/>
      <c r="BE46" s="23"/>
      <c r="BF46" s="22"/>
      <c r="BG46" s="23"/>
    </row>
    <row r="47" spans="2:59" ht="23.1" customHeight="1" x14ac:dyDescent="0.25">
      <c r="B47" s="43">
        <v>39</v>
      </c>
      <c r="C47" s="17" t="s">
        <v>608</v>
      </c>
      <c r="D47" s="39"/>
      <c r="E47" s="39">
        <v>1</v>
      </c>
      <c r="F47" s="39"/>
      <c r="G47" s="30"/>
      <c r="H47" s="81" t="s">
        <v>648</v>
      </c>
      <c r="I47" s="39"/>
      <c r="J47" s="22">
        <v>4</v>
      </c>
      <c r="K47" s="39"/>
      <c r="L47" s="39"/>
      <c r="M47" s="23"/>
      <c r="N47" s="23"/>
      <c r="O47" s="6"/>
      <c r="P47" s="6"/>
      <c r="Q47" s="6"/>
      <c r="R47" s="6"/>
      <c r="S47" s="20">
        <v>44104</v>
      </c>
      <c r="T47" s="22">
        <v>1</v>
      </c>
      <c r="U47" s="22"/>
      <c r="V47" s="23"/>
      <c r="W47" s="23"/>
      <c r="X47" s="22">
        <v>1</v>
      </c>
      <c r="Y47" s="22">
        <v>1</v>
      </c>
      <c r="Z47" s="22"/>
      <c r="AA47" s="23"/>
      <c r="AB47" s="23"/>
      <c r="AC47" s="23"/>
      <c r="AD47" s="22"/>
      <c r="AE47" s="23"/>
      <c r="AF47" s="25" t="s">
        <v>188</v>
      </c>
      <c r="AG47" s="19">
        <v>44105</v>
      </c>
      <c r="AH47" s="19">
        <v>44118</v>
      </c>
      <c r="AI47" s="19">
        <v>44118</v>
      </c>
      <c r="AJ47" s="22">
        <v>1</v>
      </c>
      <c r="AK47" s="22"/>
      <c r="AL47" s="22">
        <v>1</v>
      </c>
      <c r="AM47" s="23"/>
      <c r="AN47" s="22"/>
      <c r="AO47" s="22"/>
      <c r="AP47" s="22">
        <v>1</v>
      </c>
      <c r="AQ47" s="23"/>
      <c r="AR47" s="23"/>
      <c r="AS47" s="23"/>
      <c r="AT47" s="23"/>
      <c r="AU47" s="23"/>
      <c r="AV47" s="22"/>
      <c r="AW47" s="22"/>
      <c r="AX47" s="22"/>
      <c r="AY47" s="22">
        <v>1</v>
      </c>
      <c r="AZ47" s="22">
        <v>1</v>
      </c>
      <c r="BA47" s="23"/>
      <c r="BB47" s="23"/>
      <c r="BC47" s="23"/>
      <c r="BD47" s="23"/>
      <c r="BE47" s="23"/>
      <c r="BF47" s="22"/>
      <c r="BG47" s="23"/>
    </row>
    <row r="48" spans="2:59" ht="23.1" customHeight="1" x14ac:dyDescent="0.25">
      <c r="B48" s="43">
        <v>40</v>
      </c>
      <c r="C48" s="17" t="s">
        <v>609</v>
      </c>
      <c r="D48" s="39"/>
      <c r="E48" s="39">
        <v>1</v>
      </c>
      <c r="F48" s="39"/>
      <c r="G48" s="30"/>
      <c r="H48" s="81" t="s">
        <v>649</v>
      </c>
      <c r="I48" s="39"/>
      <c r="J48" s="22">
        <v>2</v>
      </c>
      <c r="K48" s="39"/>
      <c r="L48" s="39"/>
      <c r="M48" s="23"/>
      <c r="N48" s="23"/>
      <c r="O48" s="6"/>
      <c r="P48" s="6"/>
      <c r="Q48" s="6"/>
      <c r="R48" s="6"/>
      <c r="S48" s="20">
        <v>44104</v>
      </c>
      <c r="T48" s="22">
        <v>1</v>
      </c>
      <c r="U48" s="22"/>
      <c r="V48" s="23"/>
      <c r="W48" s="23"/>
      <c r="X48" s="22">
        <v>1</v>
      </c>
      <c r="Y48" s="22">
        <v>1</v>
      </c>
      <c r="Z48" s="22"/>
      <c r="AA48" s="23"/>
      <c r="AB48" s="23"/>
      <c r="AC48" s="23"/>
      <c r="AD48" s="22"/>
      <c r="AE48" s="23"/>
      <c r="AF48" s="25" t="s">
        <v>188</v>
      </c>
      <c r="AG48" s="19">
        <v>44105</v>
      </c>
      <c r="AH48" s="19">
        <v>44118</v>
      </c>
      <c r="AI48" s="19">
        <v>44118</v>
      </c>
      <c r="AJ48" s="22"/>
      <c r="AK48" s="22">
        <v>1</v>
      </c>
      <c r="AL48" s="22">
        <v>1</v>
      </c>
      <c r="AM48" s="23"/>
      <c r="AN48" s="22"/>
      <c r="AO48" s="22">
        <v>1</v>
      </c>
      <c r="AP48" s="22"/>
      <c r="AQ48" s="23"/>
      <c r="AR48" s="23"/>
      <c r="AS48" s="23"/>
      <c r="AT48" s="23"/>
      <c r="AU48" s="23"/>
      <c r="AV48" s="22"/>
      <c r="AW48" s="22"/>
      <c r="AX48" s="22">
        <v>1</v>
      </c>
      <c r="AY48" s="22"/>
      <c r="AZ48" s="22">
        <v>1</v>
      </c>
      <c r="BA48" s="23"/>
      <c r="BB48" s="23"/>
      <c r="BC48" s="23"/>
      <c r="BD48" s="23"/>
      <c r="BE48" s="23"/>
      <c r="BF48" s="22"/>
      <c r="BG48" s="23"/>
    </row>
    <row r="49" spans="2:59" ht="26.25" customHeight="1" x14ac:dyDescent="0.25">
      <c r="B49" s="98" t="s">
        <v>73</v>
      </c>
      <c r="C49" s="98"/>
      <c r="D49" s="72">
        <f>SUM(D9:D48)</f>
        <v>0</v>
      </c>
      <c r="E49" s="72">
        <f>SUM(E9:E48)</f>
        <v>40</v>
      </c>
      <c r="F49" s="72">
        <f>SUM(F9:F48)</f>
        <v>0</v>
      </c>
      <c r="G49" s="72">
        <f>SUM(G9:G48)</f>
        <v>0</v>
      </c>
      <c r="H49" s="11"/>
      <c r="I49" s="72">
        <f t="shared" ref="I49:R49" si="0">SUM(I9:I48)</f>
        <v>0</v>
      </c>
      <c r="J49" s="72">
        <f t="shared" si="0"/>
        <v>134</v>
      </c>
      <c r="K49" s="72">
        <f t="shared" si="0"/>
        <v>0</v>
      </c>
      <c r="L49" s="72">
        <f t="shared" si="0"/>
        <v>0</v>
      </c>
      <c r="M49" s="72">
        <f t="shared" si="0"/>
        <v>0</v>
      </c>
      <c r="N49" s="72">
        <f t="shared" si="0"/>
        <v>0</v>
      </c>
      <c r="O49" s="72">
        <f t="shared" si="0"/>
        <v>0</v>
      </c>
      <c r="P49" s="72">
        <f t="shared" si="0"/>
        <v>0</v>
      </c>
      <c r="Q49" s="72">
        <f t="shared" si="0"/>
        <v>0</v>
      </c>
      <c r="R49" s="72">
        <f t="shared" si="0"/>
        <v>0</v>
      </c>
      <c r="S49" s="11"/>
      <c r="T49" s="72">
        <f t="shared" ref="T49:AD49" si="1">SUM(T9:T48)</f>
        <v>40</v>
      </c>
      <c r="U49" s="72">
        <f t="shared" si="1"/>
        <v>0</v>
      </c>
      <c r="V49" s="72">
        <f t="shared" si="1"/>
        <v>0</v>
      </c>
      <c r="W49" s="72">
        <f t="shared" si="1"/>
        <v>1</v>
      </c>
      <c r="X49" s="72">
        <f t="shared" si="1"/>
        <v>39</v>
      </c>
      <c r="Y49" s="72">
        <f t="shared" si="1"/>
        <v>35</v>
      </c>
      <c r="Z49" s="72">
        <f t="shared" si="1"/>
        <v>0</v>
      </c>
      <c r="AA49" s="72">
        <f t="shared" si="1"/>
        <v>0</v>
      </c>
      <c r="AB49" s="72">
        <f t="shared" si="1"/>
        <v>1</v>
      </c>
      <c r="AC49" s="72">
        <f t="shared" si="1"/>
        <v>2</v>
      </c>
      <c r="AD49" s="72">
        <f t="shared" si="1"/>
        <v>0</v>
      </c>
      <c r="AE49" s="11"/>
      <c r="AF49" s="11"/>
      <c r="AG49" s="11"/>
      <c r="AH49" s="11"/>
      <c r="AI49" s="11"/>
      <c r="AJ49" s="72">
        <f t="shared" ref="AJ49:BG49" si="2">SUM(AJ9:AJ48)</f>
        <v>14</v>
      </c>
      <c r="AK49" s="72">
        <f t="shared" si="2"/>
        <v>26</v>
      </c>
      <c r="AL49" s="72">
        <f t="shared" si="2"/>
        <v>37</v>
      </c>
      <c r="AM49" s="72">
        <f t="shared" si="2"/>
        <v>3</v>
      </c>
      <c r="AN49" s="72">
        <f t="shared" si="2"/>
        <v>3</v>
      </c>
      <c r="AO49" s="72">
        <f t="shared" si="2"/>
        <v>24</v>
      </c>
      <c r="AP49" s="72">
        <f t="shared" si="2"/>
        <v>10</v>
      </c>
      <c r="AQ49" s="72">
        <f t="shared" si="2"/>
        <v>0</v>
      </c>
      <c r="AR49" s="72">
        <f t="shared" si="2"/>
        <v>3</v>
      </c>
      <c r="AS49" s="72">
        <f t="shared" si="2"/>
        <v>0</v>
      </c>
      <c r="AT49" s="72">
        <f t="shared" si="2"/>
        <v>0</v>
      </c>
      <c r="AU49" s="72">
        <f t="shared" si="2"/>
        <v>0</v>
      </c>
      <c r="AV49" s="72">
        <f t="shared" si="2"/>
        <v>0</v>
      </c>
      <c r="AW49" s="72">
        <f t="shared" si="2"/>
        <v>9</v>
      </c>
      <c r="AX49" s="72">
        <f t="shared" si="2"/>
        <v>21</v>
      </c>
      <c r="AY49" s="72">
        <f t="shared" si="2"/>
        <v>10</v>
      </c>
      <c r="AZ49" s="72">
        <f t="shared" si="2"/>
        <v>37</v>
      </c>
      <c r="BA49" s="72">
        <f t="shared" si="2"/>
        <v>0</v>
      </c>
      <c r="BB49" s="72">
        <f t="shared" si="2"/>
        <v>0</v>
      </c>
      <c r="BC49" s="72">
        <f t="shared" si="2"/>
        <v>0</v>
      </c>
      <c r="BD49" s="72">
        <f t="shared" si="2"/>
        <v>0</v>
      </c>
      <c r="BE49" s="72">
        <f t="shared" si="2"/>
        <v>0</v>
      </c>
      <c r="BF49" s="72">
        <f t="shared" si="2"/>
        <v>3</v>
      </c>
      <c r="BG49" s="72">
        <f t="shared" si="2"/>
        <v>0</v>
      </c>
    </row>
    <row r="50" spans="2:59" ht="23.1" customHeight="1" x14ac:dyDescent="0.25"/>
    <row r="51" spans="2:59" ht="23.1" customHeight="1" x14ac:dyDescent="0.25"/>
    <row r="52" spans="2:59" ht="23.1" customHeight="1" x14ac:dyDescent="0.25"/>
    <row r="53" spans="2:59" ht="23.1" customHeight="1" x14ac:dyDescent="0.25"/>
  </sheetData>
  <mergeCells count="77">
    <mergeCell ref="B2:S2"/>
    <mergeCell ref="B4:B8"/>
    <mergeCell ref="C4:C8"/>
    <mergeCell ref="D4:G5"/>
    <mergeCell ref="H4:H8"/>
    <mergeCell ref="I4:N4"/>
    <mergeCell ref="O4:P4"/>
    <mergeCell ref="Q4:R4"/>
    <mergeCell ref="S4:S8"/>
    <mergeCell ref="N5:N8"/>
    <mergeCell ref="O5:P5"/>
    <mergeCell ref="Q5:R5"/>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AG4:AG8"/>
    <mergeCell ref="AJ6:AJ8"/>
    <mergeCell ref="AK6:AK8"/>
    <mergeCell ref="AL6:AL8"/>
    <mergeCell ref="AM6:AM8"/>
    <mergeCell ref="AI4:AI8"/>
    <mergeCell ref="AJ4:AY4"/>
    <mergeCell ref="AV6:AV8"/>
    <mergeCell ref="AW6:AW8"/>
    <mergeCell ref="AX6:AX8"/>
    <mergeCell ref="AY6:AY8"/>
    <mergeCell ref="AN6:AU6"/>
    <mergeCell ref="T5:T8"/>
    <mergeCell ref="U5:U8"/>
    <mergeCell ref="V5:W5"/>
    <mergeCell ref="V6:V8"/>
    <mergeCell ref="W6:W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AZ6:AZ8"/>
    <mergeCell ref="B49:C49"/>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Enero</vt:lpstr>
      <vt:lpstr>Febrero</vt:lpstr>
      <vt:lpstr>Marzo</vt:lpstr>
      <vt:lpstr>Abril</vt:lpstr>
      <vt:lpstr>Mayo</vt:lpstr>
      <vt:lpstr>Junio</vt:lpstr>
      <vt:lpstr>Julio</vt:lpstr>
      <vt:lpstr>Agosto</vt:lpstr>
      <vt:lpstr>Septiembre</vt:lpstr>
      <vt:lpstr>Octubre</vt:lpstr>
      <vt:lpstr>Noviembre</vt:lpstr>
      <vt:lpstr>Diciembre</vt:lpstr>
      <vt:lpstr>CONSOLIDADO 2020</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mbachez</dc:creator>
  <cp:lastModifiedBy>mbachez</cp:lastModifiedBy>
  <dcterms:created xsi:type="dcterms:W3CDTF">2019-06-24T15:41:26Z</dcterms:created>
  <dcterms:modified xsi:type="dcterms:W3CDTF">2021-01-29T21:20:00Z</dcterms:modified>
</cp:coreProperties>
</file>