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olina\Desktop\"/>
    </mc:Choice>
  </mc:AlternateContent>
  <xr:revisionPtr revIDLastSave="0" documentId="13_ncr:1_{6B19734C-C06F-426B-875E-40C1BDDE563A}" xr6:coauthVersionLast="46" xr6:coauthVersionMax="46" xr10:uidLastSave="{00000000-0000-0000-0000-000000000000}"/>
  <bookViews>
    <workbookView xWindow="-120" yWindow="-120" windowWidth="20730" windowHeight="11160" xr2:uid="{A99B8729-4757-4D85-929A-820B05376B43}"/>
  </bookViews>
  <sheets>
    <sheet name="Requerimiento 1" sheetId="1" r:id="rId1"/>
    <sheet name="Requerimiento 2" sheetId="2" r:id="rId2"/>
  </sheets>
  <definedNames>
    <definedName name="_xlnm.Print_Area" localSheetId="0">'Requerimiento 1'!$B$1:$M$11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10" i="1"/>
  <c r="L10" i="1" s="1"/>
  <c r="J9" i="1"/>
  <c r="M9" i="1" s="1"/>
  <c r="J8" i="1"/>
  <c r="J7" i="1"/>
  <c r="M7" i="1" s="1"/>
  <c r="H9" i="1"/>
  <c r="F9" i="1"/>
  <c r="K8" i="1"/>
  <c r="H6" i="2"/>
  <c r="I6" i="2" s="1"/>
  <c r="M10" i="1" l="1"/>
  <c r="L8" i="1"/>
  <c r="M11" i="1"/>
  <c r="L7" i="1"/>
  <c r="K7" i="1"/>
  <c r="E8" i="1"/>
  <c r="F8" i="1"/>
  <c r="M8" i="1" s="1"/>
  <c r="E9" i="1"/>
  <c r="L9" i="1" s="1"/>
  <c r="E7" i="1"/>
  <c r="E6" i="1"/>
  <c r="L6" i="1" s="1"/>
  <c r="K11" i="1" l="1"/>
  <c r="L11" i="1"/>
  <c r="E11" i="1"/>
  <c r="I11" i="1"/>
  <c r="H11" i="1"/>
  <c r="G11" i="1"/>
  <c r="D9" i="1"/>
  <c r="K9" i="1" s="1"/>
  <c r="D6" i="1"/>
  <c r="K6" i="1" s="1"/>
  <c r="D10" i="1"/>
  <c r="K10" i="1" s="1"/>
  <c r="D11" i="1" l="1"/>
  <c r="F11" i="1"/>
  <c r="J11" i="1" l="1"/>
</calcChain>
</file>

<file path=xl/sharedStrings.xml><?xml version="1.0" encoding="utf-8"?>
<sst xmlns="http://schemas.openxmlformats.org/spreadsheetml/2006/main" count="42" uniqueCount="42">
  <si>
    <t>PRESUPUESTO</t>
  </si>
  <si>
    <t>Departamento de Administración</t>
  </si>
  <si>
    <t>Departamento de Comunicaciones y Relaciones Publicas</t>
  </si>
  <si>
    <t>0203-Programa Reparación a Víctimas de Graves Violaciones a los Derechos Humanos</t>
  </si>
  <si>
    <t>0205-Cumplimiento a la Sentencia El Mozote y Lugares Aledaños</t>
  </si>
  <si>
    <t>EJECUCIÓN</t>
  </si>
  <si>
    <t>Total</t>
  </si>
  <si>
    <t xml:space="preserve">Enero </t>
  </si>
  <si>
    <t>Febrero</t>
  </si>
  <si>
    <t>Marzo</t>
  </si>
  <si>
    <t>Presupuesto 
A</t>
  </si>
  <si>
    <t xml:space="preserve">Actividades </t>
  </si>
  <si>
    <t xml:space="preserve">Unidad Organizativa Responsable </t>
  </si>
  <si>
    <t xml:space="preserve">Departamento de Gestion de Politicas y Programas </t>
  </si>
  <si>
    <t xml:space="preserve">Ejecución 
</t>
  </si>
  <si>
    <t>Total Ejecución
Marzo 2021
B</t>
  </si>
  <si>
    <t xml:space="preserve"> Pendiente de Ejecutar a Marzo 2021
C=A-B</t>
  </si>
  <si>
    <t xml:space="preserve">Fecha de Ejecucion </t>
  </si>
  <si>
    <t>4to. Trimestre del año 2021</t>
  </si>
  <si>
    <t xml:space="preserve">En el marco de la  ejecucion del Programa se ha establecido  la contratacion de Servicios Profesionales para los siguientes puntos:
- Capacitación a personal de Instituciones Involucradas sobre el tema de Reparacion a Victimas de Graves Violaciones.
- Facilitación y Sistematización de reformas al Decreto 204
Además de refrigerios para Consejo Directivo para  jornada de trabajo.
</t>
  </si>
  <si>
    <t xml:space="preserve">Departamento de Gestión de Políticas y Programas </t>
  </si>
  <si>
    <t>ACTIVIDAD</t>
  </si>
  <si>
    <t xml:space="preserve">Departamento de Gestión del talento Humano </t>
  </si>
  <si>
    <t>Gerencia de Sistemas y Tecnología</t>
  </si>
  <si>
    <t>PRESUPUESTO TOTAL 
(A)</t>
  </si>
  <si>
    <t>PRESUPUESTO INICIAL DE ENERO A MARZO 
(B)</t>
  </si>
  <si>
    <t>PRESUPUESTO MODIFICADO DE ENERO A MARZO 
(C)</t>
  </si>
  <si>
    <t>ENERO 
(D)</t>
  </si>
  <si>
    <t>FEBRERO 
(E)</t>
  </si>
  <si>
    <t>MARZO 
(F)</t>
  </si>
  <si>
    <t>TOTAL EJECUTADO DE ENERO A MARZO 
(G)</t>
  </si>
  <si>
    <t>G = D + E + F</t>
  </si>
  <si>
    <t>H = A - G</t>
  </si>
  <si>
    <t>I = B - G</t>
  </si>
  <si>
    <t>J = C - G</t>
  </si>
  <si>
    <t>UNIDAD ORGANIZATIVA 
RESPONSABLE</t>
  </si>
  <si>
    <t>Compra de materiales de oficina, bienes de uso y consumo diversos, servicio de energía eléctrica, mantenimiento y servicios de limpieza para el centro del adulto mayor la Joya</t>
  </si>
  <si>
    <t>Compra de alimentos para el comité técnico de apoyo al Consejo Nacional de Atención Integral a los Programas de los Adultos Mayores (CONAIPAM)</t>
  </si>
  <si>
    <t>Pago de sueldo del COORDINADOR DE CENTROS DE ATENCION PARA PERSONAS ADULTAS MAYORES DE EL MOZOTE</t>
  </si>
  <si>
    <t>PENDIENTE DE EJECUTAR A MARZO 2021 
(J)</t>
  </si>
  <si>
    <t>PENDIENTE DE EJECUTAR A MARZO 2021 
(H)</t>
  </si>
  <si>
    <t>PENDIENTE DE EJECUTAR A MARZO 2021 
(I)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</si>
</sst>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4" fontId="0" fillId="0" borderId="0" xfId="0" applyNumberFormat="1"/>
    <xf numFmtId="0" fontId="1" fillId="0" borderId="0" xfId="0" applyFont="1" applyBorder="1"/>
    <xf numFmtId="0" fontId="0" fillId="0" borderId="0" xfId="0" applyBorder="1"/>
    <xf numFmtId="4" fontId="0" fillId="0" borderId="0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6" xfId="0" applyFont="1" applyBorder="1" applyAlignment="1">
      <alignment horizontal="center" vertical="center"/>
    </xf>
    <xf numFmtId="4" fontId="0" fillId="0" borderId="6" xfId="0" applyNumberFormat="1" applyBorder="1"/>
    <xf numFmtId="0" fontId="1" fillId="0" borderId="0" xfId="0" applyFont="1" applyBorder="1" applyAlignment="1"/>
    <xf numFmtId="0" fontId="0" fillId="0" borderId="1" xfId="0" applyBorder="1" applyAlignment="1">
      <alignment horizontal="justify" vertical="top" wrapText="1"/>
    </xf>
    <xf numFmtId="0" fontId="0" fillId="0" borderId="1" xfId="0" applyBorder="1" applyAlignment="1">
      <alignment vertical="center" wrapText="1"/>
    </xf>
    <xf numFmtId="44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3" borderId="0" xfId="0" applyFont="1" applyFill="1"/>
    <xf numFmtId="0" fontId="4" fillId="3" borderId="0" xfId="0" applyFont="1" applyFill="1" applyBorder="1"/>
    <xf numFmtId="4" fontId="4" fillId="3" borderId="0" xfId="0" applyNumberFormat="1" applyFont="1" applyFill="1" applyBorder="1"/>
    <xf numFmtId="0" fontId="5" fillId="3" borderId="0" xfId="0" applyFont="1" applyFill="1"/>
    <xf numFmtId="0" fontId="5" fillId="3" borderId="0" xfId="0" applyFont="1" applyFill="1" applyBorder="1"/>
    <xf numFmtId="4" fontId="5" fillId="3" borderId="0" xfId="0" applyNumberFormat="1" applyFont="1" applyFill="1" applyBorder="1"/>
    <xf numFmtId="4" fontId="4" fillId="3" borderId="2" xfId="0" applyNumberFormat="1" applyFont="1" applyFill="1" applyBorder="1"/>
    <xf numFmtId="4" fontId="4" fillId="3" borderId="0" xfId="0" applyNumberFormat="1" applyFont="1" applyFill="1"/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 wrapText="1"/>
    </xf>
    <xf numFmtId="4" fontId="4" fillId="3" borderId="1" xfId="0" applyNumberFormat="1" applyFont="1" applyFill="1" applyBorder="1"/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/>
    <xf numFmtId="0" fontId="5" fillId="3" borderId="1" xfId="0" applyFont="1" applyFill="1" applyBorder="1"/>
    <xf numFmtId="4" fontId="5" fillId="3" borderId="1" xfId="0" applyNumberFormat="1" applyFont="1" applyFill="1" applyBorder="1"/>
    <xf numFmtId="0" fontId="3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</cellXfs>
  <cellStyles count="2">
    <cellStyle name="Moneda 2" xfId="1" xr:uid="{353F78F7-C6C2-4E6B-916D-237978CA212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9307E-FA95-4F6E-97BB-F53B72694D49}">
  <sheetPr>
    <pageSetUpPr fitToPage="1"/>
  </sheetPr>
  <dimension ref="B1:V15"/>
  <sheetViews>
    <sheetView tabSelected="1" view="pageBreakPreview" topLeftCell="C8" zoomScale="70" zoomScaleNormal="100" zoomScaleSheetLayoutView="70" workbookViewId="0">
      <selection activeCell="B13" sqref="A13:XFD14"/>
    </sheetView>
  </sheetViews>
  <sheetFormatPr baseColWidth="10" defaultRowHeight="14.25" x14ac:dyDescent="0.2"/>
  <cols>
    <col min="1" max="1" width="4.140625" style="16" customWidth="1"/>
    <col min="2" max="2" width="50.5703125" style="16" customWidth="1"/>
    <col min="3" max="3" width="51.5703125" style="16" customWidth="1"/>
    <col min="4" max="13" width="19.7109375" style="16" customWidth="1"/>
    <col min="14" max="14" width="23.42578125" style="16" customWidth="1"/>
    <col min="15" max="16384" width="11.42578125" style="16"/>
  </cols>
  <sheetData>
    <row r="1" spans="2:22" x14ac:dyDescent="0.2">
      <c r="O1" s="17"/>
      <c r="P1" s="18"/>
      <c r="Q1" s="17"/>
      <c r="R1" s="17"/>
      <c r="S1" s="17"/>
      <c r="T1" s="17"/>
      <c r="U1" s="17"/>
      <c r="V1" s="17"/>
    </row>
    <row r="2" spans="2:22" s="19" customFormat="1" ht="15" x14ac:dyDescent="0.25">
      <c r="B2" s="48" t="s">
        <v>4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O2" s="20"/>
      <c r="P2" s="20"/>
      <c r="Q2" s="20"/>
      <c r="R2" s="20"/>
      <c r="S2" s="20"/>
      <c r="T2" s="20"/>
      <c r="U2" s="20"/>
      <c r="V2" s="20"/>
    </row>
    <row r="3" spans="2:22" s="19" customFormat="1" ht="36.75" customHeight="1" x14ac:dyDescent="0.25">
      <c r="B3" s="49" t="s">
        <v>35</v>
      </c>
      <c r="C3" s="49" t="s">
        <v>21</v>
      </c>
      <c r="D3" s="49" t="s">
        <v>24</v>
      </c>
      <c r="E3" s="49" t="s">
        <v>25</v>
      </c>
      <c r="F3" s="49" t="s">
        <v>26</v>
      </c>
      <c r="G3" s="51" t="s">
        <v>5</v>
      </c>
      <c r="H3" s="52"/>
      <c r="I3" s="53"/>
      <c r="J3" s="49" t="s">
        <v>30</v>
      </c>
      <c r="K3" s="45" t="s">
        <v>40</v>
      </c>
      <c r="L3" s="45" t="s">
        <v>41</v>
      </c>
      <c r="M3" s="49" t="s">
        <v>39</v>
      </c>
      <c r="O3" s="20"/>
      <c r="P3" s="20"/>
      <c r="Q3" s="20"/>
      <c r="R3" s="20"/>
      <c r="S3" s="20"/>
      <c r="T3" s="20"/>
      <c r="U3" s="20"/>
      <c r="V3" s="20"/>
    </row>
    <row r="4" spans="2:22" s="19" customFormat="1" ht="36.75" customHeight="1" x14ac:dyDescent="0.25">
      <c r="B4" s="50"/>
      <c r="C4" s="50"/>
      <c r="D4" s="50"/>
      <c r="E4" s="50"/>
      <c r="F4" s="50"/>
      <c r="G4" s="26" t="s">
        <v>27</v>
      </c>
      <c r="H4" s="26" t="s">
        <v>28</v>
      </c>
      <c r="I4" s="26" t="s">
        <v>29</v>
      </c>
      <c r="J4" s="50"/>
      <c r="K4" s="46"/>
      <c r="L4" s="46"/>
      <c r="M4" s="50"/>
      <c r="O4" s="20"/>
      <c r="P4" s="21"/>
      <c r="Q4" s="20"/>
      <c r="R4" s="20"/>
      <c r="S4" s="20"/>
      <c r="T4" s="20"/>
      <c r="U4" s="20"/>
      <c r="V4" s="20"/>
    </row>
    <row r="5" spans="2:22" s="19" customFormat="1" ht="26.25" customHeight="1" x14ac:dyDescent="0.25">
      <c r="B5" s="27"/>
      <c r="C5" s="28"/>
      <c r="D5" s="29"/>
      <c r="E5" s="28"/>
      <c r="F5" s="28"/>
      <c r="G5" s="29"/>
      <c r="H5" s="29"/>
      <c r="I5" s="29"/>
      <c r="J5" s="28" t="s">
        <v>31</v>
      </c>
      <c r="K5" s="28" t="s">
        <v>32</v>
      </c>
      <c r="L5" s="28" t="s">
        <v>33</v>
      </c>
      <c r="M5" s="28" t="s">
        <v>34</v>
      </c>
      <c r="O5" s="20"/>
      <c r="P5" s="21"/>
      <c r="Q5" s="20"/>
      <c r="R5" s="20"/>
      <c r="S5" s="20"/>
      <c r="T5" s="20"/>
      <c r="U5" s="20"/>
      <c r="V5" s="20"/>
    </row>
    <row r="6" spans="2:22" ht="76.5" customHeight="1" x14ac:dyDescent="0.2">
      <c r="B6" s="30" t="s">
        <v>1</v>
      </c>
      <c r="C6" s="31" t="s">
        <v>36</v>
      </c>
      <c r="D6" s="32">
        <f>144220+1500-10000-6300</f>
        <v>129420</v>
      </c>
      <c r="E6" s="32">
        <f>790+2350+11845</f>
        <v>14985</v>
      </c>
      <c r="F6" s="32">
        <v>1402.15</v>
      </c>
      <c r="G6" s="32">
        <v>989.9</v>
      </c>
      <c r="H6" s="32">
        <v>225.97</v>
      </c>
      <c r="I6" s="32">
        <v>186.28</v>
      </c>
      <c r="J6" s="32">
        <f>G6+H6+I6</f>
        <v>1402.1499999999999</v>
      </c>
      <c r="K6" s="32">
        <f>D6-$J6</f>
        <v>128017.85</v>
      </c>
      <c r="L6" s="32">
        <f t="shared" ref="K6:M10" si="0">E6-$J6</f>
        <v>13582.85</v>
      </c>
      <c r="M6" s="32">
        <v>0</v>
      </c>
      <c r="O6" s="17"/>
      <c r="P6" s="17"/>
      <c r="Q6" s="17"/>
      <c r="R6" s="17"/>
      <c r="S6" s="17"/>
      <c r="T6" s="17"/>
      <c r="U6" s="17"/>
      <c r="V6" s="17"/>
    </row>
    <row r="7" spans="2:22" ht="34.5" customHeight="1" x14ac:dyDescent="0.2">
      <c r="B7" s="33" t="s">
        <v>2</v>
      </c>
      <c r="C7" s="34"/>
      <c r="D7" s="34">
        <v>20750</v>
      </c>
      <c r="E7" s="34">
        <f>0+0+500</f>
        <v>500</v>
      </c>
      <c r="F7" s="34">
        <v>0</v>
      </c>
      <c r="G7" s="34">
        <v>0</v>
      </c>
      <c r="H7" s="34">
        <v>0</v>
      </c>
      <c r="I7" s="34">
        <v>0</v>
      </c>
      <c r="J7" s="34">
        <f t="shared" ref="J7:J10" si="1">G7+H7+I7</f>
        <v>0</v>
      </c>
      <c r="K7" s="34">
        <f t="shared" si="0"/>
        <v>20750</v>
      </c>
      <c r="L7" s="34">
        <f t="shared" si="0"/>
        <v>500</v>
      </c>
      <c r="M7" s="34">
        <f t="shared" si="0"/>
        <v>0</v>
      </c>
      <c r="O7" s="17"/>
      <c r="P7" s="17"/>
      <c r="Q7" s="17"/>
      <c r="R7" s="17"/>
      <c r="S7" s="17"/>
      <c r="T7" s="17"/>
      <c r="U7" s="17"/>
      <c r="V7" s="17"/>
    </row>
    <row r="8" spans="2:22" ht="74.25" customHeight="1" x14ac:dyDescent="0.2">
      <c r="B8" s="30" t="s">
        <v>22</v>
      </c>
      <c r="C8" s="31" t="s">
        <v>38</v>
      </c>
      <c r="D8" s="32">
        <v>18170</v>
      </c>
      <c r="E8" s="32">
        <f>1475+1475+1475+3</f>
        <v>4428</v>
      </c>
      <c r="F8" s="32">
        <f>1476+1476+1476</f>
        <v>4428</v>
      </c>
      <c r="G8" s="32">
        <v>1475.75</v>
      </c>
      <c r="H8" s="32">
        <v>1475.75</v>
      </c>
      <c r="I8" s="32">
        <v>1475.75</v>
      </c>
      <c r="J8" s="32">
        <f t="shared" si="1"/>
        <v>4427.25</v>
      </c>
      <c r="K8" s="32">
        <f t="shared" si="0"/>
        <v>13742.75</v>
      </c>
      <c r="L8" s="32">
        <f t="shared" si="0"/>
        <v>0.75</v>
      </c>
      <c r="M8" s="32">
        <f t="shared" si="0"/>
        <v>0.75</v>
      </c>
      <c r="O8" s="17"/>
      <c r="P8" s="17"/>
      <c r="Q8" s="17"/>
      <c r="R8" s="17"/>
      <c r="S8" s="17"/>
      <c r="T8" s="17"/>
      <c r="U8" s="17"/>
      <c r="V8" s="17"/>
    </row>
    <row r="9" spans="2:22" ht="74.25" customHeight="1" x14ac:dyDescent="0.2">
      <c r="B9" s="30" t="s">
        <v>20</v>
      </c>
      <c r="C9" s="31" t="s">
        <v>37</v>
      </c>
      <c r="D9" s="32">
        <f>121095-1500+10000</f>
        <v>129595</v>
      </c>
      <c r="E9" s="32">
        <f>5205+5205+47160</f>
        <v>57570</v>
      </c>
      <c r="F9" s="32">
        <f>20+39</f>
        <v>59</v>
      </c>
      <c r="G9" s="32">
        <v>0</v>
      </c>
      <c r="H9" s="32">
        <f>20+39</f>
        <v>59</v>
      </c>
      <c r="I9" s="32">
        <v>0</v>
      </c>
      <c r="J9" s="32">
        <f t="shared" si="1"/>
        <v>59</v>
      </c>
      <c r="K9" s="32">
        <f t="shared" si="0"/>
        <v>129536</v>
      </c>
      <c r="L9" s="32">
        <f t="shared" si="0"/>
        <v>57511</v>
      </c>
      <c r="M9" s="32">
        <f t="shared" si="0"/>
        <v>0</v>
      </c>
      <c r="O9" s="17"/>
      <c r="P9" s="17"/>
      <c r="Q9" s="17"/>
      <c r="R9" s="17"/>
      <c r="S9" s="17"/>
      <c r="T9" s="17"/>
      <c r="U9" s="17"/>
      <c r="V9" s="17"/>
    </row>
    <row r="10" spans="2:22" ht="33" customHeight="1" x14ac:dyDescent="0.2">
      <c r="B10" s="33" t="s">
        <v>23</v>
      </c>
      <c r="C10" s="34"/>
      <c r="D10" s="34">
        <f>27860+6300</f>
        <v>34160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f t="shared" si="1"/>
        <v>0</v>
      </c>
      <c r="K10" s="34">
        <f t="shared" si="0"/>
        <v>34160</v>
      </c>
      <c r="L10" s="34">
        <f t="shared" si="0"/>
        <v>0</v>
      </c>
      <c r="M10" s="34">
        <f t="shared" si="0"/>
        <v>0</v>
      </c>
      <c r="O10" s="17"/>
      <c r="P10" s="17"/>
      <c r="Q10" s="17"/>
      <c r="R10" s="17"/>
      <c r="S10" s="17"/>
      <c r="T10" s="17"/>
      <c r="U10" s="17"/>
      <c r="V10" s="17"/>
    </row>
    <row r="11" spans="2:22" s="19" customFormat="1" ht="15" x14ac:dyDescent="0.25">
      <c r="B11" s="35" t="s">
        <v>6</v>
      </c>
      <c r="C11" s="36"/>
      <c r="D11" s="36">
        <f>SUM(D6:D10)</f>
        <v>332095</v>
      </c>
      <c r="E11" s="36">
        <f>SUM(E6:E10)</f>
        <v>77483</v>
      </c>
      <c r="F11" s="36">
        <f t="shared" ref="F11:I11" si="2">SUM(F6:F10)</f>
        <v>5889.15</v>
      </c>
      <c r="G11" s="36">
        <f t="shared" si="2"/>
        <v>2465.65</v>
      </c>
      <c r="H11" s="36">
        <f t="shared" si="2"/>
        <v>1760.72</v>
      </c>
      <c r="I11" s="36">
        <f t="shared" si="2"/>
        <v>1662.03</v>
      </c>
      <c r="J11" s="36">
        <f t="shared" ref="J11:M11" si="3">SUM(J6:J10)</f>
        <v>5888.4</v>
      </c>
      <c r="K11" s="36">
        <f t="shared" si="3"/>
        <v>326206.59999999998</v>
      </c>
      <c r="L11" s="36">
        <f t="shared" si="3"/>
        <v>71594.600000000006</v>
      </c>
      <c r="M11" s="36">
        <f t="shared" si="3"/>
        <v>0.75</v>
      </c>
      <c r="O11" s="20"/>
      <c r="P11" s="20"/>
      <c r="Q11" s="20"/>
      <c r="R11" s="20"/>
      <c r="S11" s="20"/>
      <c r="T11" s="20"/>
      <c r="U11" s="20"/>
      <c r="V11" s="20"/>
    </row>
    <row r="12" spans="2:22" ht="36.75" customHeight="1" x14ac:dyDescent="0.2">
      <c r="D12" s="22"/>
      <c r="E12" s="18"/>
      <c r="F12" s="18"/>
      <c r="G12" s="18"/>
      <c r="H12" s="18"/>
      <c r="I12" s="18"/>
      <c r="O12" s="17"/>
      <c r="P12" s="17"/>
      <c r="Q12" s="17"/>
      <c r="R12" s="17"/>
      <c r="S12" s="17"/>
      <c r="T12" s="17"/>
      <c r="U12" s="17"/>
      <c r="V12" s="17"/>
    </row>
    <row r="13" spans="2:22" x14ac:dyDescent="0.2">
      <c r="B13" s="47"/>
      <c r="C13" s="47"/>
      <c r="D13" s="47"/>
      <c r="E13" s="47"/>
      <c r="F13" s="47"/>
      <c r="G13" s="47"/>
      <c r="H13" s="47"/>
      <c r="I13" s="47"/>
      <c r="J13" s="47"/>
      <c r="K13" s="24"/>
      <c r="L13" s="24"/>
      <c r="M13" s="25"/>
    </row>
    <row r="14" spans="2:22" x14ac:dyDescent="0.2">
      <c r="D14" s="23"/>
      <c r="E14" s="23"/>
      <c r="F14" s="23"/>
      <c r="G14" s="23"/>
      <c r="H14" s="23"/>
      <c r="I14" s="23"/>
    </row>
    <row r="15" spans="2:22" x14ac:dyDescent="0.2">
      <c r="D15" s="23"/>
      <c r="E15" s="23"/>
      <c r="F15" s="23"/>
      <c r="G15" s="23"/>
      <c r="H15" s="23"/>
      <c r="I15" s="23"/>
      <c r="J15" s="23"/>
      <c r="K15" s="23"/>
      <c r="L15" s="23"/>
      <c r="M15" s="23"/>
    </row>
  </sheetData>
  <mergeCells count="12">
    <mergeCell ref="K3:K4"/>
    <mergeCell ref="L3:L4"/>
    <mergeCell ref="B13:J13"/>
    <mergeCell ref="B2:M2"/>
    <mergeCell ref="D3:D4"/>
    <mergeCell ref="B3:B4"/>
    <mergeCell ref="G3:I3"/>
    <mergeCell ref="J3:J4"/>
    <mergeCell ref="F3:F4"/>
    <mergeCell ref="E3:E4"/>
    <mergeCell ref="M3:M4"/>
    <mergeCell ref="C3:C4"/>
  </mergeCells>
  <pageMargins left="0.51181102362204722" right="0.31496062992125984" top="0.74803149606299213" bottom="0.74803149606299213" header="0.31496062992125984" footer="0.31496062992125984"/>
  <pageSetup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D6998-095B-4BAA-9C62-6E58EFBACDCF}">
  <dimension ref="A1:S12"/>
  <sheetViews>
    <sheetView zoomScale="85" zoomScaleNormal="85" workbookViewId="0">
      <selection activeCell="F7" sqref="F7"/>
    </sheetView>
  </sheetViews>
  <sheetFormatPr baseColWidth="10" defaultRowHeight="15" x14ac:dyDescent="0.25"/>
  <cols>
    <col min="1" max="1" width="10.140625" style="4" customWidth="1"/>
    <col min="2" max="2" width="19.85546875" hidden="1" customWidth="1"/>
    <col min="3" max="8" width="19.85546875" customWidth="1"/>
    <col min="9" max="9" width="16.7109375" customWidth="1"/>
    <col min="10" max="10" width="44" customWidth="1"/>
    <col min="11" max="11" width="26" customWidth="1"/>
    <col min="12" max="12" width="27.85546875" customWidth="1"/>
  </cols>
  <sheetData>
    <row r="1" spans="1:19" x14ac:dyDescent="0.25">
      <c r="B1" s="2"/>
      <c r="C1" s="2"/>
      <c r="D1" s="2"/>
      <c r="E1" s="2"/>
      <c r="F1" s="2"/>
      <c r="G1" s="2"/>
      <c r="H1" s="2"/>
      <c r="I1" s="2"/>
    </row>
    <row r="2" spans="1:19" x14ac:dyDescent="0.25">
      <c r="B2" s="2"/>
      <c r="C2" s="2"/>
      <c r="D2" s="2"/>
      <c r="E2" s="2"/>
      <c r="F2" s="2"/>
      <c r="G2" s="2"/>
      <c r="H2" s="2"/>
      <c r="I2" s="2"/>
    </row>
    <row r="3" spans="1:19" s="1" customFormat="1" ht="23.25" x14ac:dyDescent="0.35">
      <c r="A3" s="10"/>
      <c r="B3" s="7"/>
      <c r="C3" s="37" t="s">
        <v>3</v>
      </c>
      <c r="D3" s="37"/>
      <c r="E3" s="37"/>
      <c r="F3" s="37"/>
      <c r="G3" s="37"/>
      <c r="H3" s="37"/>
      <c r="I3" s="37"/>
      <c r="J3" s="37"/>
      <c r="K3" s="37"/>
      <c r="L3" s="37"/>
    </row>
    <row r="4" spans="1:19" s="1" customFormat="1" ht="30" customHeight="1" x14ac:dyDescent="0.25">
      <c r="A4" s="3"/>
      <c r="B4" s="8" t="s">
        <v>0</v>
      </c>
      <c r="C4" s="38" t="s">
        <v>10</v>
      </c>
      <c r="D4" s="15"/>
      <c r="E4" s="41" t="s">
        <v>14</v>
      </c>
      <c r="F4" s="42"/>
      <c r="G4" s="43"/>
      <c r="H4" s="38" t="s">
        <v>15</v>
      </c>
      <c r="I4" s="38" t="s">
        <v>16</v>
      </c>
      <c r="J4" s="38" t="s">
        <v>11</v>
      </c>
      <c r="K4" s="38" t="s">
        <v>17</v>
      </c>
      <c r="L4" s="38" t="s">
        <v>12</v>
      </c>
    </row>
    <row r="5" spans="1:19" s="1" customFormat="1" ht="29.25" customHeight="1" x14ac:dyDescent="0.25">
      <c r="A5" s="3"/>
      <c r="B5" s="8"/>
      <c r="C5" s="39"/>
      <c r="D5" s="14"/>
      <c r="E5" s="6" t="s">
        <v>7</v>
      </c>
      <c r="F5" s="6" t="s">
        <v>8</v>
      </c>
      <c r="G5" s="6" t="s">
        <v>9</v>
      </c>
      <c r="H5" s="44"/>
      <c r="I5" s="39"/>
      <c r="J5" s="39"/>
      <c r="K5" s="39"/>
      <c r="L5" s="39"/>
    </row>
    <row r="6" spans="1:19" ht="150" customHeight="1" x14ac:dyDescent="0.25">
      <c r="B6" s="9">
        <v>8300</v>
      </c>
      <c r="C6" s="13">
        <v>8300</v>
      </c>
      <c r="D6" s="13"/>
      <c r="E6" s="13">
        <v>0</v>
      </c>
      <c r="F6" s="13">
        <v>0</v>
      </c>
      <c r="G6" s="13">
        <v>0</v>
      </c>
      <c r="H6" s="13">
        <f>SUM(E6:G6)</f>
        <v>0</v>
      </c>
      <c r="I6" s="13">
        <f>C6-H6</f>
        <v>8300</v>
      </c>
      <c r="J6" s="11" t="s">
        <v>19</v>
      </c>
      <c r="K6" s="12" t="s">
        <v>18</v>
      </c>
      <c r="L6" s="12" t="s">
        <v>13</v>
      </c>
    </row>
    <row r="7" spans="1:19" x14ac:dyDescent="0.25">
      <c r="B7" s="2"/>
      <c r="C7" s="2"/>
      <c r="D7" s="2"/>
      <c r="E7" s="2"/>
      <c r="F7" s="2"/>
      <c r="G7" s="2"/>
      <c r="H7" s="2"/>
    </row>
    <row r="8" spans="1:19" x14ac:dyDescent="0.25">
      <c r="B8" s="2"/>
      <c r="C8" s="2"/>
      <c r="D8" s="2"/>
      <c r="E8" s="2"/>
      <c r="F8" s="2"/>
      <c r="G8" s="2"/>
      <c r="H8" s="2"/>
    </row>
    <row r="10" spans="1:19" x14ac:dyDescent="0.25"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5"/>
      <c r="N10" s="4"/>
      <c r="O10" s="4"/>
      <c r="P10" s="4"/>
      <c r="Q10" s="4"/>
      <c r="R10" s="4"/>
      <c r="S10" s="4"/>
    </row>
    <row r="11" spans="1:19" x14ac:dyDescent="0.25">
      <c r="B11" s="2"/>
      <c r="C11" s="2"/>
      <c r="D11" s="2"/>
      <c r="E11" s="2"/>
      <c r="F11" s="2"/>
      <c r="G11" s="2"/>
      <c r="H11" s="2"/>
    </row>
    <row r="12" spans="1:19" x14ac:dyDescent="0.25">
      <c r="B12" s="2"/>
      <c r="C12" s="2"/>
      <c r="D12" s="2"/>
      <c r="E12" s="2"/>
      <c r="F12" s="2"/>
      <c r="G12" s="2"/>
      <c r="H12" s="2"/>
      <c r="I12" s="2"/>
    </row>
  </sheetData>
  <mergeCells count="9">
    <mergeCell ref="C3:L3"/>
    <mergeCell ref="C4:C5"/>
    <mergeCell ref="K4:K5"/>
    <mergeCell ref="C10:L10"/>
    <mergeCell ref="E4:G4"/>
    <mergeCell ref="H4:H5"/>
    <mergeCell ref="I4:I5"/>
    <mergeCell ref="J4:J5"/>
    <mergeCell ref="L4:L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Requerimiento 1</vt:lpstr>
      <vt:lpstr>Requerimiento 2</vt:lpstr>
      <vt:lpstr>'Requerimiento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 GUADALUPE ANDRADE ARGUETA</dc:creator>
  <cp:lastModifiedBy>ROBERTO MOLINA</cp:lastModifiedBy>
  <cp:lastPrinted>2021-04-27T15:02:25Z</cp:lastPrinted>
  <dcterms:created xsi:type="dcterms:W3CDTF">2021-04-16T20:51:14Z</dcterms:created>
  <dcterms:modified xsi:type="dcterms:W3CDTF">2021-04-28T16:36:47Z</dcterms:modified>
</cp:coreProperties>
</file>